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<sst xmlns="http://schemas.openxmlformats.org/spreadsheetml/2006/main" count="46" uniqueCount="45">
  <si>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</si>
  <si>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</si>
  <si>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</si>
  <si>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</si>
  <si>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</si>
  <si>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</si>
  <si>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</si>
  <si>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</si>
  <si>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</si>
  <si>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</si>
  <si>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</si>
  <si>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</si>
  <si>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</si>
  <si>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</si>
  <si>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</si>
  <si>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</si>
  <si>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</si>
  <si>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</si>
  <si>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</si>
  <si>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</si>
  <si>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</si>
  <si>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</si>
  <si>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</si>
  <si>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</si>
  <si>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</si>
  <si>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</si>
  <si>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</si>
  <si>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</si>
  <si>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</si>
  <si>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</si>
  <si>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</si>
  <si>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</si>
  <si>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</si>
  <si>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</si>
  <si>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</si>
  <si>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</si>
  <si>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</si>
  <si>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</si>
  <si>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</si>
  <si>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</si>
  <si>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</si>
  <si>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</si>
  <si>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</si>
  <si>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FEBRERO</t>
  </si>
  <si>
    <t>INFORME DE 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</si>
</sst>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C11" sqref="C10:C11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4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424279092000</v>
      </c>
      <c r="D9" s="25">
        <f t="shared" ref="D9:H9" si="0">+D10+D27</f>
        <v>16490213282.470001</v>
      </c>
      <c r="E9" s="25">
        <f>+E10+E27</f>
        <v>632951168990.96997</v>
      </c>
      <c r="F9" s="25">
        <f t="shared" si="0"/>
        <v>14621502039.050001</v>
      </c>
      <c r="G9" s="25">
        <f t="shared" si="0"/>
        <v>631064393837.48999</v>
      </c>
      <c r="H9" s="25">
        <f t="shared" si="0"/>
        <v>1886775153.48</v>
      </c>
      <c r="I9" s="25">
        <f>+I10+I27</f>
        <v>-208672076990.97</v>
      </c>
    </row>
    <row r="10" spans="1:11" x14ac:dyDescent="0.2">
      <c r="A10" s="23">
        <v>3100</v>
      </c>
      <c r="B10" s="24" t="s">
        <v>17</v>
      </c>
      <c r="C10" s="25">
        <f>+C11</f>
        <v>87246092000</v>
      </c>
      <c r="D10" s="25">
        <f t="shared" ref="D10:I10" si="1">+D11</f>
        <v>16469673265.35</v>
      </c>
      <c r="E10" s="25">
        <f t="shared" si="1"/>
        <v>21494148667.079998</v>
      </c>
      <c r="F10" s="25">
        <f t="shared" si="1"/>
        <v>14600962021.93</v>
      </c>
      <c r="G10" s="25">
        <f t="shared" si="1"/>
        <v>19607373513.599998</v>
      </c>
      <c r="H10" s="25">
        <f t="shared" si="1"/>
        <v>1886775153.48</v>
      </c>
      <c r="I10" s="25">
        <f t="shared" si="1"/>
        <v>65751943332.920006</v>
      </c>
    </row>
    <row r="11" spans="1:11" x14ac:dyDescent="0.2">
      <c r="A11" s="23">
        <v>3120</v>
      </c>
      <c r="B11" s="24" t="s">
        <v>18</v>
      </c>
      <c r="C11" s="25">
        <f>+C12+C15+C26</f>
        <v>87246092000</v>
      </c>
      <c r="D11" s="25">
        <f t="shared" ref="D11:I11" si="2">+D12+D15+D26</f>
        <v>16469673265.35</v>
      </c>
      <c r="E11" s="25">
        <f t="shared" si="2"/>
        <v>21494148667.079998</v>
      </c>
      <c r="F11" s="25">
        <f t="shared" si="2"/>
        <v>14600962021.93</v>
      </c>
      <c r="G11" s="25">
        <f t="shared" si="2"/>
        <v>19607373513.599998</v>
      </c>
      <c r="H11" s="25">
        <f t="shared" si="2"/>
        <v>1886775153.48</v>
      </c>
      <c r="I11" s="25">
        <f t="shared" si="2"/>
        <v>65751943332.920006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2866000</v>
      </c>
      <c r="E12" s="26">
        <f t="shared" si="3"/>
        <v>2866000</v>
      </c>
      <c r="F12" s="26">
        <f t="shared" si="3"/>
        <v>0</v>
      </c>
      <c r="G12" s="26">
        <f t="shared" si="3"/>
        <v>0</v>
      </c>
      <c r="H12" s="26">
        <f t="shared" si="3"/>
        <v>2866000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2866000</v>
      </c>
      <c r="E14" s="28">
        <v>2866000</v>
      </c>
      <c r="F14" s="28">
        <v>0</v>
      </c>
      <c r="G14" s="28">
        <v>0</v>
      </c>
      <c r="H14" s="28">
        <f>+E14-G14</f>
        <v>2866000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87246092000</v>
      </c>
      <c r="D15" s="26">
        <f t="shared" ref="D15:I15" si="4">+D16</f>
        <v>16288216995.41</v>
      </c>
      <c r="E15" s="26">
        <f t="shared" si="4"/>
        <v>21302615586.139999</v>
      </c>
      <c r="F15" s="26">
        <f t="shared" si="4"/>
        <v>14422371751.99</v>
      </c>
      <c r="G15" s="26">
        <f t="shared" si="4"/>
        <v>19418706432.66</v>
      </c>
      <c r="H15" s="26">
        <f t="shared" si="4"/>
        <v>1883909153.48</v>
      </c>
      <c r="I15" s="26">
        <f t="shared" si="4"/>
        <v>65943476413.860008</v>
      </c>
      <c r="K15" s="30"/>
    </row>
    <row r="16" spans="1:11" x14ac:dyDescent="0.2">
      <c r="A16" s="23"/>
      <c r="B16" s="24" t="s">
        <v>23</v>
      </c>
      <c r="C16" s="26">
        <f>+C17+C20+C22+C23+C24+C25</f>
        <v>87246092000</v>
      </c>
      <c r="D16" s="26">
        <f>+D17+D20+D22+D23+D24+D25</f>
        <v>16288216995.41</v>
      </c>
      <c r="E16" s="26">
        <f>+E17+E20+E22+E23+E24+E25</f>
        <v>21302615586.139999</v>
      </c>
      <c r="F16" s="26">
        <f t="shared" ref="F16:I16" si="5">+F17+F20+F22+F23+F24+F25</f>
        <v>14422371751.99</v>
      </c>
      <c r="G16" s="26">
        <f t="shared" si="5"/>
        <v>19418706432.66</v>
      </c>
      <c r="H16" s="26">
        <f t="shared" si="5"/>
        <v>1883909153.48</v>
      </c>
      <c r="I16" s="26">
        <f t="shared" si="5"/>
        <v>65943476413.860008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0</v>
      </c>
      <c r="E17" s="26">
        <f t="shared" ref="E17:I17" si="6">+E18+E19</f>
        <v>0</v>
      </c>
      <c r="F17" s="26">
        <f t="shared" si="6"/>
        <v>0</v>
      </c>
      <c r="G17" s="26">
        <f t="shared" si="6"/>
        <v>0</v>
      </c>
      <c r="H17" s="26">
        <f t="shared" si="6"/>
        <v>0</v>
      </c>
      <c r="I17" s="26">
        <f t="shared" si="6"/>
        <v>3002646876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0</v>
      </c>
      <c r="E18" s="28">
        <v>0</v>
      </c>
      <c r="F18" s="28">
        <v>0</v>
      </c>
      <c r="G18" s="28">
        <v>0</v>
      </c>
      <c r="H18" s="28">
        <f>+E18-G18</f>
        <v>0</v>
      </c>
      <c r="I18" s="28">
        <f t="shared" ref="I18:I26" si="7">+C18-E18</f>
        <v>2022956736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0</v>
      </c>
      <c r="F19" s="28">
        <v>0</v>
      </c>
      <c r="G19" s="28">
        <v>0</v>
      </c>
      <c r="H19" s="28">
        <f>+E19-G19</f>
        <v>0</v>
      </c>
      <c r="I19" s="28">
        <f t="shared" si="7"/>
        <v>979690140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0</v>
      </c>
      <c r="E20" s="26">
        <f t="shared" si="8"/>
        <v>18063910.059999999</v>
      </c>
      <c r="F20" s="26">
        <f t="shared" si="8"/>
        <v>0</v>
      </c>
      <c r="G20" s="26">
        <f t="shared" si="8"/>
        <v>0</v>
      </c>
      <c r="H20" s="26">
        <f>+H21</f>
        <v>18063910.059999999</v>
      </c>
      <c r="I20" s="26">
        <f t="shared" si="8"/>
        <v>13329784891.940001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0</v>
      </c>
      <c r="E21" s="28">
        <v>18063910.059999999</v>
      </c>
      <c r="F21" s="28">
        <v>0</v>
      </c>
      <c r="G21" s="28">
        <v>0</v>
      </c>
      <c r="H21" s="28">
        <f>+E21-G21</f>
        <v>18063910.059999999</v>
      </c>
      <c r="I21" s="28">
        <f>+C21-E21</f>
        <v>13329784891.940001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6482966436.1400003</v>
      </c>
      <c r="E22" s="28">
        <v>11479301116.809999</v>
      </c>
      <c r="F22" s="28">
        <v>6482966436.1400003</v>
      </c>
      <c r="G22" s="28">
        <v>11479301116.809999</v>
      </c>
      <c r="H22" s="28">
        <f>+E22-G22</f>
        <v>0</v>
      </c>
      <c r="I22" s="28">
        <f>+C22-E22</f>
        <v>10067621228.190001</v>
      </c>
      <c r="K22" s="30"/>
    </row>
    <row r="23" spans="1:11" x14ac:dyDescent="0.2">
      <c r="A23" s="23"/>
      <c r="B23" s="24" t="s">
        <v>30</v>
      </c>
      <c r="C23" s="28">
        <v>29363721020</v>
      </c>
      <c r="D23" s="28">
        <v>5690588887</v>
      </c>
      <c r="E23" s="28">
        <v>5690588887</v>
      </c>
      <c r="F23" s="28">
        <v>5690588887</v>
      </c>
      <c r="G23" s="28">
        <v>5690588887</v>
      </c>
      <c r="H23" s="28">
        <f t="shared" ref="H23:H32" si="9">+E23-G23</f>
        <v>0</v>
      </c>
      <c r="I23" s="28">
        <f t="shared" si="7"/>
        <v>23673132133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1865845243.4200001</v>
      </c>
      <c r="E24" s="28">
        <v>1865845243.4200001</v>
      </c>
      <c r="F24" s="28">
        <v>0</v>
      </c>
      <c r="G24" s="28">
        <v>0</v>
      </c>
      <c r="H24" s="28">
        <f t="shared" si="9"/>
        <v>1865845243.4200001</v>
      </c>
      <c r="I24" s="28">
        <f t="shared" si="7"/>
        <v>-344717337.42000008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2248816428.8499999</v>
      </c>
      <c r="E25" s="28">
        <v>2248816428.8499999</v>
      </c>
      <c r="F25" s="28">
        <v>2248816428.8499999</v>
      </c>
      <c r="G25" s="28">
        <v>2248816428.8499999</v>
      </c>
      <c r="H25" s="28">
        <f t="shared" si="9"/>
        <v>0</v>
      </c>
      <c r="I25" s="28">
        <f t="shared" si="7"/>
        <v>16215008622.15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178590269.94</v>
      </c>
      <c r="E26" s="26">
        <v>188667080.94</v>
      </c>
      <c r="F26" s="26">
        <v>178590269.94</v>
      </c>
      <c r="G26" s="26">
        <v>188667080.94</v>
      </c>
      <c r="H26" s="26">
        <f t="shared" si="9"/>
        <v>0</v>
      </c>
      <c r="I26" s="28">
        <f t="shared" si="7"/>
        <v>-188667080.94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337033000000</v>
      </c>
      <c r="D27" s="25">
        <f t="shared" ref="D27:I27" si="10">SUM(D28:D30)</f>
        <v>20540017.120000001</v>
      </c>
      <c r="E27" s="25">
        <f>SUM(E28:E30)</f>
        <v>611457020323.89001</v>
      </c>
      <c r="F27" s="25">
        <f t="shared" si="10"/>
        <v>20540017.120000001</v>
      </c>
      <c r="G27" s="25">
        <f t="shared" si="10"/>
        <v>611457020323.89001</v>
      </c>
      <c r="H27" s="25">
        <f t="shared" si="10"/>
        <v>0</v>
      </c>
      <c r="I27" s="25">
        <f t="shared" si="10"/>
        <v>-274424020323.89001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20540017.120000001</v>
      </c>
      <c r="E28" s="28">
        <v>37020323.890000001</v>
      </c>
      <c r="F28" s="28">
        <v>20540017.120000001</v>
      </c>
      <c r="G28" s="28">
        <v>37020323.890000001</v>
      </c>
      <c r="H28" s="28">
        <f t="shared" si="9"/>
        <v>0</v>
      </c>
      <c r="I28" s="28">
        <f>+C28-E28</f>
        <v>-37020323.890000001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337033000000</v>
      </c>
      <c r="D30" s="26">
        <f t="shared" ref="D30:I30" si="11">SUM(D31:D33)</f>
        <v>0</v>
      </c>
      <c r="E30" s="26">
        <f t="shared" si="11"/>
        <v>611420000000</v>
      </c>
      <c r="F30" s="26">
        <f t="shared" si="11"/>
        <v>0</v>
      </c>
      <c r="G30" s="26">
        <f t="shared" si="11"/>
        <v>611420000000</v>
      </c>
      <c r="H30" s="26">
        <f t="shared" si="11"/>
        <v>0</v>
      </c>
      <c r="I30" s="26">
        <f t="shared" si="11"/>
        <v>-274387000000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337033000000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-274387000000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0</v>
      </c>
      <c r="E33" s="26">
        <f t="shared" si="12"/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32">
        <f>+E34-G34</f>
        <v>0</v>
      </c>
      <c r="I34" s="36">
        <f t="shared" ref="I34" si="13">+C34-E34</f>
        <v>0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424279092000</v>
      </c>
      <c r="D37" s="25">
        <f t="shared" ref="D37:I37" si="14">+D9</f>
        <v>16490213282.470001</v>
      </c>
      <c r="E37" s="25">
        <f>+E9</f>
        <v>632951168990.96997</v>
      </c>
      <c r="F37" s="25">
        <f t="shared" si="14"/>
        <v>14621502039.050001</v>
      </c>
      <c r="G37" s="25">
        <f t="shared" si="14"/>
        <v>631064393837.48999</v>
      </c>
      <c r="H37" s="25">
        <f t="shared" si="14"/>
        <v>1886775153.48</v>
      </c>
      <c r="I37" s="25">
        <f t="shared" si="14"/>
        <v>-208672076990.97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1" spans="1:10" x14ac:dyDescent="0.2">
      <c r="E41" s="49"/>
    </row>
  </sheetData>
  <mergeCells count="4">
    <mergeCell ref="A1:I1"/>
    <mergeCell ref="A2:I2"/>
    <mergeCell ref="A3:I3"/>
    <mergeCell ref="B5:B6"/>
  </mergeCells>
  <printOptions horizontalCentered="1" verticalCentered="1"/>
  <pageMargins left="0.47244094488188981" right="0.47244094488188981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93F62F5-3EAA-4E80-AB13-A364EBA70D74}"/>
</file>

<file path=customXml/itemProps2.xml><?xml version="1.0" encoding="utf-8"?>
<ds:datastoreItem xmlns:ds="http://schemas.openxmlformats.org/officeDocument/2006/customXml" ds:itemID="{4DAB28CD-DB42-433E-8FAD-17A4B2FF6079}"/>
</file>

<file path=customXml/itemProps3.xml><?xml version="1.0" encoding="utf-8"?>
<ds:datastoreItem xmlns:ds="http://schemas.openxmlformats.org/officeDocument/2006/customXml" ds:itemID="{726FD25F-5313-4A42-8B5B-293D36138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Febrero (Ingresos)</dc:title>
  <dc:creator>Windows User</dc:creator>
  <cp:lastModifiedBy>Janier Cuervo Ordoñez</cp:lastModifiedBy>
  <cp:lastPrinted>2017-03-10T13:52:52Z</cp:lastPrinted>
  <dcterms:created xsi:type="dcterms:W3CDTF">2014-01-22T22:03:49Z</dcterms:created>
  <dcterms:modified xsi:type="dcterms:W3CDTF">2017-03-10T13:53:02Z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