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10" r:id="rId1"/>
  </sheets>
  <definedNames>
    <definedName name="_xlnm.Print_Area" localSheetId="0">INGRESOS!$A$1:$I$37</definedName>
  </definedNames>
  <calcPr calcId="152511"/>
</workbook>
</file>

<file path=xl/calcChain.xml><?xml version="1.0" encoding="utf-8"?>
<calcChain xmlns="http://schemas.openxmlformats.org/spreadsheetml/2006/main">
  <c r="I34" i="10" l="1"/>
  <c r="I33" i="10" s="1"/>
  <c r="H34" i="10"/>
  <c r="H33" i="10" s="1"/>
  <c r="G33" i="10"/>
  <c r="G30" i="10" s="1"/>
  <c r="G27" i="10" s="1"/>
  <c r="F33" i="10"/>
  <c r="E33" i="10"/>
  <c r="D33" i="10"/>
  <c r="D30" i="10" s="1"/>
  <c r="D27" i="10" s="1"/>
  <c r="C33" i="10"/>
  <c r="C30" i="10" s="1"/>
  <c r="C27" i="10" s="1"/>
  <c r="I32" i="10"/>
  <c r="H32" i="10"/>
  <c r="I31" i="10"/>
  <c r="H31" i="10"/>
  <c r="F30" i="10"/>
  <c r="F27" i="10" s="1"/>
  <c r="E30" i="10"/>
  <c r="E27" i="10" s="1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H20" i="10" s="1"/>
  <c r="I20" i="10"/>
  <c r="G20" i="10"/>
  <c r="F20" i="10"/>
  <c r="E20" i="10"/>
  <c r="D20" i="10"/>
  <c r="C20" i="10"/>
  <c r="I19" i="10"/>
  <c r="H19" i="10"/>
  <c r="I18" i="10"/>
  <c r="H18" i="10"/>
  <c r="H17" i="10"/>
  <c r="G17" i="10"/>
  <c r="F17" i="10"/>
  <c r="E17" i="10"/>
  <c r="D17" i="10"/>
  <c r="C17" i="10"/>
  <c r="C16" i="10" s="1"/>
  <c r="C15" i="10" s="1"/>
  <c r="I14" i="10"/>
  <c r="H14" i="10"/>
  <c r="I13" i="10"/>
  <c r="H13" i="10"/>
  <c r="G12" i="10"/>
  <c r="F12" i="10"/>
  <c r="E12" i="10"/>
  <c r="D12" i="10"/>
  <c r="C12" i="10"/>
  <c r="G16" i="10" l="1"/>
  <c r="G15" i="10" s="1"/>
  <c r="G11" i="10" s="1"/>
  <c r="G10" i="10" s="1"/>
  <c r="G9" i="10" s="1"/>
  <c r="G37" i="10" s="1"/>
  <c r="E16" i="10"/>
  <c r="E15" i="10" s="1"/>
  <c r="C11" i="10"/>
  <c r="C10" i="10" s="1"/>
  <c r="C9" i="10" s="1"/>
  <c r="C37" i="10" s="1"/>
  <c r="F16" i="10"/>
  <c r="F15" i="10" s="1"/>
  <c r="F11" i="10" s="1"/>
  <c r="F10" i="10" s="1"/>
  <c r="F9" i="10" s="1"/>
  <c r="F37" i="10" s="1"/>
  <c r="H30" i="10"/>
  <c r="H12" i="10"/>
  <c r="I12" i="10"/>
  <c r="I11" i="10" s="1"/>
  <c r="I10" i="10" s="1"/>
  <c r="I9" i="10" s="1"/>
  <c r="I37" i="10" s="1"/>
  <c r="I17" i="10"/>
  <c r="I16" i="10" s="1"/>
  <c r="I15" i="10" s="1"/>
  <c r="H16" i="10"/>
  <c r="H15" i="10" s="1"/>
  <c r="E11" i="10"/>
  <c r="E10" i="10" s="1"/>
  <c r="E9" i="10" s="1"/>
  <c r="E37" i="10" s="1"/>
  <c r="D16" i="10"/>
  <c r="D15" i="10" s="1"/>
  <c r="D11" i="10" s="1"/>
  <c r="D10" i="10" s="1"/>
  <c r="D9" i="10" s="1"/>
  <c r="D37" i="10" s="1"/>
  <c r="I30" i="10"/>
  <c r="I27" i="10" s="1"/>
  <c r="H27" i="10"/>
  <c r="H11" i="10" l="1"/>
  <c r="H10" i="10" s="1"/>
  <c r="H9" i="10" s="1"/>
  <c r="H37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<sst xmlns="http://schemas.openxmlformats.org/spreadsheetml/2006/main" count="46" uniqueCount="45">
  <si>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</si>
  <si>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</si>
  <si>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MARZO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</si>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</sst>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</cellStyleXfs>
  <cellXfs count="58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4"/>
    <cellStyle name="Normal_Libro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8"/>
  <sheetViews>
    <sheetView showGridLines="0" tabSelected="1" zoomScaleNormal="100" workbookViewId="0">
      <pane ySplit="7" topLeftCell="A8" activePane="bottomLeft" state="frozen"/>
      <selection activeCell="N7" sqref="N7"/>
      <selection pane="bottomLeft" activeCell="C19" sqref="C18:C19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bestFit="1" customWidth="1"/>
    <col min="4" max="4" width="17.85546875" style="46" bestFit="1" customWidth="1"/>
    <col min="5" max="5" width="19.42578125" style="46" bestFit="1" customWidth="1"/>
    <col min="6" max="6" width="17" style="46" bestFit="1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6384" width="11.42578125" style="2"/>
  </cols>
  <sheetData>
    <row r="1" spans="1:11" ht="15" x14ac:dyDescent="0.2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11" s="4" customFormat="1" ht="15" x14ac:dyDescent="0.2">
      <c r="A2" s="52" t="s">
        <v>44</v>
      </c>
      <c r="B2" s="53"/>
      <c r="C2" s="53"/>
      <c r="D2" s="53"/>
      <c r="E2" s="53"/>
      <c r="F2" s="53"/>
      <c r="G2" s="53"/>
      <c r="H2" s="53"/>
      <c r="I2" s="54"/>
      <c r="J2" s="3"/>
    </row>
    <row r="3" spans="1:11" s="4" customFormat="1" ht="15" x14ac:dyDescent="0.2">
      <c r="A3" s="55" t="s">
        <v>2</v>
      </c>
      <c r="B3" s="53"/>
      <c r="C3" s="53"/>
      <c r="D3" s="53"/>
      <c r="E3" s="53"/>
      <c r="F3" s="53"/>
      <c r="G3" s="53"/>
      <c r="H3" s="53"/>
      <c r="I3" s="54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3</v>
      </c>
      <c r="B5" s="56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8</v>
      </c>
      <c r="H5" s="11" t="s">
        <v>9</v>
      </c>
      <c r="I5" s="11" t="s">
        <v>10</v>
      </c>
      <c r="J5" s="12"/>
    </row>
    <row r="6" spans="1:11" s="13" customFormat="1" x14ac:dyDescent="0.2">
      <c r="A6" s="14"/>
      <c r="B6" s="57"/>
      <c r="C6" s="15" t="s">
        <v>11</v>
      </c>
      <c r="D6" s="16" t="s">
        <v>12</v>
      </c>
      <c r="E6" s="16" t="s">
        <v>13</v>
      </c>
      <c r="F6" s="16" t="s">
        <v>1</v>
      </c>
      <c r="G6" s="16" t="s">
        <v>14</v>
      </c>
      <c r="H6" s="16" t="s">
        <v>15</v>
      </c>
      <c r="I6" s="15" t="s">
        <v>16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17</v>
      </c>
      <c r="C9" s="25">
        <f>+C10+C27</f>
        <v>1039749524000</v>
      </c>
      <c r="D9" s="25">
        <f t="shared" ref="D9:I9" si="0">+D10+D27</f>
        <v>26376069665.180008</v>
      </c>
      <c r="E9" s="25">
        <f t="shared" si="0"/>
        <v>773268996868.03992</v>
      </c>
      <c r="F9" s="25">
        <f t="shared" si="0"/>
        <v>25678303857.910004</v>
      </c>
      <c r="G9" s="25">
        <f t="shared" si="0"/>
        <v>771758387065.47998</v>
      </c>
      <c r="H9" s="25">
        <f t="shared" si="0"/>
        <v>1510609802.5599999</v>
      </c>
      <c r="I9" s="25">
        <f t="shared" si="0"/>
        <v>266480527131.95996</v>
      </c>
    </row>
    <row r="10" spans="1:11" x14ac:dyDescent="0.2">
      <c r="A10" s="23">
        <v>3100</v>
      </c>
      <c r="B10" s="24" t="s">
        <v>18</v>
      </c>
      <c r="C10" s="25">
        <f>+C11</f>
        <v>562707177000</v>
      </c>
      <c r="D10" s="25">
        <f t="shared" ref="D10:I10" si="1">+D11</f>
        <v>26286304968.280006</v>
      </c>
      <c r="E10" s="25">
        <f t="shared" si="1"/>
        <v>295918312163.21997</v>
      </c>
      <c r="F10" s="25">
        <f t="shared" si="1"/>
        <v>25598218304.980003</v>
      </c>
      <c r="G10" s="25">
        <f t="shared" si="1"/>
        <v>294417381504.63</v>
      </c>
      <c r="H10" s="25">
        <f t="shared" si="1"/>
        <v>1500930658.5899999</v>
      </c>
      <c r="I10" s="25">
        <f t="shared" si="1"/>
        <v>266788864836.77997</v>
      </c>
    </row>
    <row r="11" spans="1:11" x14ac:dyDescent="0.2">
      <c r="A11" s="23">
        <v>3120</v>
      </c>
      <c r="B11" s="24" t="s">
        <v>19</v>
      </c>
      <c r="C11" s="25">
        <f>+C12+C15+C26</f>
        <v>562707177000</v>
      </c>
      <c r="D11" s="25">
        <f t="shared" ref="D11:I11" si="2">+D12+D15+D26</f>
        <v>26286304968.280006</v>
      </c>
      <c r="E11" s="25">
        <f t="shared" si="2"/>
        <v>295918312163.21997</v>
      </c>
      <c r="F11" s="25">
        <f t="shared" si="2"/>
        <v>25598218304.980003</v>
      </c>
      <c r="G11" s="25">
        <f t="shared" si="2"/>
        <v>294417381504.63</v>
      </c>
      <c r="H11" s="25">
        <f t="shared" si="2"/>
        <v>1500930658.5899999</v>
      </c>
      <c r="I11" s="25">
        <f t="shared" si="2"/>
        <v>266788864836.77997</v>
      </c>
    </row>
    <row r="12" spans="1:11" x14ac:dyDescent="0.2">
      <c r="A12" s="23">
        <v>3121</v>
      </c>
      <c r="B12" s="24" t="s">
        <v>20</v>
      </c>
      <c r="C12" s="26">
        <f>SUM(C13:C14)</f>
        <v>13824809000</v>
      </c>
      <c r="D12" s="26">
        <f t="shared" ref="D12:I12" si="3">SUM(D13:D14)</f>
        <v>520551248.54000002</v>
      </c>
      <c r="E12" s="26">
        <f t="shared" si="3"/>
        <v>2071984051.5799999</v>
      </c>
      <c r="F12" s="26">
        <f t="shared" si="3"/>
        <v>374379731</v>
      </c>
      <c r="G12" s="26">
        <f t="shared" si="3"/>
        <v>1818444336.45</v>
      </c>
      <c r="H12" s="26">
        <f t="shared" si="3"/>
        <v>253539715.12999988</v>
      </c>
      <c r="I12" s="26">
        <f t="shared" si="3"/>
        <v>11752824948.42</v>
      </c>
    </row>
    <row r="13" spans="1:11" x14ac:dyDescent="0.2">
      <c r="A13" s="23"/>
      <c r="B13" s="27" t="s">
        <v>21</v>
      </c>
      <c r="C13" s="28">
        <v>9677366300</v>
      </c>
      <c r="D13" s="28">
        <v>506852248.54000002</v>
      </c>
      <c r="E13" s="28">
        <v>2027021051.5799999</v>
      </c>
      <c r="F13" s="28">
        <v>374379731</v>
      </c>
      <c r="G13" s="28">
        <v>1787180336.45</v>
      </c>
      <c r="H13" s="28">
        <f>+E13-G13</f>
        <v>239840715.12999988</v>
      </c>
      <c r="I13" s="28">
        <f>+C13-E13</f>
        <v>7650345248.4200001</v>
      </c>
    </row>
    <row r="14" spans="1:11" x14ac:dyDescent="0.2">
      <c r="A14" s="23"/>
      <c r="B14" s="27" t="s">
        <v>22</v>
      </c>
      <c r="C14" s="28">
        <v>4147442700</v>
      </c>
      <c r="D14" s="28">
        <v>13699000</v>
      </c>
      <c r="E14" s="28">
        <v>44963000</v>
      </c>
      <c r="F14" s="28">
        <v>0</v>
      </c>
      <c r="G14" s="28">
        <v>31264000</v>
      </c>
      <c r="H14" s="28">
        <f>+E14-G14</f>
        <v>13699000</v>
      </c>
      <c r="I14" s="28">
        <f>+C14-E14</f>
        <v>4102479700</v>
      </c>
    </row>
    <row r="15" spans="1:11" x14ac:dyDescent="0.2">
      <c r="A15" s="23">
        <v>3127</v>
      </c>
      <c r="B15" s="24" t="s">
        <v>23</v>
      </c>
      <c r="C15" s="26">
        <f>+C16</f>
        <v>548882368000</v>
      </c>
      <c r="D15" s="26">
        <f t="shared" ref="D15:I15" si="4">+D16</f>
        <v>25765718249.840004</v>
      </c>
      <c r="E15" s="26">
        <f t="shared" si="4"/>
        <v>219425424345.13</v>
      </c>
      <c r="F15" s="26">
        <f t="shared" si="4"/>
        <v>25223803104.080002</v>
      </c>
      <c r="G15" s="26">
        <f t="shared" si="4"/>
        <v>218178033401.67001</v>
      </c>
      <c r="H15" s="26">
        <f t="shared" si="4"/>
        <v>1247390943.46</v>
      </c>
      <c r="I15" s="26">
        <f t="shared" si="4"/>
        <v>329456943654.87</v>
      </c>
      <c r="K15" s="29"/>
    </row>
    <row r="16" spans="1:11" x14ac:dyDescent="0.2">
      <c r="A16" s="23"/>
      <c r="B16" s="24" t="s">
        <v>24</v>
      </c>
      <c r="C16" s="26">
        <f>+C17+C20+C22+C23+C24+C25</f>
        <v>548882368000</v>
      </c>
      <c r="D16" s="26">
        <f t="shared" ref="D16:I16" si="5">+D17+D20+D22+D23+D24+D25</f>
        <v>25765718249.840004</v>
      </c>
      <c r="E16" s="26">
        <f t="shared" si="5"/>
        <v>219425424345.13</v>
      </c>
      <c r="F16" s="26">
        <f t="shared" si="5"/>
        <v>25223803104.080002</v>
      </c>
      <c r="G16" s="26">
        <f t="shared" si="5"/>
        <v>218178033401.67001</v>
      </c>
      <c r="H16" s="26">
        <f t="shared" si="5"/>
        <v>1247390943.46</v>
      </c>
      <c r="I16" s="26">
        <f t="shared" si="5"/>
        <v>329456943654.87</v>
      </c>
      <c r="K16" s="29"/>
    </row>
    <row r="17" spans="1:11" x14ac:dyDescent="0.2">
      <c r="A17" s="23"/>
      <c r="B17" s="24" t="s">
        <v>25</v>
      </c>
      <c r="C17" s="26">
        <f>+C18+C19</f>
        <v>29481926463</v>
      </c>
      <c r="D17" s="26">
        <f t="shared" ref="D17:I17" si="6">+D18+D19</f>
        <v>219328724.33999997</v>
      </c>
      <c r="E17" s="26">
        <f t="shared" si="6"/>
        <v>9948345405.7900009</v>
      </c>
      <c r="F17" s="26">
        <f t="shared" si="6"/>
        <v>349886475.71999997</v>
      </c>
      <c r="G17" s="26">
        <f t="shared" si="6"/>
        <v>9776256154.7900009</v>
      </c>
      <c r="H17" s="26">
        <f t="shared" si="6"/>
        <v>172089251</v>
      </c>
      <c r="I17" s="26">
        <f t="shared" si="6"/>
        <v>19533581057.209999</v>
      </c>
      <c r="K17" s="29"/>
    </row>
    <row r="18" spans="1:11" x14ac:dyDescent="0.2">
      <c r="A18" s="23"/>
      <c r="B18" s="27" t="s">
        <v>26</v>
      </c>
      <c r="C18" s="28">
        <v>23481926463</v>
      </c>
      <c r="D18" s="28">
        <v>219346590.88999999</v>
      </c>
      <c r="E18" s="28">
        <v>2545817929.4000001</v>
      </c>
      <c r="F18" s="28">
        <v>344766491.75999999</v>
      </c>
      <c r="G18" s="28">
        <v>2373728678.4000001</v>
      </c>
      <c r="H18" s="28">
        <f>+E18-G18</f>
        <v>172089251</v>
      </c>
      <c r="I18" s="28">
        <f t="shared" ref="I18:I26" si="7">+C18-E18</f>
        <v>20936108533.599998</v>
      </c>
      <c r="K18" s="1"/>
    </row>
    <row r="19" spans="1:11" x14ac:dyDescent="0.2">
      <c r="A19" s="23"/>
      <c r="B19" s="27" t="s">
        <v>27</v>
      </c>
      <c r="C19" s="28">
        <v>6000000000</v>
      </c>
      <c r="D19" s="28">
        <v>-17866.55</v>
      </c>
      <c r="E19" s="28">
        <v>7402527476.3900003</v>
      </c>
      <c r="F19" s="28">
        <v>5119983.96</v>
      </c>
      <c r="G19" s="28">
        <v>7402527476.3900003</v>
      </c>
      <c r="H19" s="28">
        <f>+E19-G19</f>
        <v>0</v>
      </c>
      <c r="I19" s="28">
        <f t="shared" si="7"/>
        <v>-1402527476.3900003</v>
      </c>
      <c r="K19" s="1"/>
    </row>
    <row r="20" spans="1:11" x14ac:dyDescent="0.2">
      <c r="A20" s="23"/>
      <c r="B20" s="24" t="s">
        <v>28</v>
      </c>
      <c r="C20" s="26">
        <f>+C21</f>
        <v>8503792584</v>
      </c>
      <c r="D20" s="26">
        <f t="shared" ref="D20:I20" si="8">+D21</f>
        <v>7411507889.5699997</v>
      </c>
      <c r="E20" s="26">
        <f t="shared" si="8"/>
        <v>8541847550.9899998</v>
      </c>
      <c r="F20" s="26">
        <f t="shared" si="8"/>
        <v>7041947670.8999996</v>
      </c>
      <c r="G20" s="26">
        <f t="shared" si="8"/>
        <v>7868499806.3599997</v>
      </c>
      <c r="H20" s="26">
        <f t="shared" si="8"/>
        <v>673347744.63000011</v>
      </c>
      <c r="I20" s="26">
        <f t="shared" si="8"/>
        <v>-38054966.989999771</v>
      </c>
      <c r="K20" s="29"/>
    </row>
    <row r="21" spans="1:11" x14ac:dyDescent="0.2">
      <c r="A21" s="23"/>
      <c r="B21" s="27" t="s">
        <v>29</v>
      </c>
      <c r="C21" s="28">
        <v>8503792584</v>
      </c>
      <c r="D21" s="28">
        <v>7411507889.5699997</v>
      </c>
      <c r="E21" s="28">
        <v>8541847550.9899998</v>
      </c>
      <c r="F21" s="28">
        <v>7041947670.8999996</v>
      </c>
      <c r="G21" s="28">
        <v>7868499806.3599997</v>
      </c>
      <c r="H21" s="28">
        <f>+E21-G21</f>
        <v>673347744.63000011</v>
      </c>
      <c r="I21" s="28">
        <f>+C21-E21</f>
        <v>-38054966.989999771</v>
      </c>
      <c r="K21" s="29"/>
    </row>
    <row r="22" spans="1:11" x14ac:dyDescent="0.2">
      <c r="A22" s="23"/>
      <c r="B22" s="24" t="s">
        <v>30</v>
      </c>
      <c r="C22" s="26">
        <v>84917026772</v>
      </c>
      <c r="D22" s="26">
        <v>3921424680.1700001</v>
      </c>
      <c r="E22" s="26">
        <v>18423253731.380001</v>
      </c>
      <c r="F22" s="26">
        <v>3921424680.1700001</v>
      </c>
      <c r="G22" s="26">
        <v>18423253731.380001</v>
      </c>
      <c r="H22" s="28">
        <f>+E22-G22</f>
        <v>0</v>
      </c>
      <c r="I22" s="28">
        <f>+C22-E22</f>
        <v>66493773040.619995</v>
      </c>
      <c r="K22" s="29"/>
    </row>
    <row r="23" spans="1:11" x14ac:dyDescent="0.2">
      <c r="A23" s="23"/>
      <c r="B23" s="24" t="s">
        <v>31</v>
      </c>
      <c r="C23" s="26">
        <v>287675966303</v>
      </c>
      <c r="D23" s="26">
        <v>9468015955</v>
      </c>
      <c r="E23" s="26">
        <v>103104961637.8</v>
      </c>
      <c r="F23" s="26">
        <v>9468015955</v>
      </c>
      <c r="G23" s="26">
        <v>103104961637.8</v>
      </c>
      <c r="H23" s="28">
        <f t="shared" ref="H23:H34" si="9">+E23-G23</f>
        <v>0</v>
      </c>
      <c r="I23" s="28">
        <f t="shared" si="7"/>
        <v>184571004665.20001</v>
      </c>
      <c r="K23" s="29"/>
    </row>
    <row r="24" spans="1:11" x14ac:dyDescent="0.2">
      <c r="A24" s="23"/>
      <c r="B24" s="24" t="s">
        <v>32</v>
      </c>
      <c r="C24" s="26">
        <v>6425127596</v>
      </c>
      <c r="D24" s="26">
        <v>485882151.57999998</v>
      </c>
      <c r="E24" s="26">
        <v>895597615.76999998</v>
      </c>
      <c r="F24" s="26">
        <v>182969473.11000001</v>
      </c>
      <c r="G24" s="26">
        <v>493643667.94</v>
      </c>
      <c r="H24" s="28">
        <f t="shared" si="9"/>
        <v>401953947.82999998</v>
      </c>
      <c r="I24" s="28">
        <f t="shared" si="7"/>
        <v>5529529980.2299995</v>
      </c>
      <c r="K24" s="29"/>
    </row>
    <row r="25" spans="1:11" x14ac:dyDescent="0.2">
      <c r="A25" s="23"/>
      <c r="B25" s="24" t="s">
        <v>33</v>
      </c>
      <c r="C25" s="26">
        <v>131878528282</v>
      </c>
      <c r="D25" s="26">
        <v>4259558849.1799998</v>
      </c>
      <c r="E25" s="26">
        <v>78511418403.399994</v>
      </c>
      <c r="F25" s="26">
        <v>4259558849.1799998</v>
      </c>
      <c r="G25" s="26">
        <v>78511418403.399994</v>
      </c>
      <c r="H25" s="28">
        <f t="shared" si="9"/>
        <v>0</v>
      </c>
      <c r="I25" s="28">
        <f t="shared" si="7"/>
        <v>53367109878.600006</v>
      </c>
      <c r="K25" s="29"/>
    </row>
    <row r="26" spans="1:11" x14ac:dyDescent="0.2">
      <c r="A26" s="23">
        <v>3128</v>
      </c>
      <c r="B26" s="24" t="s">
        <v>34</v>
      </c>
      <c r="C26" s="26">
        <v>0</v>
      </c>
      <c r="D26" s="26">
        <v>35469.9</v>
      </c>
      <c r="E26" s="26">
        <v>74420903766.509995</v>
      </c>
      <c r="F26" s="26">
        <v>35469.9</v>
      </c>
      <c r="G26" s="26">
        <v>74420903766.509995</v>
      </c>
      <c r="H26" s="26">
        <f t="shared" si="9"/>
        <v>0</v>
      </c>
      <c r="I26" s="28">
        <f t="shared" si="7"/>
        <v>-74420903766.509995</v>
      </c>
      <c r="K26" s="29"/>
    </row>
    <row r="27" spans="1:11" x14ac:dyDescent="0.2">
      <c r="A27" s="23">
        <v>3200</v>
      </c>
      <c r="B27" s="24" t="s">
        <v>35</v>
      </c>
      <c r="C27" s="25">
        <f>SUM(C28:C30)</f>
        <v>477042347000</v>
      </c>
      <c r="D27" s="25">
        <f t="shared" ref="D27:I27" si="10">SUM(D28:D30)</f>
        <v>89764696.900000006</v>
      </c>
      <c r="E27" s="25">
        <f t="shared" si="10"/>
        <v>477350684704.81995</v>
      </c>
      <c r="F27" s="25">
        <f t="shared" si="10"/>
        <v>80085552.930000007</v>
      </c>
      <c r="G27" s="25">
        <f t="shared" si="10"/>
        <v>477341005560.84998</v>
      </c>
      <c r="H27" s="25">
        <f t="shared" si="10"/>
        <v>9679143.9699999988</v>
      </c>
      <c r="I27" s="25">
        <f t="shared" si="10"/>
        <v>-308337704.81999999</v>
      </c>
      <c r="K27" s="29"/>
    </row>
    <row r="28" spans="1:11" x14ac:dyDescent="0.2">
      <c r="A28" s="30">
        <v>3230</v>
      </c>
      <c r="B28" s="27" t="s">
        <v>36</v>
      </c>
      <c r="C28" s="28">
        <v>0</v>
      </c>
      <c r="D28" s="28">
        <v>10326758.619999999</v>
      </c>
      <c r="E28" s="28">
        <v>137252144.59999999</v>
      </c>
      <c r="F28" s="28">
        <v>10326758.619999999</v>
      </c>
      <c r="G28" s="28">
        <v>137252144.59999999</v>
      </c>
      <c r="H28" s="28">
        <f t="shared" si="9"/>
        <v>0</v>
      </c>
      <c r="I28" s="28">
        <f>+C28-E28</f>
        <v>-137252144.59999999</v>
      </c>
      <c r="K28" s="29"/>
    </row>
    <row r="29" spans="1:11" x14ac:dyDescent="0.2">
      <c r="A29" s="30">
        <v>3240</v>
      </c>
      <c r="B29" s="27" t="s">
        <v>37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38</v>
      </c>
      <c r="C30" s="26">
        <f>SUM(C31:C33)</f>
        <v>477042347000</v>
      </c>
      <c r="D30" s="26">
        <f t="shared" ref="D30:I30" si="11">SUM(D31:D33)</f>
        <v>79437938.280000001</v>
      </c>
      <c r="E30" s="26">
        <f t="shared" si="11"/>
        <v>477213432560.21997</v>
      </c>
      <c r="F30" s="26">
        <f t="shared" si="11"/>
        <v>69758794.310000002</v>
      </c>
      <c r="G30" s="26">
        <f t="shared" si="11"/>
        <v>477203753416.25</v>
      </c>
      <c r="H30" s="26">
        <f t="shared" si="11"/>
        <v>9679143.9699999988</v>
      </c>
      <c r="I30" s="26">
        <f t="shared" si="11"/>
        <v>-171085560.22</v>
      </c>
      <c r="J30" s="32"/>
    </row>
    <row r="31" spans="1:11" x14ac:dyDescent="0.2">
      <c r="A31" s="30">
        <v>3251</v>
      </c>
      <c r="B31" s="27" t="s">
        <v>39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40</v>
      </c>
      <c r="C32" s="28">
        <v>477042347000</v>
      </c>
      <c r="D32" s="28">
        <v>0</v>
      </c>
      <c r="E32" s="28">
        <v>477042347000</v>
      </c>
      <c r="F32" s="28"/>
      <c r="G32" s="28">
        <v>477042347000</v>
      </c>
      <c r="H32" s="31">
        <f t="shared" si="9"/>
        <v>0</v>
      </c>
      <c r="I32" s="28">
        <f>+C32-E32</f>
        <v>0</v>
      </c>
    </row>
    <row r="33" spans="1:10" s="33" customFormat="1" x14ac:dyDescent="0.2">
      <c r="A33" s="23">
        <v>3255</v>
      </c>
      <c r="B33" s="24" t="s">
        <v>41</v>
      </c>
      <c r="C33" s="26">
        <f>+C34</f>
        <v>0</v>
      </c>
      <c r="D33" s="26">
        <f t="shared" ref="D33:I33" si="12">+D34</f>
        <v>79437938.280000001</v>
      </c>
      <c r="E33" s="26">
        <f t="shared" si="12"/>
        <v>171085560.22</v>
      </c>
      <c r="F33" s="26">
        <f t="shared" si="12"/>
        <v>69758794.310000002</v>
      </c>
      <c r="G33" s="26">
        <f t="shared" si="12"/>
        <v>161406416.25</v>
      </c>
      <c r="H33" s="26">
        <f t="shared" si="12"/>
        <v>9679143.9699999988</v>
      </c>
      <c r="I33" s="26">
        <f t="shared" si="12"/>
        <v>-171085560.22</v>
      </c>
      <c r="J33" s="32"/>
    </row>
    <row r="34" spans="1:10" x14ac:dyDescent="0.2">
      <c r="A34" s="30">
        <v>32552</v>
      </c>
      <c r="B34" s="27" t="s">
        <v>42</v>
      </c>
      <c r="C34" s="28">
        <v>0</v>
      </c>
      <c r="D34" s="28">
        <v>79437938.280000001</v>
      </c>
      <c r="E34" s="28">
        <v>171085560.22</v>
      </c>
      <c r="F34" s="28">
        <v>69758794.310000002</v>
      </c>
      <c r="G34" s="28">
        <v>161406416.25</v>
      </c>
      <c r="H34" s="31">
        <f t="shared" si="9"/>
        <v>9679143.9699999988</v>
      </c>
      <c r="I34" s="35">
        <f t="shared" ref="I34" si="13">+C34-E34</f>
        <v>-171085560.22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43</v>
      </c>
      <c r="C37" s="25">
        <f>+C9</f>
        <v>1039749524000</v>
      </c>
      <c r="D37" s="25">
        <f t="shared" ref="D37:I37" si="14">+D9</f>
        <v>26376069665.180008</v>
      </c>
      <c r="E37" s="25">
        <f t="shared" si="14"/>
        <v>773268996868.03992</v>
      </c>
      <c r="F37" s="25">
        <f t="shared" si="14"/>
        <v>25678303857.910004</v>
      </c>
      <c r="G37" s="25">
        <f t="shared" si="14"/>
        <v>771758387065.47998</v>
      </c>
      <c r="H37" s="25">
        <f t="shared" si="14"/>
        <v>1510609802.5599999</v>
      </c>
      <c r="I37" s="25">
        <f t="shared" si="14"/>
        <v>266480527131.95996</v>
      </c>
    </row>
    <row r="38" spans="1:10" x14ac:dyDescent="0.2">
      <c r="A38" s="42"/>
      <c r="B38" s="43"/>
      <c r="C38" s="44"/>
      <c r="D38" s="44"/>
      <c r="E38" s="44"/>
      <c r="F38" s="45"/>
      <c r="G38" s="44"/>
      <c r="H38" s="44"/>
      <c r="I38" s="48"/>
    </row>
    <row r="48" spans="1:10" x14ac:dyDescent="0.2">
      <c r="E48" s="47"/>
    </row>
  </sheetData>
  <mergeCells count="4">
    <mergeCell ref="A1:I1"/>
    <mergeCell ref="A2:I2"/>
    <mergeCell ref="A3:I3"/>
    <mergeCell ref="B5:B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4C24DE04-0248-45F3-8F7D-67BC46694E81}"/>
</file>

<file path=customXml/itemProps2.xml><?xml version="1.0" encoding="utf-8"?>
<ds:datastoreItem xmlns:ds="http://schemas.openxmlformats.org/officeDocument/2006/customXml" ds:itemID="{9B7F4DFE-8B2E-4F51-BEE9-075A4FDEE9AD}"/>
</file>

<file path=customXml/itemProps3.xml><?xml version="1.0" encoding="utf-8"?>
<ds:datastoreItem xmlns:ds="http://schemas.openxmlformats.org/officeDocument/2006/customXml" ds:itemID="{0530E01E-2A14-483E-85EC-CCAF88C80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Marzo (Ingresos)</dc:title>
  <dc:creator>Windows User</dc:creator>
  <cp:lastModifiedBy>Carolina Peña Mugno</cp:lastModifiedBy>
  <cp:lastPrinted>2015-04-13T14:58:30Z</cp:lastPrinted>
  <dcterms:created xsi:type="dcterms:W3CDTF">2014-01-22T22:03:49Z</dcterms:created>
  <dcterms:modified xsi:type="dcterms:W3CDTF">2015-04-13T15:17:07Z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