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2\SINERGIA\"/>
    </mc:Choice>
  </mc:AlternateContent>
  <xr:revisionPtr revIDLastSave="0" documentId="13_ncr:1_{CED6DCA4-F537-4EF3-B26D-8CD2A0D98675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PERFORACIÓN DE POZOS 2022" sheetId="1" r:id="rId1"/>
    <sheet name="ADQUISICIÓN SISMICA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5" i="1"/>
  <c r="D6" i="1" s="1"/>
  <c r="C14" i="5"/>
  <c r="C13" i="5" l="1"/>
  <c r="B13" i="5"/>
  <c r="C7" i="5"/>
  <c r="B5" i="5" l="1"/>
  <c r="B7" i="5" s="1"/>
  <c r="B14" i="5" s="1"/>
</calcChain>
</file>

<file path=xl/sharedStrings.xml><?xml version="1.0" encoding="utf-8"?>
<sst xmlns="http://schemas.openxmlformats.org/spreadsheetml/2006/main" count="28" uniqueCount="19">
  <si>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</si>
  <si>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</si>
  <si>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</si>
  <si>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</si>
  <si>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</si>
  <si>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</si>
  <si>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</si>
  <si>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</si>
  <si>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Contratación Directa ANH
Programa: REPELÓN 2D 2021
Total sísmica 2D: 286 Km
Total Km Programa Sísmico:  286 Km 2D Equivalente (147,20 km en 2021 y 138,8 km en 2022)
Fecha de Inicio Topografía: 13-oct-21
Fecha de Inicio Perforación: 31-oct-21
Fecha de Inicio Registro: 8-nov-21
Fecha de Fin Registro: 28-ene-22
Avance Sísmica:100%</t>
  </si>
  <si>
    <t>Contrato E&amp;P VMM-46
Programa: VMM-46-3D-2021
Total sísmica 3D: 286,18 Km²
Total Km Programa Sísmico:  457,89 Km 2D Equivalente (149,96 km en 2021 y 307,93 km en 2022)
Fecha de Inicio Topografía: 5-oct-21
Fecha de Inicio Perforación:  23-oct-21
Fecha de Inicio Registro: 8-dic-21
Fecha Fin Registro: 27-ene-22
Avance Sísmica: 100%</t>
  </si>
  <si>
    <t>Contrato E&amp;P SN-26
Programa: PILÓN 3D
Total sísmica 3D: 99,1 Km²
Total Km Programa Sísmico:  158,56 Km 2D Equivalente (81,12 Km en 2021 y 77,44 km en 2022)
Fecha de Inicio Topografía: 15-jun-21
Fecha de Inicio Perforación:  8-jul-21
Fecha de Inicio Registro: 28-nov-21
Fecha Fin Registro: 16-ene-22
Avance Sísmica: 100%</t>
  </si>
  <si>
    <t>1. Contrato E&amp;P VIM 8; Pozo Bololo-1, Inició perforación 10-dic-21; T.D:3-ene-22, A-3
2. Contrato Asociación Fortuna; Pozo Cayena-2, Inició perforación 07-dic-21; T.D:12-ene-22, A-2c
3. Contrato E&amp;P La Loma; Pozo A0101 LHX, Inició perforación 01-dic-21; T.D: 20-ene-22 A3
4. Contrato E&amp;P Platanillo; Pozo Platanillo Central-1, Inició perforación 06-ene-22; T.D: 28-ene-22 A2a</t>
  </si>
  <si>
    <t>Perforación de pozos 2022</t>
  </si>
  <si>
    <t>TOTAL 2022</t>
  </si>
  <si>
    <t>Contrato E&amp;P VIM-43
Programa: VIM-43-3D-2021
Total sísmica 3D: 376,14 Km²
Total Km Programa Sísmico:  601,824 Km 2D Equivalente
Fecha de Inicio Topografía: 13-nov-21
Fecha de Inicio Perforación: 4-dic-21
Fecha de Inicio Registro: 28-ene-22
Fecha de Fin Registro: 27-feb-22
Avance Sísmica: 100%</t>
  </si>
  <si>
    <t>Febrero</t>
  </si>
  <si>
    <t>SUB TOTAL FEBRERO</t>
  </si>
  <si>
    <t>Contrato E&amp;P VIM-5
Programa: CHARANGO 3D
Total sísmica 3D: 363,37 Km²
Total Km Programa Sísmico:  581,392 Km 2D Equivalente
Fecha de Inicio Topografía: 7-feb-22
Avance Sísmica: 0%</t>
  </si>
  <si>
    <t>5. Contrato E&amp;P VIM 21; Pozo Carambolo-1, Inició perforación 13-feb-22; T.D: 16-feb-22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</si>
</sst>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1" fontId="4" fillId="4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"/>
  <sheetViews>
    <sheetView showGridLines="0" tabSelected="1" zoomScaleNormal="100" zoomScaleSheetLayoutView="100" workbookViewId="0">
      <selection activeCell="D12" sqref="D12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70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1" t="s">
        <v>12</v>
      </c>
      <c r="C2" s="22"/>
      <c r="D2" s="22"/>
      <c r="E2" s="23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4</v>
      </c>
      <c r="D4" s="7">
        <v>4</v>
      </c>
      <c r="E4" s="19" t="s">
        <v>11</v>
      </c>
    </row>
    <row r="5" spans="2:5" ht="25.5" x14ac:dyDescent="0.25">
      <c r="B5" s="7" t="s">
        <v>15</v>
      </c>
      <c r="C5" s="7">
        <v>1</v>
      </c>
      <c r="D5" s="7">
        <f>+C5+D4</f>
        <v>5</v>
      </c>
      <c r="E5" s="19" t="s">
        <v>18</v>
      </c>
    </row>
    <row r="6" spans="2:5" x14ac:dyDescent="0.25">
      <c r="B6" s="10" t="s">
        <v>13</v>
      </c>
      <c r="C6" s="20">
        <f>+C5+C4</f>
        <v>5</v>
      </c>
      <c r="D6" s="20">
        <f>+D5</f>
        <v>5</v>
      </c>
      <c r="E6" s="11"/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E261-92A3-48FC-AA75-65F07DDEFE98}">
  <dimension ref="A1:I14"/>
  <sheetViews>
    <sheetView showGridLines="0" zoomScale="55" zoomScaleNormal="55" workbookViewId="0">
      <selection activeCell="A8" sqref="A8:A12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26" t="s">
        <v>0</v>
      </c>
      <c r="B1" s="27" t="s">
        <v>5</v>
      </c>
      <c r="C1" s="28" t="s">
        <v>6</v>
      </c>
      <c r="D1" s="29" t="s">
        <v>4</v>
      </c>
    </row>
    <row r="2" spans="1:4" ht="62.25" customHeight="1" x14ac:dyDescent="0.25">
      <c r="A2" s="26"/>
      <c r="B2" s="27"/>
      <c r="C2" s="28"/>
      <c r="D2" s="29"/>
    </row>
    <row r="3" spans="1:4" s="3" customFormat="1" ht="203.25" customHeight="1" x14ac:dyDescent="0.25">
      <c r="A3" s="24" t="s">
        <v>1</v>
      </c>
      <c r="B3" s="15">
        <v>77.441000000000003</v>
      </c>
      <c r="C3" s="15">
        <v>77.441000000000003</v>
      </c>
      <c r="D3" s="17" t="s">
        <v>10</v>
      </c>
    </row>
    <row r="4" spans="1:4" s="3" customFormat="1" ht="209.25" customHeight="1" x14ac:dyDescent="0.25">
      <c r="A4" s="25"/>
      <c r="B4" s="15">
        <v>307.93035250000003</v>
      </c>
      <c r="C4" s="15">
        <v>307.93035250000003</v>
      </c>
      <c r="D4" s="17" t="s">
        <v>9</v>
      </c>
    </row>
    <row r="5" spans="1:4" s="3" customFormat="1" ht="200.25" customHeight="1" x14ac:dyDescent="0.25">
      <c r="A5" s="25"/>
      <c r="B5" s="15">
        <f>+C5</f>
        <v>138.79599999999999</v>
      </c>
      <c r="C5" s="15">
        <v>138.79599999999999</v>
      </c>
      <c r="D5" s="14" t="s">
        <v>8</v>
      </c>
    </row>
    <row r="6" spans="1:4" s="3" customFormat="1" ht="168.75" x14ac:dyDescent="0.25">
      <c r="A6" s="25"/>
      <c r="B6" s="15">
        <v>63.19</v>
      </c>
      <c r="C6" s="15">
        <v>63.19</v>
      </c>
      <c r="D6" s="18" t="s">
        <v>14</v>
      </c>
    </row>
    <row r="7" spans="1:4" s="3" customFormat="1" ht="36" customHeight="1" x14ac:dyDescent="0.25">
      <c r="A7" s="12" t="s">
        <v>7</v>
      </c>
      <c r="B7" s="16">
        <f>SUM(B3:B6)</f>
        <v>587.35735250000016</v>
      </c>
      <c r="C7" s="16">
        <f>SUM(C3:C6)</f>
        <v>587.35735250000016</v>
      </c>
      <c r="D7" s="13"/>
    </row>
    <row r="8" spans="1:4" s="3" customFormat="1" ht="203.25" customHeight="1" x14ac:dyDescent="0.25">
      <c r="A8" s="24" t="s">
        <v>15</v>
      </c>
      <c r="B8" s="15">
        <v>0</v>
      </c>
      <c r="C8" s="15">
        <v>77.441000000000003</v>
      </c>
      <c r="D8" s="17" t="s">
        <v>10</v>
      </c>
    </row>
    <row r="9" spans="1:4" s="3" customFormat="1" ht="209.25" customHeight="1" x14ac:dyDescent="0.25">
      <c r="A9" s="25"/>
      <c r="B9" s="15">
        <v>0</v>
      </c>
      <c r="C9" s="15">
        <v>307.93035250000003</v>
      </c>
      <c r="D9" s="17" t="s">
        <v>9</v>
      </c>
    </row>
    <row r="10" spans="1:4" s="3" customFormat="1" ht="200.25" customHeight="1" x14ac:dyDescent="0.25">
      <c r="A10" s="25"/>
      <c r="B10" s="15">
        <v>0</v>
      </c>
      <c r="C10" s="15">
        <v>138.79599999999999</v>
      </c>
      <c r="D10" s="14" t="s">
        <v>8</v>
      </c>
    </row>
    <row r="11" spans="1:4" s="3" customFormat="1" ht="182.25" customHeight="1" x14ac:dyDescent="0.25">
      <c r="A11" s="25"/>
      <c r="B11" s="15">
        <v>538.63</v>
      </c>
      <c r="C11" s="15">
        <v>601.82399999999996</v>
      </c>
      <c r="D11" s="18" t="s">
        <v>14</v>
      </c>
    </row>
    <row r="12" spans="1:4" s="3" customFormat="1" ht="124.5" customHeight="1" x14ac:dyDescent="0.25">
      <c r="A12" s="25"/>
      <c r="B12" s="15">
        <v>0</v>
      </c>
      <c r="C12" s="15">
        <v>0</v>
      </c>
      <c r="D12" s="18" t="s">
        <v>17</v>
      </c>
    </row>
    <row r="13" spans="1:4" s="3" customFormat="1" ht="36" customHeight="1" x14ac:dyDescent="0.25">
      <c r="A13" s="12" t="s">
        <v>16</v>
      </c>
      <c r="B13" s="16">
        <f>SUM(B8:B12)</f>
        <v>538.63</v>
      </c>
      <c r="C13" s="16">
        <f>SUM(C8:C12)</f>
        <v>1125.9913525000002</v>
      </c>
      <c r="D13" s="13"/>
    </row>
    <row r="14" spans="1:4" s="3" customFormat="1" ht="18.75" x14ac:dyDescent="0.25">
      <c r="A14" s="9" t="s">
        <v>13</v>
      </c>
      <c r="B14" s="16">
        <f>B13+B7</f>
        <v>1125.9873525000003</v>
      </c>
      <c r="C14" s="16">
        <f>C13</f>
        <v>1125.9913525000002</v>
      </c>
      <c r="D14" s="8"/>
    </row>
  </sheetData>
  <mergeCells count="6">
    <mergeCell ref="A8:A12"/>
    <mergeCell ref="A1:A2"/>
    <mergeCell ref="B1:B2"/>
    <mergeCell ref="C1:C2"/>
    <mergeCell ref="D1:D2"/>
    <mergeCell ref="A3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2022</vt:lpstr>
      <vt:lpstr>ADQUISICIÓN SISMICA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2022-03-22T14:20:46Z</dcterms:modified>
</cp:coreProperties>
</file>