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Bases de Datos Misionales\14. Pozos y Sismica\2022\SINERGIA\"/>
    </mc:Choice>
  </mc:AlternateContent>
  <xr:revisionPtr revIDLastSave="0" documentId="13_ncr:1_{634F4006-5124-45E7-A211-7C8B610A92F9}" xr6:coauthVersionLast="47" xr6:coauthVersionMax="47" xr10:uidLastSave="{00000000-0000-0000-0000-000000000000}"/>
  <bookViews>
    <workbookView xWindow="-120" yWindow="-120" windowWidth="23280" windowHeight="12600" xr2:uid="{00000000-000D-0000-FFFF-FFFF00000000}"/>
  </bookViews>
  <sheets>
    <sheet name="PERFORACIÓN DE POZOS 2022" sheetId="1" r:id="rId1"/>
    <sheet name="ADQUISICIÓN SISMICA 2022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D8" i="1"/>
  <c r="D7" i="1"/>
  <c r="C28" i="5"/>
  <c r="B28" i="5"/>
  <c r="C27" i="5"/>
  <c r="B27" i="5"/>
  <c r="C20" i="5" l="1"/>
  <c r="B20" i="5"/>
  <c r="D5" i="1"/>
  <c r="D6" i="1" s="1"/>
  <c r="C13" i="5" l="1"/>
  <c r="B13" i="5"/>
  <c r="C7" i="5"/>
  <c r="B5" i="5" l="1"/>
  <c r="B7" i="5" s="1"/>
</calcChain>
</file>

<file path=xl/sharedStrings.xml><?xml version="1.0" encoding="utf-8"?>
<sst xmlns="http://schemas.openxmlformats.org/spreadsheetml/2006/main" count="48" uniqueCount="27">
  <si>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</si>
  <si>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</si>
  <si>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</si>
  <si>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</si>
  <si>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</si>
  <si>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</si>
  <si>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</si>
  <si>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SUB TOTAL ENERO</t>
  </si>
  <si>
    <t>Contratación Directa ANH
Programa: REPELÓN 2D 2021
Total sísmica 2D: 286 Km
Total Km Programa Sísmico:  286 Km 2D Equivalente (147,20 km en 2021 y 138,8 km en 2022)
Fecha de Inicio Topografía: 13-oct-21
Fecha de Inicio Perforación: 31-oct-21
Fecha de Inicio Registro: 8-nov-21
Fecha de Fin Registro: 28-ene-22
Avance Sísmica:100%</t>
  </si>
  <si>
    <t>Contrato E&amp;P VMM-46
Programa: VMM-46-3D-2021
Total sísmica 3D: 286,18 Km²
Total Km Programa Sísmico:  457,89 Km 2D Equivalente (149,96 km en 2021 y 307,93 km en 2022)
Fecha de Inicio Topografía: 5-oct-21
Fecha de Inicio Perforación:  23-oct-21
Fecha de Inicio Registro: 8-dic-21
Fecha Fin Registro: 27-ene-22
Avance Sísmica: 100%</t>
  </si>
  <si>
    <t>Contrato E&amp;P SN-26
Programa: PILÓN 3D
Total sísmica 3D: 99,1 Km²
Total Km Programa Sísmico:  158,56 Km 2D Equivalente (81,12 Km en 2021 y 77,44 km en 2022)
Fecha de Inicio Topografía: 15-jun-21
Fecha de Inicio Perforación:  8-jul-21
Fecha de Inicio Registro: 28-nov-21
Fecha Fin Registro: 16-ene-22
Avance Sísmica: 100%</t>
  </si>
  <si>
    <t>Perforación de pozos 2022</t>
  </si>
  <si>
    <t>TOTAL 2022</t>
  </si>
  <si>
    <t>Contrato E&amp;P VIM-43
Programa: VIM-43-3D-2021
Total sísmica 3D: 376,14 Km²
Total Km Programa Sísmico:  601,824 Km 2D Equivalente
Fecha de Inicio Topografía: 13-nov-21
Fecha de Inicio Perforación: 4-dic-21
Fecha de Inicio Registro: 28-ene-22
Fecha de Fin Registro: 27-feb-22
Avance Sísmica: 100%</t>
  </si>
  <si>
    <t>Febrero</t>
  </si>
  <si>
    <t>SUB TOTAL FEBRERO</t>
  </si>
  <si>
    <t>Contrato E&amp;P VIM-5
Programa: CHARANGO 3D
Total sísmica 3D: 363,37 Km²
Total Km Programa Sísmico:  581,392 Km 2D Equivalente
Fecha de Inicio Topografía: 7-feb-22
Avance Sísmica: 0%</t>
  </si>
  <si>
    <t>5. Contrato E&amp;P VIM 21; Pozo Carambolo-1, Inició perforación 13-feb-22; T.D: 16-feb-22 A3</t>
  </si>
  <si>
    <t>Marzo</t>
  </si>
  <si>
    <t>SUB TOTAL MARZO</t>
  </si>
  <si>
    <t>Contrato E&amp;P VIM-5
Programa: CHARANGO 3D
Total sísmica 3D: 363,37 Km²
Total Km Programa Sísmico:  581,392 Km 2D Equivalente
Fecha de Inicio Topografía: 7-feb-22
Fecha de Inicio Perforación: 4-mar-22
Avance Sísmica: 0%</t>
  </si>
  <si>
    <t>Contrato E&amp;P VIM-5
Programa: TIMBAL 3D
Total sísmica 3D: 105,24 Km²
Total Km Programa Sísmico:  168,384 Km 2D Equivalente
Fecha de Inicio Topografía: 28-mar-22
Avance Sísmica: 0%</t>
  </si>
  <si>
    <t>6. Contrato Asociación Cosecha; Pozo Caño Caranal DT-1, Inició perforación 17-feb-22; T.D: 14-mar-22, A3
7. Contrato Asociación Fortuna; Pozo Fidalga-1, Inició perforación 26-feb-22; T.D: 23-mar-22, A3
8. Contrato E&amp;P LLA-61, Pozo Omi-3, Inició perforación 17-mar-22; T.D: 29-mar-22, A3</t>
  </si>
  <si>
    <t>Abril</t>
  </si>
  <si>
    <t>SUB TOTAL ABRIL</t>
  </si>
  <si>
    <t>9. Contrato E&amp;P Guatiquia; Pozo Coralillo SE-1, Inició perforación 02-mar-22; T.D: 01-abr-22, A-2b
10. Contrato E&amp;P GUA 2; Pozo Chinchorro-1G, Inició perforación 02-abr-22; T.D: 16-abr-22, A3
11. Contrato Asociación Cosecha; Pozo Caño Caranal DT-1 ST , Inició perforación 30-mar-22; T.D: 25-abr-22, A3</t>
  </si>
  <si>
    <t>1. Contrato E&amp;P VIM 8; Pozo Bololo-1, Inició perforación 10-dic-21; T.D: 3-ene-22, A-3
2. Contrato Asociación Fortuna; Pozo Cayena-2, Inició perforación 07-dic-21; T.D:12-ene-22, A-2c
3. Contrato E&amp;P La Loma; Pozo A0101 LHX, Inició perforación 01-dic-21; T.D: 20-ene-22 A3
4. Contrato E&amp;P Platanillo; Pozo Platanillo Central-1, Inició perforación 06-ene-22; T.D: 28-ene-22 A-2a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</si>
</sst>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8"/>
      <name val="Calibri"/>
      <family val="2"/>
      <scheme val="minor"/>
    </font>
    <font>
      <b/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10" fillId="4" borderId="1" xfId="0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8"/>
  <sheetViews>
    <sheetView showGridLines="0" tabSelected="1" zoomScaleNormal="100" zoomScaleSheetLayoutView="100" workbookViewId="0">
      <selection activeCell="H6" sqref="H6"/>
    </sheetView>
  </sheetViews>
  <sheetFormatPr baseColWidth="10" defaultColWidth="11.42578125" defaultRowHeight="15" x14ac:dyDescent="0.25"/>
  <cols>
    <col min="1" max="1" width="3.28515625" style="1" customWidth="1"/>
    <col min="2" max="2" width="14" style="2" customWidth="1"/>
    <col min="3" max="4" width="11.7109375" style="1" customWidth="1"/>
    <col min="5" max="5" width="70.42578125" style="1" customWidth="1"/>
    <col min="6" max="6" width="4.42578125" style="1" customWidth="1"/>
    <col min="7" max="16384" width="11.42578125" style="1"/>
  </cols>
  <sheetData>
    <row r="1" spans="2:5" ht="15.75" thickBot="1" x14ac:dyDescent="0.3"/>
    <row r="2" spans="2:5" x14ac:dyDescent="0.25">
      <c r="B2" s="22" t="s">
        <v>11</v>
      </c>
      <c r="C2" s="23"/>
      <c r="D2" s="23"/>
      <c r="E2" s="24"/>
    </row>
    <row r="3" spans="2:5" ht="38.25" x14ac:dyDescent="0.25">
      <c r="B3" s="4" t="s">
        <v>0</v>
      </c>
      <c r="C3" s="5" t="s">
        <v>3</v>
      </c>
      <c r="D3" s="5" t="s">
        <v>2</v>
      </c>
      <c r="E3" s="6" t="s">
        <v>4</v>
      </c>
    </row>
    <row r="4" spans="2:5" ht="96.75" customHeight="1" x14ac:dyDescent="0.25">
      <c r="B4" s="7" t="s">
        <v>1</v>
      </c>
      <c r="C4" s="7">
        <v>4</v>
      </c>
      <c r="D4" s="7">
        <v>4</v>
      </c>
      <c r="E4" s="17" t="s">
        <v>26</v>
      </c>
    </row>
    <row r="5" spans="2:5" ht="25.5" x14ac:dyDescent="0.25">
      <c r="B5" s="7" t="s">
        <v>14</v>
      </c>
      <c r="C5" s="7">
        <v>1</v>
      </c>
      <c r="D5" s="7">
        <f>+C5+D4</f>
        <v>5</v>
      </c>
      <c r="E5" s="17" t="s">
        <v>17</v>
      </c>
    </row>
    <row r="6" spans="2:5" ht="76.5" x14ac:dyDescent="0.25">
      <c r="B6" s="7" t="s">
        <v>18</v>
      </c>
      <c r="C6" s="7">
        <v>3</v>
      </c>
      <c r="D6" s="7">
        <f>+D5+C6</f>
        <v>8</v>
      </c>
      <c r="E6" s="17" t="s">
        <v>22</v>
      </c>
    </row>
    <row r="7" spans="2:5" ht="84.75" customHeight="1" x14ac:dyDescent="0.25">
      <c r="B7" s="7" t="s">
        <v>23</v>
      </c>
      <c r="C7" s="7">
        <v>3</v>
      </c>
      <c r="D7" s="7">
        <f>+C7+D6</f>
        <v>11</v>
      </c>
      <c r="E7" s="17" t="s">
        <v>25</v>
      </c>
    </row>
    <row r="8" spans="2:5" x14ac:dyDescent="0.25">
      <c r="B8" s="20" t="s">
        <v>12</v>
      </c>
      <c r="C8" s="21">
        <f>+C7+C6+C5+C4</f>
        <v>11</v>
      </c>
      <c r="D8" s="21">
        <f>+D7</f>
        <v>11</v>
      </c>
      <c r="E8" s="9"/>
    </row>
  </sheetData>
  <mergeCells count="1">
    <mergeCell ref="B2:E2"/>
  </mergeCells>
  <phoneticPr fontId="11" type="noConversion"/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FE261-92A3-48FC-AA75-65F07DDEFE98}">
  <dimension ref="A1:I28"/>
  <sheetViews>
    <sheetView showGridLines="0" zoomScale="55" zoomScaleNormal="55" workbookViewId="0">
      <selection activeCell="D4" sqref="D4"/>
    </sheetView>
  </sheetViews>
  <sheetFormatPr baseColWidth="10" defaultRowHeight="15" x14ac:dyDescent="0.25"/>
  <cols>
    <col min="1" max="1" width="29.42578125" bestFit="1" customWidth="1"/>
    <col min="2" max="2" width="19.28515625" customWidth="1"/>
    <col min="3" max="3" width="25.140625" customWidth="1"/>
    <col min="4" max="4" width="92.140625" customWidth="1"/>
    <col min="5" max="5" width="22.7109375" style="3" bestFit="1" customWidth="1"/>
    <col min="6" max="6" width="20.5703125" style="3" bestFit="1" customWidth="1"/>
    <col min="7" max="8" width="22.7109375" style="3" customWidth="1"/>
    <col min="9" max="9" width="18.85546875" style="3" bestFit="1" customWidth="1"/>
    <col min="10" max="10" width="19.28515625" bestFit="1" customWidth="1"/>
    <col min="11" max="11" width="21.140625" bestFit="1" customWidth="1"/>
  </cols>
  <sheetData>
    <row r="1" spans="1:4" x14ac:dyDescent="0.25">
      <c r="A1" s="28" t="s">
        <v>0</v>
      </c>
      <c r="B1" s="29" t="s">
        <v>5</v>
      </c>
      <c r="C1" s="30" t="s">
        <v>6</v>
      </c>
      <c r="D1" s="27" t="s">
        <v>4</v>
      </c>
    </row>
    <row r="2" spans="1:4" ht="62.25" customHeight="1" x14ac:dyDescent="0.25">
      <c r="A2" s="28"/>
      <c r="B2" s="29"/>
      <c r="C2" s="30"/>
      <c r="D2" s="27"/>
    </row>
    <row r="3" spans="1:4" s="3" customFormat="1" ht="203.25" customHeight="1" x14ac:dyDescent="0.25">
      <c r="A3" s="25" t="s">
        <v>1</v>
      </c>
      <c r="B3" s="13">
        <v>77.441000000000003</v>
      </c>
      <c r="C3" s="13">
        <v>77.441000000000003</v>
      </c>
      <c r="D3" s="15" t="s">
        <v>10</v>
      </c>
    </row>
    <row r="4" spans="1:4" s="3" customFormat="1" ht="209.25" customHeight="1" x14ac:dyDescent="0.25">
      <c r="A4" s="26"/>
      <c r="B4" s="13">
        <v>307.93035250000003</v>
      </c>
      <c r="C4" s="13">
        <v>307.93035250000003</v>
      </c>
      <c r="D4" s="15" t="s">
        <v>9</v>
      </c>
    </row>
    <row r="5" spans="1:4" s="3" customFormat="1" ht="200.25" customHeight="1" x14ac:dyDescent="0.25">
      <c r="A5" s="26"/>
      <c r="B5" s="13">
        <f>+C5</f>
        <v>138.79599999999999</v>
      </c>
      <c r="C5" s="13">
        <v>138.79599999999999</v>
      </c>
      <c r="D5" s="12" t="s">
        <v>8</v>
      </c>
    </row>
    <row r="6" spans="1:4" s="3" customFormat="1" ht="168.75" x14ac:dyDescent="0.25">
      <c r="A6" s="26"/>
      <c r="B6" s="13">
        <v>63.19</v>
      </c>
      <c r="C6" s="13">
        <v>63.19</v>
      </c>
      <c r="D6" s="16" t="s">
        <v>13</v>
      </c>
    </row>
    <row r="7" spans="1:4" s="3" customFormat="1" ht="36" customHeight="1" x14ac:dyDescent="0.25">
      <c r="A7" s="10" t="s">
        <v>7</v>
      </c>
      <c r="B7" s="14">
        <f>SUM(B3:B6)</f>
        <v>587.35735250000016</v>
      </c>
      <c r="C7" s="14">
        <f>SUM(C3:C6)</f>
        <v>587.35735250000016</v>
      </c>
      <c r="D7" s="11"/>
    </row>
    <row r="8" spans="1:4" s="3" customFormat="1" ht="203.25" customHeight="1" x14ac:dyDescent="0.25">
      <c r="A8" s="25" t="s">
        <v>14</v>
      </c>
      <c r="B8" s="13">
        <v>0</v>
      </c>
      <c r="C8" s="13">
        <v>77.441000000000003</v>
      </c>
      <c r="D8" s="15" t="s">
        <v>10</v>
      </c>
    </row>
    <row r="9" spans="1:4" s="3" customFormat="1" ht="209.25" customHeight="1" x14ac:dyDescent="0.25">
      <c r="A9" s="26"/>
      <c r="B9" s="13">
        <v>0</v>
      </c>
      <c r="C9" s="13">
        <v>307.93035250000003</v>
      </c>
      <c r="D9" s="15" t="s">
        <v>9</v>
      </c>
    </row>
    <row r="10" spans="1:4" s="3" customFormat="1" ht="200.25" customHeight="1" x14ac:dyDescent="0.25">
      <c r="A10" s="26"/>
      <c r="B10" s="13">
        <v>0</v>
      </c>
      <c r="C10" s="13">
        <v>138.79599999999999</v>
      </c>
      <c r="D10" s="12" t="s">
        <v>8</v>
      </c>
    </row>
    <row r="11" spans="1:4" s="3" customFormat="1" ht="182.25" customHeight="1" x14ac:dyDescent="0.25">
      <c r="A11" s="26"/>
      <c r="B11" s="13">
        <v>538.63</v>
      </c>
      <c r="C11" s="13">
        <v>601.82399999999996</v>
      </c>
      <c r="D11" s="16" t="s">
        <v>13</v>
      </c>
    </row>
    <row r="12" spans="1:4" s="3" customFormat="1" ht="124.5" customHeight="1" x14ac:dyDescent="0.25">
      <c r="A12" s="26"/>
      <c r="B12" s="13">
        <v>0</v>
      </c>
      <c r="C12" s="13">
        <v>0</v>
      </c>
      <c r="D12" s="16" t="s">
        <v>16</v>
      </c>
    </row>
    <row r="13" spans="1:4" s="3" customFormat="1" ht="36" customHeight="1" x14ac:dyDescent="0.25">
      <c r="A13" s="10" t="s">
        <v>15</v>
      </c>
      <c r="B13" s="14">
        <f>SUM(B8:B12)</f>
        <v>538.63</v>
      </c>
      <c r="C13" s="14">
        <f>SUM(C8:C12)</f>
        <v>1125.9913525000002</v>
      </c>
      <c r="D13" s="11"/>
    </row>
    <row r="14" spans="1:4" s="3" customFormat="1" ht="203.25" customHeight="1" x14ac:dyDescent="0.25">
      <c r="A14" s="25" t="s">
        <v>18</v>
      </c>
      <c r="B14" s="13">
        <v>0</v>
      </c>
      <c r="C14" s="13">
        <v>77.441000000000003</v>
      </c>
      <c r="D14" s="15" t="s">
        <v>10</v>
      </c>
    </row>
    <row r="15" spans="1:4" s="3" customFormat="1" ht="209.25" customHeight="1" x14ac:dyDescent="0.25">
      <c r="A15" s="26"/>
      <c r="B15" s="13">
        <v>0</v>
      </c>
      <c r="C15" s="13">
        <v>307.93035250000003</v>
      </c>
      <c r="D15" s="15" t="s">
        <v>9</v>
      </c>
    </row>
    <row r="16" spans="1:4" s="3" customFormat="1" ht="200.25" customHeight="1" x14ac:dyDescent="0.25">
      <c r="A16" s="26"/>
      <c r="B16" s="13">
        <v>0</v>
      </c>
      <c r="C16" s="13">
        <v>138.79599999999999</v>
      </c>
      <c r="D16" s="12" t="s">
        <v>8</v>
      </c>
    </row>
    <row r="17" spans="1:4" s="3" customFormat="1" ht="182.25" customHeight="1" x14ac:dyDescent="0.25">
      <c r="A17" s="26"/>
      <c r="B17" s="13">
        <v>0</v>
      </c>
      <c r="C17" s="13">
        <v>601.82399999999996</v>
      </c>
      <c r="D17" s="16" t="s">
        <v>13</v>
      </c>
    </row>
    <row r="18" spans="1:4" s="3" customFormat="1" ht="143.25" customHeight="1" x14ac:dyDescent="0.25">
      <c r="A18" s="26"/>
      <c r="B18" s="13">
        <v>0</v>
      </c>
      <c r="C18" s="13">
        <v>0</v>
      </c>
      <c r="D18" s="16" t="s">
        <v>20</v>
      </c>
    </row>
    <row r="19" spans="1:4" s="3" customFormat="1" ht="143.25" customHeight="1" x14ac:dyDescent="0.25">
      <c r="A19" s="26"/>
      <c r="B19" s="13">
        <v>0</v>
      </c>
      <c r="C19" s="13">
        <v>0</v>
      </c>
      <c r="D19" s="16" t="s">
        <v>21</v>
      </c>
    </row>
    <row r="20" spans="1:4" s="3" customFormat="1" ht="36" customHeight="1" x14ac:dyDescent="0.25">
      <c r="A20" s="10" t="s">
        <v>19</v>
      </c>
      <c r="B20" s="14">
        <f>SUM(B14:B19)</f>
        <v>0</v>
      </c>
      <c r="C20" s="14">
        <f>SUM(C14:C19)</f>
        <v>1125.9913525000002</v>
      </c>
      <c r="D20" s="11"/>
    </row>
    <row r="21" spans="1:4" s="3" customFormat="1" ht="203.25" customHeight="1" x14ac:dyDescent="0.25">
      <c r="A21" s="25" t="s">
        <v>23</v>
      </c>
      <c r="B21" s="13">
        <v>0</v>
      </c>
      <c r="C21" s="13">
        <v>77.441000000000003</v>
      </c>
      <c r="D21" s="15" t="s">
        <v>10</v>
      </c>
    </row>
    <row r="22" spans="1:4" s="3" customFormat="1" ht="209.25" customHeight="1" x14ac:dyDescent="0.25">
      <c r="A22" s="26"/>
      <c r="B22" s="13">
        <v>0</v>
      </c>
      <c r="C22" s="13">
        <v>307.93035250000003</v>
      </c>
      <c r="D22" s="15" t="s">
        <v>9</v>
      </c>
    </row>
    <row r="23" spans="1:4" s="3" customFormat="1" ht="200.25" customHeight="1" x14ac:dyDescent="0.25">
      <c r="A23" s="26"/>
      <c r="B23" s="13">
        <v>0</v>
      </c>
      <c r="C23" s="13">
        <v>138.79599999999999</v>
      </c>
      <c r="D23" s="12" t="s">
        <v>8</v>
      </c>
    </row>
    <row r="24" spans="1:4" s="3" customFormat="1" ht="182.25" customHeight="1" x14ac:dyDescent="0.25">
      <c r="A24" s="26"/>
      <c r="B24" s="13">
        <v>0</v>
      </c>
      <c r="C24" s="13">
        <v>601.82399999999996</v>
      </c>
      <c r="D24" s="16" t="s">
        <v>13</v>
      </c>
    </row>
    <row r="25" spans="1:4" s="3" customFormat="1" ht="143.25" customHeight="1" x14ac:dyDescent="0.25">
      <c r="A25" s="26"/>
      <c r="B25" s="13">
        <v>0</v>
      </c>
      <c r="C25" s="13">
        <v>0</v>
      </c>
      <c r="D25" s="16" t="s">
        <v>20</v>
      </c>
    </row>
    <row r="26" spans="1:4" s="3" customFormat="1" ht="143.25" customHeight="1" x14ac:dyDescent="0.25">
      <c r="A26" s="26"/>
      <c r="B26" s="13">
        <v>0</v>
      </c>
      <c r="C26" s="13">
        <v>0</v>
      </c>
      <c r="D26" s="16" t="s">
        <v>21</v>
      </c>
    </row>
    <row r="27" spans="1:4" s="3" customFormat="1" ht="36" customHeight="1" x14ac:dyDescent="0.25">
      <c r="A27" s="10" t="s">
        <v>24</v>
      </c>
      <c r="B27" s="14">
        <f>SUM(B21:B26)</f>
        <v>0</v>
      </c>
      <c r="C27" s="14">
        <f>SUM(C21:C26)</f>
        <v>1125.9913525000002</v>
      </c>
      <c r="D27" s="11"/>
    </row>
    <row r="28" spans="1:4" s="3" customFormat="1" ht="18.75" x14ac:dyDescent="0.25">
      <c r="A28" s="18" t="s">
        <v>12</v>
      </c>
      <c r="B28" s="19">
        <f>B13+B7+B20+B27</f>
        <v>1125.9873525000003</v>
      </c>
      <c r="C28" s="19">
        <f>C27</f>
        <v>1125.9913525000002</v>
      </c>
      <c r="D28" s="8"/>
    </row>
  </sheetData>
  <mergeCells count="8">
    <mergeCell ref="A21:A26"/>
    <mergeCell ref="D1:D2"/>
    <mergeCell ref="A3:A6"/>
    <mergeCell ref="A14:A19"/>
    <mergeCell ref="A8:A12"/>
    <mergeCell ref="A1:A2"/>
    <mergeCell ref="B1:B2"/>
    <mergeCell ref="C1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2022</vt:lpstr>
      <vt:lpstr>ADQUISICIÓN SISMICA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Javier Vargas Del Campo</dc:creator>
  <cp:lastModifiedBy>Oscar David Sierra Gonzalez</cp:lastModifiedBy>
  <dcterms:created xsi:type="dcterms:W3CDTF">2015-09-23T17:53:52Z</dcterms:created>
  <dcterms:modified xsi:type="dcterms:W3CDTF">2022-05-03T13:01:45Z</dcterms:modified>
</cp:coreProperties>
</file>