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Bases de Datos Misionales\Pozos y Sismica\2019\SINERGIA\Mensual\"/>
    </mc:Choice>
  </mc:AlternateContent>
  <xr:revisionPtr revIDLastSave="0" documentId="13_ncr:1_{63A89D43-C684-41E4-AB45-FEB702EC3DE1}" xr6:coauthVersionLast="44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ERFORACIÓN DE POZOS 2019" sheetId="1" r:id="rId1"/>
    <sheet name="ADQUISICIÓN SISMICA 2019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C108" i="6" l="1"/>
  <c r="B108" i="6"/>
  <c r="C93" i="6" l="1"/>
  <c r="B93" i="6"/>
  <c r="C78" i="6"/>
  <c r="B78" i="6"/>
  <c r="C67" i="6"/>
  <c r="B67" i="6"/>
  <c r="B56" i="6"/>
  <c r="B45" i="6"/>
  <c r="C44" i="6"/>
  <c r="C37" i="6"/>
  <c r="B34" i="6"/>
  <c r="C33" i="6"/>
  <c r="C31" i="6"/>
  <c r="C27" i="6"/>
  <c r="B26" i="6"/>
  <c r="B19" i="6"/>
  <c r="B13" i="6"/>
  <c r="B7" i="6"/>
  <c r="C7" i="6" s="1"/>
  <c r="C13" i="6" s="1"/>
  <c r="C4" i="6"/>
  <c r="B4" i="6"/>
  <c r="C19" i="6" l="1"/>
  <c r="C26" i="6" s="1"/>
  <c r="C34" i="6" s="1"/>
  <c r="C45" i="6" s="1"/>
  <c r="C56" i="6" s="1"/>
  <c r="D5" i="1" l="1"/>
  <c r="D6" i="1" s="1"/>
  <c r="D7" i="1" s="1"/>
  <c r="D8" i="1" s="1"/>
  <c r="D9" i="1" s="1"/>
  <c r="D10" i="1" s="1"/>
  <c r="D11" i="1" s="1"/>
  <c r="D12" i="1" s="1"/>
  <c r="D13" i="1" s="1"/>
  <c r="D14" i="1" s="1"/>
</calcChain>
</file>

<file path=xl/sharedStrings.xml><?xml version="1.0" encoding="utf-8"?>
<sst xmlns="http://schemas.openxmlformats.org/spreadsheetml/2006/main" count="151" uniqueCount="75">
  <si>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</si>
  <si>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</si>
  <si>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</si>
  <si>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</si>
  <si>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</si>
  <si>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</si>
  <si>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</si>
  <si>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Perforación de pozos 2019</t>
  </si>
  <si>
    <t>Febrero</t>
  </si>
  <si>
    <t>6. CONTRATO: VMM-1, Pozo: EUCALIPTO-1 Inició perforación 3-feb-19; T.D.: 12-feb- 19, A-3</t>
  </si>
  <si>
    <t>Marzo</t>
  </si>
  <si>
    <t>1. CONTRATO: CASANARE ESTE,Pozo: NOSTROMO-1, Inició perforación 22-dic-18; T.D.: 9-ene-19, A3.
2. CONTRATO : SABANERO, Pozo:  SEJE-1D, Inició perforación 5-ene-19; T.D.:14-ene-19, A3.
3. CONTRATO :LLA-58, Pozo: FRANKMAVE NORTE-1, Inició perforación 7-ene-19; TD: 15-ene-19, A3.
4. CONTRATO : PUT-7 , Pozo: ALMENDRILLO -1,  Inició perforación 13-dic-18; TD: 16-ene-19, A3.
5. CONTRATO: LA CIRA INFANTAS, Pozo: CIRA 7000-ST, Inició perforación 4-ene-19; T.D.: 27-ene-19, A2c.</t>
  </si>
  <si>
    <t>Contrato E&amp;P ALEA 1848 A
Programa: ALEA 1848 A 3D
133,92 Km 2D Equivalente
Fecha de Inicio Topografía: 16-ene-19.
Avance Sísmica (0%).</t>
  </si>
  <si>
    <t>Contrato E&amp;P ALEA 1848 A
Programa: ALEA 1848 A 3D
133,92 Km 2D Equivalente
Fecha de Inicio Topografía: 16-ene-19.
Fecha de Inicio Perforación: 6-feb-19.
Avance Sísmica (0%).</t>
  </si>
  <si>
    <t>Abril</t>
  </si>
  <si>
    <t>7. CONTRATO:CPO-8,Pozo:PROVENZA-1, Inició perforación 28-feb-19; T.D.: 5-mar-19, A3.
8. CONTRATO : CPO-5, Pozo: CALAO-1X, Inició perforación 1-feb-19; T.D.:13-mar-19, A3.
9. CONTRATO :LLA-56, Pozo: MATALÍ-1, Inició perforación 18-feb-19; T.D.:19-mar-19, A3.
10. CONTRATO : MERECURE , Pozo: TAMARINIZA-1,  Inició perforación 12-mar-19; T.D.:25-mar-19, A3..
11. CONTRATO: SAMAN, Pozo: MAMEY WEST-1, Inició perforación 19-feb-19; T.D.:26-mar-19, A2c.</t>
  </si>
  <si>
    <t xml:space="preserve">12. CONTRATO: EL PORTON,Pozo:PROSPERIDAD-1, Inició perforación 31-dic-18; T.D.: 15-abr-19, A3.
13. CONTRATO :CAPACHOS, Pozo: ANDINA NORTE-1, Inició perforación 1-feb-19; T.D.:20-abr-19, A3.
14. CONTRATO : PUT-7, Pozo: PECARÍ-1, Inició perforación 22-mar-19; T.D.:23-abr-19, A2c.
</t>
  </si>
  <si>
    <t>Contrato E&amp;P CPO-13
Programa: PENDARE NORTE Y LA PLUMA 3D 2019
174,40 Km 2D Equivalente
Fecha de Inicio Topografía: 9-feb-19.
Fecha de Inicio Registro: 24-feb-19.
Avance Sísmica (8,17%).</t>
  </si>
  <si>
    <t>Contrato E&amp;P CPO-13
Programa: PENDARE NORTE Y LA PLUMA 3D 2019
174,40 Km 2D Equivalente
Fecha de Inicio Topografía: 9-feb-19.
Fecha de Inicio Registro: 24-feb-19.
Avance Sísmica (95,69%).</t>
  </si>
  <si>
    <t>Convenio de Explotación  NANCY BURDINE MAXIME
Programa: NANCY  3D
161,472 Km 2D Equivalente
Fecha de Inicio Topografía: 15-mar-19.
Avance Sísmica (0%)</t>
  </si>
  <si>
    <t>Contrato E&amp;P CPO-11
Programa: LA FLOR 2D
223  Km 2D Equivalente
Fecha de Inicio Topografía: 20-mar-19.
Avance Sísmica (0%)</t>
  </si>
  <si>
    <t>Contrato E&amp;P VIM-5
Programa: GUACHARACA 3D
248 Km 2D Equivalente
Fecha de Inicio Topografía: 20-mar-19.
Avance Sísmica (0%)</t>
  </si>
  <si>
    <t>Contrato E&amp;P CPO-13
Programa: PENDARE NORTE Y LA PLUMA 3D 2019
174,40 Km 2D Equivalente
Fecha de Inicio Topografía: 9-feb-19.
Fecha de Inicio Registro: 24-feb-19.
Avance Sísmica (100%).</t>
  </si>
  <si>
    <t>Convenio de Explotación  NANCY BURDINE MAXIME
Programa: NANCY  3D
161,472 Km 2D Equivalente
Fecha de Inicio Topografía: 15-mar-19.
Fecha de Inicio Perforación: 13-abr-19.
Avance Sísmica (0%)</t>
  </si>
  <si>
    <t>Contrato E&amp;P CPO-11
Programa: LA FLOR 2D
223  Km 2D Equivalente
Fecha de Inicio Topografía: 20-mar-19.
Fecha de Inicio Perforación: 6-abr-19.
Avance Sísmica (0%)</t>
  </si>
  <si>
    <t>Contrato E&amp;P VIM-5
Programa: GUACHARACA 3D
248 Km 2D Equivalente
Fecha de Inicio Topografía: 20-mar-19.
Fecha de Inicio Perforación: 4-abr-19.
Avance Sísmica (0%)</t>
  </si>
  <si>
    <t>TOTAL</t>
  </si>
  <si>
    <t>Mayo</t>
  </si>
  <si>
    <t>Contrato E&amp;P CPO-11
Programa: LA FLOR 2D
223  Km 2D Equivalente
Fecha de Inicio Topografía: 20-mar-19.
Fecha de Inicio Perforación: 6-abr-19.
Fecha de Inicio Registro: 4-may-19.
Avance Sísmica (100%)</t>
  </si>
  <si>
    <t>Contrato E&amp;P PUT-4
Programa: PUT-4 3D 2018
162,506 Km 2D Equivalente
Fecha de Inicio Topografía: 18-may-19.
Avance Sísmica (0%)</t>
  </si>
  <si>
    <t>Junio</t>
  </si>
  <si>
    <t>Contrato E&amp;P ALEA 1848 A
Programa: ALEA 1848 A 3D
133,92 Km 2D Equivalente
Fecha de Inicio Topografía: 16-ene-19.
Fecha de Inicio Perforación: 6-feb-19.
Fecha de Inicio Registro: 15-jun-19.
Avance Sísmica (34,10%)</t>
  </si>
  <si>
    <t>Contrato E&amp;P VIM-5
Programa: GUACHARACA 3D
248 Km 2D Equivalente
Fecha de Inicio Topografía: 20-mar-19.
Fecha de Inicio Perforación: 4-abr-19.
Fecha de Inicio Registro: 11-jun-19.
Avance Sísmica (48,55%)</t>
  </si>
  <si>
    <t>Contrato - ANH -ENTERRITORIO
Programa: CHIMICHAGUA 2D 2017 VIBROS
300 Km 2D Equivalente
Fecha de Inicio Topografía: 8-jun-19.
Fecha de Inicio Registro: 16-jun-19.
Avance Sísmica (41,66%)</t>
  </si>
  <si>
    <t>Julio</t>
  </si>
  <si>
    <t>Contrato E&amp;P ALEA 1848 A
Programa: ALEA 1848 A 3D
133,92 Km 2D Equivalente
Fecha de Inicio Topografía: 16-ene-19.
Fecha de Inicio Perforación: 6-feb-19.
Fecha de Inicio Registro: 15-jun-19.
Avance Sísmica (81,56%)</t>
  </si>
  <si>
    <t>Convenio de Explotación  NANCY BURDINE MAXIME
Programa: NANCY  3D
161,472 Km 2D Equivalente
Fecha de Inicio Topografía: 15-mar-19.
Fecha de Inicio Perforación: 13-abr-19.
Fecha de Inicio Registro: 13-jul-19.
Avance Sísmica 22,96%)</t>
  </si>
  <si>
    <t>Contrato E&amp;P VIM-5
Programa: GUACHARACA 3D
248 Km 2D Equivalente
Fecha de Inicio Topografía: 20-mar-19.
Fecha de Inicio Perforación: 4-abr-19.
Fecha de Inicio Registro: 11-jun-19.
Avance Sísmica (100%)</t>
  </si>
  <si>
    <t>Contrato E&amp;P PUT-4
Programa: PUT-4 3D 2018
162,506 Km 2D Equivalente
Fecha de Inicio Topografía: 18-may-19.
Fecha de Inicio Perforación: 12-jun-19.
Avance Sísmica (0%)</t>
  </si>
  <si>
    <t>Contrato - ANH -ENTERRITORIO
Programa: CHIMICHAGUA 2D 2017 VIBROS
300 Km 2D Equivalente
Fecha de Inicio Topografía: 8-jun-19.
Fecha de Inicio Registro: 16-jun-19.
Avance Sísmica (100%)</t>
  </si>
  <si>
    <t>Contrato de Asociación FORTUNA
Programa: FORTUNA 3D
277,632 Km 2D Equivalente
Fecha de Inicio Topografía: 5-jul-19.
Fecha de Inicio Perforación: 22-jul-19.
Avance Sísmica (0,00%)</t>
  </si>
  <si>
    <t>Contrato E&amp;P PUT-25
Programa: PUT-25 3D 2018
86,352 Km 2D Equivalente
Fecha de Inicio Topografía: 5-jul-19.
Fecha de Inicio Perforación: 19-jul-19.
Avance Sísmica (0%)</t>
  </si>
  <si>
    <t>Contrato E&amp;P NOGAL
Programa: NOGAL 2D 2019
60 Km 2D Equivalente
Fecha de Inicio Topografía: 26-jul-19.
Fecha de Inicio Registro: 28-jul-19.
Avance Sísmica (45,32%)</t>
  </si>
  <si>
    <t>Agosto</t>
  </si>
  <si>
    <t>Contrato E&amp;P PUT-4
Programa: PUT-4 3D 2018
162,506 Km 2D Equivalente
Fecha de Inicio Topografía: 18-may-19.
Fecha de Inicio Perforación: 12-jun-19.
Fecha de Inicio Registro: 20-ago-19.
Avance Sísmica (5,07%)</t>
  </si>
  <si>
    <t>Convenio de Explotación  NANCY BURDINE MAXIME
Programa: NANCY  3D
161,472 Km 2D Equivalente
Fecha de Inicio Topografía: 15-mar-19.
Fecha de Inicio Perforación: 13-abr-19.
Fecha de Inicio Registro: 13-jul-19.
Avance Sísmica (67,76%)</t>
  </si>
  <si>
    <t>Contrato E&amp;P ALEA 1848 A
Programa: ALEA 1848 A 3D
133,92 Km 2D Equivalente
Fecha de Inicio Topografía: 16-ene-19.
Fecha de Inicio Perforación: 6-feb-19.
Fecha de Inicio Registro: 15-jun-19.
Avance Sísmica (100%)</t>
  </si>
  <si>
    <t>Septiembre</t>
  </si>
  <si>
    <t>Contrato E&amp;P NOGAL
Programa: NOGAL 2D 2019
60 Km 2D Equivalente
Fecha de Inicio Topografía: 26-jul-19.
Fecha de Inicio Registro: 28-jul-19.
Avance Sísmica (100%)</t>
  </si>
  <si>
    <t>Convenio de Explotación  NANCY BURDINE MAXIME
Programa: NANCY  3D
161,472 Km 2D Equivalente
Fecha de Inicio Topografía: 15-mar-19.
Fecha de Inicio Perforación: 13-abr-19.
Fecha de Inicio Registro: 13-jul-19.
Avance Sísmica (99,0%)</t>
  </si>
  <si>
    <t>Contrato E&amp;P PUT-4
Programa: PUT-4 3D 2018
162,506 Km 2D Equivalente
Fecha de Inicio Topografía: 18-may-19.
Fecha de Inicio Perforación: 12-jun-19.
Fecha de Inicio Registro: 20-ago-19.
Avance Sísmica (50,94%)</t>
  </si>
  <si>
    <t>Contrato E&amp;P PUT-25
Programa: PUT-25 3D 2018
86,352 Km 2D Equivalente
Fecha de Inicio Topografía: 5-jul-19.
Fecha de Inicio Perforación: 19-jul-19.
Fecha de Inicio Registro: 26-sep-19.
Avance Sísmica (8,65%)</t>
  </si>
  <si>
    <t>Contrato de Asociación FORTUNA
Programa: FORTUNA 3D
277,632 Km 2D Equivalente
Fecha de Inicio Topografía: 5-jul-19.
Fecha de Inicio Perforación: 22-jul-19.
Fecha de Inicio Registro: 24-sep-19.
Avance Sísmica (4,51%)</t>
  </si>
  <si>
    <t>Octubre</t>
  </si>
  <si>
    <t>Contrato E&amp;P PUT-4
Programa: PUT-4 3D 2018
162,506 Km 2D Equivalente
Fecha de Inicio Topografía: 18-may-19.
Fecha de Inicio Perforación: 12-jun-19.
Fecha de Inicio Registro: 20-ago-19.
Avance Sísmica (98,78%)</t>
  </si>
  <si>
    <t>Contrato E&amp;P PUT-25
Programa: PUT-25 3D 2018
86,352 Km 2D Equivalente
Fecha de Inicio Topografía: 5-jul-19.
Fecha de Inicio Perforación: 19-jul-19.
Fecha de Inicio Registro: 26-sep-19.
Avance Sísmica (97,59%)</t>
  </si>
  <si>
    <t>Convenio de Explotación  NANCY BURDINE MAXIME
Programa: NANCY  3D
161,472 Km 2D Equivalente
Fecha de Inicio Topografía: 15-mar-19.
Fecha de Inicio Perforación: 13-abr-19.
Fecha de Inicio Registro: 13-jul-19.
Avance Sísmica (99,05%)</t>
  </si>
  <si>
    <t>Contrato de Asociación FORTUNA
Programa: FORTUNA 3D
277,632 Km 2D Equivalente
Fecha de Inicio Topografía: 5-jul-19.
Fecha de Inicio Perforación: 22-jul-19.
Fecha de Inicio Registro: 24-sep-19.
Avance Sísmica (100%)</t>
  </si>
  <si>
    <t>Contrato E&amp;P COL-5
Programa: COL-5 3D
3.200 Km 2D Equivalente
Fecha de Inicio Topografía: N/A OFF SHORE
Fecha de Inicio Registro: 19-nov-19.
Avance Sísmica (35,23%)</t>
  </si>
  <si>
    <t>Contrato ANH
Programa: LAS MERCEDES 2D 2019
90 Km 2D Equivalente
Fecha de Inicio Topografía: 27-nov-19.
Avance Sísmica (0%)</t>
  </si>
  <si>
    <t>Noviembre</t>
  </si>
  <si>
    <t>Contrato ANH
Programa: ARJONA 2D 2019
246 Km 2D Equivalente
Fecha de Inicio Topografía: 3-nov-19.
Fecha de Inicio Perforación: 16-nov-19.
Fecha de Inicio Registro: 23-nov-19.
Avance Sísmica (5,12%)</t>
  </si>
  <si>
    <t>Contrato ANH
Programa: NUEVA GRANADA 2D 2019
245 Km 2D Equivalente
Fecha de Inicio Topografía: 2-nov-19.
Fecha de Inicio Perforación: 16-nov-19.
Fecha de Inicio Registro: 18-nov-19.
Avance Sísmica (1,22%)</t>
  </si>
  <si>
    <t>Diciembre</t>
  </si>
  <si>
    <t>Contrato ANH
Programa: NUEVA GRANADA 2D 2019
245 Km 2D Equivalente
Fecha de Inicio Topografía: 2-nov-19.
Fecha de Inicio Perforación: 16-nov-19.
Fecha de Inicio Registro: 18-nov-19.
Avance Sísmica (100,00%)</t>
  </si>
  <si>
    <t xml:space="preserve">22. CONTRATO:CPO-5,Pozo:SOL-1, Inició perforación 11-may-19; T.D.: 3-jun-19, A3.
23. CONTRATO:FORTUNA,Pozo:HABANERO-1, Inició perforación 3-jun-19,; T.D.: 11-jun-19,, A3.
24. CONTRATO: COSECHA,Pozo:COSECHA CW-1ST, Inició perforación 29-abr-19; T.D.: 20-jun-19, A3.
25. CONTRATO: VIM-5,Pozo:OCARINA-1, Inició perforación 10-jun-19; T.D.: 25-jun-19, A3.
</t>
  </si>
  <si>
    <t xml:space="preserve">26. CONTRATO:LLA-61,Pozo:OMI-1, Inició perforación 21-jul-19; T.D.: 29-jul-19, A3.
27. CONTRATO:CPE-6,Pozo: COPLERO-1, Inició perforación 27-jul-19; T.D.: 30-jul-19, A3.
</t>
  </si>
  <si>
    <t xml:space="preserve">28. CONTRATO:MAGDALENA MEDIO,Pozo:FLAMENCOSI-1, Inició perforación 5-ago-19; T.D.: 25-ago-19, A3.
29. CONTRATO:LLA-3.4,Pozo: GUACO-1, Inició perforación 17-ago-19; T.D.: 27-ago-19, , A3.
</t>
  </si>
  <si>
    <t xml:space="preserve">
30. CONTRATO:BORANDA,Pozo: BORANDA-3, Inició perforación31-jul-19; T.D.: 1-sep-19, A-2b.
31 CONTRATO:LLA-61,Pozo:OMI-2, Inició perforación 26-ago-19; T.D.: 7-sep-19, A3.
32. CONTRATO:MIDAS,Pozo: MOCHUELO-2, Inició perforación 2-sep-19; T.D.: 8-sep-19, , A2a.
</t>
  </si>
  <si>
    <t xml:space="preserve">33. CONTRATO:SSJN-1,Pozo: BULLERENGUE-3, Inició perforación 5-oct-19; T.D.: 14-oct-19, A-2a.
34. CONTRATO:VIM-21,Pozo:ARANDALA-1, Inició perforación 22-oct-19; T.D.: 29-oct-19 , A-3.
</t>
  </si>
  <si>
    <t xml:space="preserve">35. CONTRATO:CPE-6,Pozo: GALOPE-1, Inició perforación 20-oct-19; T.D.: 3-nov-19, A-2a.
36. CONTRATO:LLA-10,Pozo:TAUTACO-1, Inició perforación 30-sep-19; T.D.: 16-nov-19 , A-3.
37. CONTRATO:SSJN-1,Pozo:MERECUMBÉ-1, Inició perforación 5-nov-19; T.D.: 22-nov-19 , A-3.
38. CONTRATO:LLA-32,Pozo:AZOGUE-1, Inició perforación 10-nov-19; T.D.: 22-nov-19 , A-3.
39. CONTRATO:CAIPAL-PALAGUA,Pozo:CAIPAL NE-1, Inició perforación 13-nov-19; T.D.: 25-nov-19 , A-3.
40. CONTRATO:CPE-6,Pozo: CONTRAPUNTEO-1, Inició perforación 19-nov-19; T.D.: 27-nov-19, A-2a.
41. CONTRATO: ESPINAL,Pozo:VENGANZA OESTE-1, Inició perforación 15-oct-19; T.D.: 30-nov-19 , A-3.
</t>
  </si>
  <si>
    <r>
      <t xml:space="preserve">15. CONTRATO: MAPACHE,Pozo:CASTAÑA-1, Inició perforación 21-abr-19; T.D.: 4-may-19, A3.
16. CONTRATO: TAPIR,Pozo:RIO CRAVO ESTE-1-1, Inició perforación 25-mar-19; T.D.: 13-may-19, A3.
17. CONTRATO: MAPACHE,Pozo:CASTAÑA-1ST, Inició perforación 10-may-19; T.D.: 18-may-19, A3.
18. CONTRATO:CPE-6,Pozo: AMANECER-1, Inició perforación 17-may-19; T.D.: 20-may-19, A3. 
19. CONTRATO:CHIPIRÓN,Pozo: PASTORA SOUTH-1, Inició perforación 28-abr-19; T.D.: 23-may-19, A3.
20. CONTRATO:VIM-5,Pozo: ACORDEÓN-1, Inició perforación 11-may-19; T.D.: 25-may-19, A3.
</t>
    </r>
    <r>
      <rPr>
        <b/>
        <sz val="10"/>
        <color rgb="FFFF0000"/>
        <rFont val="Calibri"/>
        <family val="2"/>
      </rPr>
      <t>21. CONTRATO: COSECHA,Pozo:COSECHA CW-1, Inició perforación 29-abr-19; T.D.: 26-may-19, A3.</t>
    </r>
  </si>
  <si>
    <t xml:space="preserve">42. CONTRATO:CARARE -LAS MONAS,Pozo: SANTA BÁRBARA-1, Inició perforación 8-oct-19; T.D.: 4-dic-19, A-3.
43. CONTRATO:VIM-1,Pozo:LA BELLEZA-1, Inició perforación 26-sep-19; T.D.: 11-dic-19 , A-3.
44. CONTRATO:PUT-1,Pozo:COCONA-1, Inició perforación 27-nov-19; T.D.: 14-dic-19 , A-2b.
45. CONTRATO:CHIPIRÓN,Pozo:CAÑO LIMÓN D-1, Inició perforación 11-dic-19; T.D.: 17-dic-19 , A-3.
46. CONTRATO:EL DIFICIL, Pozo:MANDINGA-1, Inició perforación 5-dic-19; T.D.: 18-dic-19 , A-3.
47. CONTRATO:EL DIFICIL, Pozo:MULATO-1, Inició perforación 3-nov-19; T.D.: 21-dic-19 , A-3.
48. CONTRATO: LLA-58,Pozo:DAISY-1, Inició perforación 11-dic-19; T.D.: 31-dic-19 , A-3.
</t>
  </si>
  <si>
    <t xml:space="preserve">Contrato ANH
Programa: LAS MERCEDES 2D 2019
90 Km 2D Equivalente
Fecha de Inicio Topografía: 27-nov-19.
Fecha de Inicio Perforación: 10-dic-19.
Fecha de Inicio Registro: 14-dic-19.
Avance Sísmica (16,77%) Corte 29-dic-19
</t>
  </si>
  <si>
    <t>Contrato ANH
Programa: ARJONA 2D 2019
246 Km 2D Equivalente
Fecha de Inicio Topografía: 3-nov-19.
Fecha de Inicio Perforación: 16-nov-19.
Fecha de Inicio Registro: 23-nov-19.
Avance Sísmica (34,6%) Corte 29-dic-19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</si>
</sst>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6" fontId="6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6" fontId="6" fillId="0" borderId="0" xfId="0" applyNumberFormat="1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5"/>
  <sheetViews>
    <sheetView showGridLines="0" topLeftCell="A12" zoomScale="130" zoomScaleNormal="130" zoomScaleSheetLayoutView="100" workbookViewId="0">
      <selection activeCell="E14" sqref="E14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32" t="s">
        <v>7</v>
      </c>
      <c r="C2" s="33"/>
      <c r="D2" s="33"/>
      <c r="E2" s="34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5</v>
      </c>
      <c r="D4" s="7">
        <v>5</v>
      </c>
      <c r="E4" s="8" t="s">
        <v>11</v>
      </c>
    </row>
    <row r="5" spans="2:5" x14ac:dyDescent="0.25">
      <c r="B5" s="7" t="s">
        <v>8</v>
      </c>
      <c r="C5" s="7">
        <v>1</v>
      </c>
      <c r="D5" s="7">
        <f t="shared" ref="D5:D13" si="0">C5+D4</f>
        <v>6</v>
      </c>
      <c r="E5" s="8" t="s">
        <v>9</v>
      </c>
    </row>
    <row r="6" spans="2:5" ht="63.75" x14ac:dyDescent="0.25">
      <c r="B6" s="7" t="s">
        <v>10</v>
      </c>
      <c r="C6" s="7">
        <v>5</v>
      </c>
      <c r="D6" s="7">
        <f t="shared" si="0"/>
        <v>11</v>
      </c>
      <c r="E6" s="8" t="s">
        <v>15</v>
      </c>
    </row>
    <row r="7" spans="2:5" ht="51" x14ac:dyDescent="0.25">
      <c r="B7" s="7" t="s">
        <v>14</v>
      </c>
      <c r="C7" s="7">
        <v>3</v>
      </c>
      <c r="D7" s="7">
        <f t="shared" si="0"/>
        <v>14</v>
      </c>
      <c r="E7" s="8" t="s">
        <v>16</v>
      </c>
    </row>
    <row r="8" spans="2:5" ht="102" x14ac:dyDescent="0.25">
      <c r="B8" s="7" t="s">
        <v>27</v>
      </c>
      <c r="C8" s="7">
        <v>6</v>
      </c>
      <c r="D8" s="7">
        <f t="shared" si="0"/>
        <v>20</v>
      </c>
      <c r="E8" s="8" t="s">
        <v>71</v>
      </c>
    </row>
    <row r="9" spans="2:5" ht="63.75" x14ac:dyDescent="0.25">
      <c r="B9" s="7" t="s">
        <v>30</v>
      </c>
      <c r="C9" s="7">
        <v>4</v>
      </c>
      <c r="D9" s="7">
        <f t="shared" si="0"/>
        <v>24</v>
      </c>
      <c r="E9" s="8" t="s">
        <v>65</v>
      </c>
    </row>
    <row r="10" spans="2:5" ht="38.25" x14ac:dyDescent="0.25">
      <c r="B10" s="7" t="s">
        <v>34</v>
      </c>
      <c r="C10" s="7">
        <v>2</v>
      </c>
      <c r="D10" s="7">
        <f t="shared" si="0"/>
        <v>26</v>
      </c>
      <c r="E10" s="8" t="s">
        <v>66</v>
      </c>
    </row>
    <row r="11" spans="2:5" ht="51" x14ac:dyDescent="0.25">
      <c r="B11" s="7" t="s">
        <v>43</v>
      </c>
      <c r="C11" s="7">
        <v>2</v>
      </c>
      <c r="D11" s="7">
        <f t="shared" si="0"/>
        <v>28</v>
      </c>
      <c r="E11" s="8" t="s">
        <v>67</v>
      </c>
    </row>
    <row r="12" spans="2:5" ht="63.75" x14ac:dyDescent="0.25">
      <c r="B12" s="7" t="s">
        <v>47</v>
      </c>
      <c r="C12" s="7">
        <v>3</v>
      </c>
      <c r="D12" s="7">
        <f t="shared" si="0"/>
        <v>31</v>
      </c>
      <c r="E12" s="8" t="s">
        <v>68</v>
      </c>
    </row>
    <row r="13" spans="2:5" ht="38.25" x14ac:dyDescent="0.25">
      <c r="B13" s="7" t="s">
        <v>53</v>
      </c>
      <c r="C13" s="7">
        <v>2</v>
      </c>
      <c r="D13" s="7">
        <f t="shared" si="0"/>
        <v>33</v>
      </c>
      <c r="E13" s="8" t="s">
        <v>69</v>
      </c>
    </row>
    <row r="14" spans="2:5" ht="114.75" x14ac:dyDescent="0.25">
      <c r="B14" s="7" t="s">
        <v>60</v>
      </c>
      <c r="C14" s="7">
        <v>7</v>
      </c>
      <c r="D14" s="7">
        <f>C14+D13</f>
        <v>40</v>
      </c>
      <c r="E14" s="8" t="s">
        <v>70</v>
      </c>
    </row>
    <row r="15" spans="2:5" ht="114.75" x14ac:dyDescent="0.25">
      <c r="B15" s="30" t="s">
        <v>63</v>
      </c>
      <c r="C15" s="30">
        <v>8</v>
      </c>
      <c r="D15" s="30">
        <f>C15+D14</f>
        <v>48</v>
      </c>
      <c r="E15" s="31" t="s">
        <v>72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FEA51-18FD-439A-937E-7A705A3E4F60}">
  <dimension ref="A1:H108"/>
  <sheetViews>
    <sheetView showGridLines="0" tabSelected="1" zoomScale="70" zoomScaleNormal="70" workbookViewId="0">
      <selection sqref="A1:A2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1.140625" bestFit="1" customWidth="1"/>
  </cols>
  <sheetData>
    <row r="1" spans="1:4" x14ac:dyDescent="0.25">
      <c r="A1" s="45" t="s">
        <v>0</v>
      </c>
      <c r="B1" s="46" t="s">
        <v>5</v>
      </c>
      <c r="C1" s="47" t="s">
        <v>6</v>
      </c>
      <c r="D1" s="35" t="s">
        <v>4</v>
      </c>
    </row>
    <row r="2" spans="1:4" ht="62.25" customHeight="1" x14ac:dyDescent="0.25">
      <c r="A2" s="45"/>
      <c r="B2" s="46"/>
      <c r="C2" s="47"/>
      <c r="D2" s="35"/>
    </row>
    <row r="3" spans="1:4" ht="111" customHeight="1" x14ac:dyDescent="0.25">
      <c r="A3" s="9" t="s">
        <v>1</v>
      </c>
      <c r="B3" s="10">
        <v>0</v>
      </c>
      <c r="C3" s="10">
        <v>0</v>
      </c>
      <c r="D3" s="17" t="s">
        <v>12</v>
      </c>
    </row>
    <row r="4" spans="1:4" ht="36" customHeight="1" x14ac:dyDescent="0.25">
      <c r="A4" s="11" t="s">
        <v>26</v>
      </c>
      <c r="B4" s="12">
        <f>B3</f>
        <v>0</v>
      </c>
      <c r="C4" s="12">
        <f>C3</f>
        <v>0</v>
      </c>
      <c r="D4" s="13"/>
    </row>
    <row r="5" spans="1:4" ht="141.75" customHeight="1" x14ac:dyDescent="0.25">
      <c r="A5" s="36" t="s">
        <v>8</v>
      </c>
      <c r="B5" s="10">
        <v>0</v>
      </c>
      <c r="C5" s="10">
        <v>0</v>
      </c>
      <c r="D5" s="17" t="s">
        <v>13</v>
      </c>
    </row>
    <row r="6" spans="1:4" ht="123.75" customHeight="1" x14ac:dyDescent="0.25">
      <c r="A6" s="37"/>
      <c r="B6" s="10">
        <v>2.58</v>
      </c>
      <c r="C6" s="10">
        <v>2.58</v>
      </c>
      <c r="D6" s="17" t="s">
        <v>17</v>
      </c>
    </row>
    <row r="7" spans="1:4" ht="35.25" customHeight="1" x14ac:dyDescent="0.25">
      <c r="A7" s="11" t="s">
        <v>26</v>
      </c>
      <c r="B7" s="12">
        <f>B5+B6</f>
        <v>2.58</v>
      </c>
      <c r="C7" s="14">
        <f>B7+C4</f>
        <v>2.58</v>
      </c>
      <c r="D7" s="13"/>
    </row>
    <row r="8" spans="1:4" ht="115.5" customHeight="1" x14ac:dyDescent="0.25">
      <c r="A8" s="36" t="s">
        <v>10</v>
      </c>
      <c r="B8" s="10">
        <v>0</v>
      </c>
      <c r="C8" s="10">
        <v>0</v>
      </c>
      <c r="D8" s="17" t="s">
        <v>13</v>
      </c>
    </row>
    <row r="9" spans="1:4" ht="161.25" customHeight="1" x14ac:dyDescent="0.25">
      <c r="A9" s="41"/>
      <c r="B9" s="10">
        <v>164.3</v>
      </c>
      <c r="C9" s="10">
        <v>166.88</v>
      </c>
      <c r="D9" s="17" t="s">
        <v>18</v>
      </c>
    </row>
    <row r="10" spans="1:4" ht="161.25" customHeight="1" x14ac:dyDescent="0.25">
      <c r="A10" s="41"/>
      <c r="B10" s="10">
        <v>0</v>
      </c>
      <c r="C10" s="10">
        <v>0</v>
      </c>
      <c r="D10" s="17" t="s">
        <v>19</v>
      </c>
    </row>
    <row r="11" spans="1:4" ht="139.5" customHeight="1" x14ac:dyDescent="0.25">
      <c r="A11" s="41"/>
      <c r="B11" s="10">
        <v>0</v>
      </c>
      <c r="C11" s="10">
        <v>0</v>
      </c>
      <c r="D11" s="17" t="s">
        <v>20</v>
      </c>
    </row>
    <row r="12" spans="1:4" ht="128.25" customHeight="1" x14ac:dyDescent="0.25">
      <c r="A12" s="37"/>
      <c r="B12" s="10">
        <v>0</v>
      </c>
      <c r="C12" s="10">
        <v>0</v>
      </c>
      <c r="D12" s="19" t="s">
        <v>21</v>
      </c>
    </row>
    <row r="13" spans="1:4" ht="42.75" customHeight="1" x14ac:dyDescent="0.25">
      <c r="A13" s="11" t="s">
        <v>26</v>
      </c>
      <c r="B13" s="12">
        <f>SUM(B8:B12)</f>
        <v>164.3</v>
      </c>
      <c r="C13" s="14">
        <f>B13+C7</f>
        <v>166.88000000000002</v>
      </c>
      <c r="D13" s="15"/>
    </row>
    <row r="14" spans="1:4" ht="128.25" customHeight="1" x14ac:dyDescent="0.25">
      <c r="A14" s="36" t="s">
        <v>14</v>
      </c>
      <c r="B14" s="10">
        <v>0</v>
      </c>
      <c r="C14" s="10">
        <v>0</v>
      </c>
      <c r="D14" s="17" t="s">
        <v>13</v>
      </c>
    </row>
    <row r="15" spans="1:4" ht="124.5" customHeight="1" x14ac:dyDescent="0.25">
      <c r="A15" s="41"/>
      <c r="B15" s="10">
        <v>7.52</v>
      </c>
      <c r="C15" s="10">
        <v>174.4</v>
      </c>
      <c r="D15" s="17" t="s">
        <v>22</v>
      </c>
    </row>
    <row r="16" spans="1:4" ht="123" customHeight="1" x14ac:dyDescent="0.25">
      <c r="A16" s="41"/>
      <c r="B16" s="10">
        <v>0</v>
      </c>
      <c r="C16" s="10">
        <v>0</v>
      </c>
      <c r="D16" s="17" t="s">
        <v>23</v>
      </c>
    </row>
    <row r="17" spans="1:4" ht="139.5" customHeight="1" x14ac:dyDescent="0.25">
      <c r="A17" s="41"/>
      <c r="B17" s="10">
        <v>0</v>
      </c>
      <c r="C17" s="10">
        <v>0</v>
      </c>
      <c r="D17" s="17" t="s">
        <v>24</v>
      </c>
    </row>
    <row r="18" spans="1:4" ht="128.25" customHeight="1" x14ac:dyDescent="0.25">
      <c r="A18" s="37"/>
      <c r="B18" s="10">
        <v>0</v>
      </c>
      <c r="C18" s="10">
        <v>0</v>
      </c>
      <c r="D18" s="19" t="s">
        <v>25</v>
      </c>
    </row>
    <row r="19" spans="1:4" ht="42.75" customHeight="1" x14ac:dyDescent="0.25">
      <c r="A19" s="11" t="s">
        <v>26</v>
      </c>
      <c r="B19" s="12">
        <f>SUM(B14:B18)</f>
        <v>7.52</v>
      </c>
      <c r="C19" s="14">
        <f>B19+C13</f>
        <v>174.40000000000003</v>
      </c>
      <c r="D19" s="15"/>
    </row>
    <row r="20" spans="1:4" ht="128.25" customHeight="1" x14ac:dyDescent="0.25">
      <c r="A20" s="36" t="s">
        <v>27</v>
      </c>
      <c r="B20" s="10">
        <v>0</v>
      </c>
      <c r="C20" s="10">
        <v>0</v>
      </c>
      <c r="D20" s="17" t="s">
        <v>13</v>
      </c>
    </row>
    <row r="21" spans="1:4" ht="124.5" customHeight="1" x14ac:dyDescent="0.25">
      <c r="A21" s="41"/>
      <c r="B21" s="10">
        <v>0</v>
      </c>
      <c r="C21" s="10">
        <v>174.4</v>
      </c>
      <c r="D21" s="17" t="s">
        <v>22</v>
      </c>
    </row>
    <row r="22" spans="1:4" ht="123" customHeight="1" x14ac:dyDescent="0.25">
      <c r="A22" s="41"/>
      <c r="B22" s="10">
        <v>0</v>
      </c>
      <c r="C22" s="10">
        <v>0</v>
      </c>
      <c r="D22" s="17" t="s">
        <v>23</v>
      </c>
    </row>
    <row r="23" spans="1:4" ht="139.5" customHeight="1" x14ac:dyDescent="0.25">
      <c r="A23" s="41"/>
      <c r="B23" s="10">
        <v>211.26</v>
      </c>
      <c r="C23" s="10">
        <v>211.26</v>
      </c>
      <c r="D23" s="17" t="s">
        <v>28</v>
      </c>
    </row>
    <row r="24" spans="1:4" ht="128.25" customHeight="1" x14ac:dyDescent="0.25">
      <c r="A24" s="41"/>
      <c r="B24" s="10">
        <v>0</v>
      </c>
      <c r="C24" s="10">
        <v>0</v>
      </c>
      <c r="D24" s="19" t="s">
        <v>25</v>
      </c>
    </row>
    <row r="25" spans="1:4" ht="128.25" customHeight="1" x14ac:dyDescent="0.25">
      <c r="A25" s="37"/>
      <c r="B25" s="10">
        <v>0</v>
      </c>
      <c r="C25" s="10">
        <v>0</v>
      </c>
      <c r="D25" s="19" t="s">
        <v>29</v>
      </c>
    </row>
    <row r="26" spans="1:4" ht="42.75" customHeight="1" x14ac:dyDescent="0.25">
      <c r="A26" s="11" t="s">
        <v>26</v>
      </c>
      <c r="B26" s="12">
        <f>SUM(B20:B25)</f>
        <v>211.26</v>
      </c>
      <c r="C26" s="14">
        <f>B26+C19</f>
        <v>385.66</v>
      </c>
      <c r="D26" s="15"/>
    </row>
    <row r="27" spans="1:4" ht="131.25" x14ac:dyDescent="0.25">
      <c r="A27" s="38" t="s">
        <v>30</v>
      </c>
      <c r="B27" s="21">
        <v>45.665999999999997</v>
      </c>
      <c r="C27" s="21">
        <f>B27</f>
        <v>45.665999999999997</v>
      </c>
      <c r="D27" s="17" t="s">
        <v>31</v>
      </c>
    </row>
    <row r="28" spans="1:4" ht="112.5" x14ac:dyDescent="0.25">
      <c r="A28" s="39"/>
      <c r="B28" s="16">
        <v>0</v>
      </c>
      <c r="C28" s="16">
        <v>174.4</v>
      </c>
      <c r="D28" s="17" t="s">
        <v>22</v>
      </c>
    </row>
    <row r="29" spans="1:4" ht="112.5" x14ac:dyDescent="0.25">
      <c r="A29" s="39"/>
      <c r="B29" s="16">
        <v>0</v>
      </c>
      <c r="C29" s="16">
        <v>0</v>
      </c>
      <c r="D29" s="17" t="s">
        <v>23</v>
      </c>
    </row>
    <row r="30" spans="1:4" ht="131.25" x14ac:dyDescent="0.25">
      <c r="A30" s="39"/>
      <c r="B30" s="16">
        <v>0</v>
      </c>
      <c r="C30" s="16">
        <v>211.26</v>
      </c>
      <c r="D30" s="17" t="s">
        <v>28</v>
      </c>
    </row>
    <row r="31" spans="1:4" ht="131.25" x14ac:dyDescent="0.25">
      <c r="A31" s="39"/>
      <c r="B31" s="22">
        <v>120.404</v>
      </c>
      <c r="C31" s="21">
        <f>B31</f>
        <v>120.404</v>
      </c>
      <c r="D31" s="19" t="s">
        <v>32</v>
      </c>
    </row>
    <row r="32" spans="1:4" ht="93.75" x14ac:dyDescent="0.25">
      <c r="A32" s="39"/>
      <c r="B32" s="16">
        <v>0</v>
      </c>
      <c r="C32" s="16">
        <v>0</v>
      </c>
      <c r="D32" s="19" t="s">
        <v>29</v>
      </c>
    </row>
    <row r="33" spans="1:4" ht="112.5" x14ac:dyDescent="0.25">
      <c r="A33" s="40"/>
      <c r="B33" s="16">
        <v>124.97499999999999</v>
      </c>
      <c r="C33" s="16">
        <f>B33</f>
        <v>124.97499999999999</v>
      </c>
      <c r="D33" s="19" t="s">
        <v>33</v>
      </c>
    </row>
    <row r="34" spans="1:4" ht="18.75" x14ac:dyDescent="0.25">
      <c r="A34" s="11" t="s">
        <v>26</v>
      </c>
      <c r="B34" s="14">
        <f>SUM(B27:B33)</f>
        <v>291.04499999999996</v>
      </c>
      <c r="C34" s="14">
        <f>B34+C26</f>
        <v>676.70499999999993</v>
      </c>
      <c r="D34" s="15"/>
    </row>
    <row r="35" spans="1:4" ht="135.75" customHeight="1" x14ac:dyDescent="0.25">
      <c r="A35" s="38" t="s">
        <v>34</v>
      </c>
      <c r="B35" s="21">
        <v>63.564</v>
      </c>
      <c r="C35" s="21">
        <v>109.22499999999999</v>
      </c>
      <c r="D35" s="17" t="s">
        <v>35</v>
      </c>
    </row>
    <row r="36" spans="1:4" ht="112.5" x14ac:dyDescent="0.25">
      <c r="A36" s="39"/>
      <c r="B36" s="16">
        <v>0</v>
      </c>
      <c r="C36" s="16">
        <v>174.4</v>
      </c>
      <c r="D36" s="17" t="s">
        <v>22</v>
      </c>
    </row>
    <row r="37" spans="1:4" ht="131.25" x14ac:dyDescent="0.25">
      <c r="A37" s="39"/>
      <c r="B37" s="21">
        <v>37.073971200000003</v>
      </c>
      <c r="C37" s="21">
        <f>B37</f>
        <v>37.073971200000003</v>
      </c>
      <c r="D37" s="17" t="s">
        <v>36</v>
      </c>
    </row>
    <row r="38" spans="1:4" ht="131.25" x14ac:dyDescent="0.25">
      <c r="A38" s="39"/>
      <c r="B38" s="16">
        <v>0</v>
      </c>
      <c r="C38" s="16">
        <v>211.26</v>
      </c>
      <c r="D38" s="17" t="s">
        <v>28</v>
      </c>
    </row>
    <row r="39" spans="1:4" ht="136.5" customHeight="1" x14ac:dyDescent="0.25">
      <c r="A39" s="39"/>
      <c r="B39" s="22">
        <v>127.6</v>
      </c>
      <c r="C39" s="20">
        <v>248</v>
      </c>
      <c r="D39" s="19" t="s">
        <v>37</v>
      </c>
    </row>
    <row r="40" spans="1:4" ht="126.75" customHeight="1" x14ac:dyDescent="0.25">
      <c r="A40" s="39"/>
      <c r="B40" s="16">
        <v>0</v>
      </c>
      <c r="C40" s="16">
        <v>0</v>
      </c>
      <c r="D40" s="19" t="s">
        <v>38</v>
      </c>
    </row>
    <row r="41" spans="1:4" ht="126.75" customHeight="1" x14ac:dyDescent="0.25">
      <c r="A41" s="39"/>
      <c r="B41" s="16">
        <v>0</v>
      </c>
      <c r="C41" s="16">
        <v>0</v>
      </c>
      <c r="D41" s="19" t="s">
        <v>41</v>
      </c>
    </row>
    <row r="42" spans="1:4" ht="127.5" customHeight="1" x14ac:dyDescent="0.25">
      <c r="A42" s="39"/>
      <c r="B42" s="20">
        <v>175.02500000000001</v>
      </c>
      <c r="C42" s="20">
        <v>300</v>
      </c>
      <c r="D42" s="19" t="s">
        <v>39</v>
      </c>
    </row>
    <row r="43" spans="1:4" ht="129.75" customHeight="1" x14ac:dyDescent="0.25">
      <c r="A43" s="39"/>
      <c r="B43" s="16">
        <v>0</v>
      </c>
      <c r="C43" s="16">
        <v>0</v>
      </c>
      <c r="D43" s="19" t="s">
        <v>40</v>
      </c>
    </row>
    <row r="44" spans="1:4" ht="129.75" customHeight="1" x14ac:dyDescent="0.25">
      <c r="A44" s="40"/>
      <c r="B44" s="16">
        <v>27.192</v>
      </c>
      <c r="C44" s="16">
        <f>B44</f>
        <v>27.192</v>
      </c>
      <c r="D44" s="19" t="s">
        <v>42</v>
      </c>
    </row>
    <row r="45" spans="1:4" ht="18.75" x14ac:dyDescent="0.25">
      <c r="A45" s="11" t="s">
        <v>26</v>
      </c>
      <c r="B45" s="14">
        <f>SUM(B35:B44)</f>
        <v>430.45497120000005</v>
      </c>
      <c r="C45" s="14">
        <f>B45+C34</f>
        <v>1107.1599712</v>
      </c>
      <c r="D45" s="15"/>
    </row>
    <row r="46" spans="1:4" ht="131.25" x14ac:dyDescent="0.25">
      <c r="A46" s="38" t="s">
        <v>43</v>
      </c>
      <c r="B46" s="21">
        <v>24.7</v>
      </c>
      <c r="C46" s="21">
        <v>133.91999999999999</v>
      </c>
      <c r="D46" s="17" t="s">
        <v>46</v>
      </c>
    </row>
    <row r="47" spans="1:4" ht="112.5" x14ac:dyDescent="0.25">
      <c r="A47" s="39"/>
      <c r="B47" s="16">
        <v>0</v>
      </c>
      <c r="C47" s="16">
        <v>174.4</v>
      </c>
      <c r="D47" s="17" t="s">
        <v>22</v>
      </c>
    </row>
    <row r="48" spans="1:4" ht="131.25" x14ac:dyDescent="0.25">
      <c r="A48" s="39"/>
      <c r="B48" s="21">
        <v>72.34</v>
      </c>
      <c r="C48" s="21">
        <v>109.413</v>
      </c>
      <c r="D48" s="17" t="s">
        <v>45</v>
      </c>
    </row>
    <row r="49" spans="1:5" ht="131.25" x14ac:dyDescent="0.25">
      <c r="A49" s="39"/>
      <c r="B49" s="16">
        <v>0</v>
      </c>
      <c r="C49" s="16">
        <v>211.26</v>
      </c>
      <c r="D49" s="17" t="s">
        <v>28</v>
      </c>
    </row>
    <row r="50" spans="1:5" ht="131.25" x14ac:dyDescent="0.25">
      <c r="A50" s="39"/>
      <c r="B50" s="16">
        <v>0</v>
      </c>
      <c r="C50" s="20">
        <v>248</v>
      </c>
      <c r="D50" s="19" t="s">
        <v>37</v>
      </c>
    </row>
    <row r="51" spans="1:5" ht="146.25" customHeight="1" x14ac:dyDescent="0.25">
      <c r="A51" s="39"/>
      <c r="B51" s="16">
        <v>8.2390000000000008</v>
      </c>
      <c r="C51" s="16">
        <v>8.2390000000000008</v>
      </c>
      <c r="D51" s="19" t="s">
        <v>44</v>
      </c>
    </row>
    <row r="52" spans="1:5" ht="123" customHeight="1" x14ac:dyDescent="0.25">
      <c r="A52" s="39"/>
      <c r="B52" s="16">
        <v>0</v>
      </c>
      <c r="C52" s="16">
        <v>0</v>
      </c>
      <c r="D52" s="19" t="s">
        <v>41</v>
      </c>
    </row>
    <row r="53" spans="1:5" ht="112.5" x14ac:dyDescent="0.25">
      <c r="A53" s="39"/>
      <c r="B53" s="16">
        <v>0</v>
      </c>
      <c r="C53" s="20">
        <v>300</v>
      </c>
      <c r="D53" s="19" t="s">
        <v>39</v>
      </c>
    </row>
    <row r="54" spans="1:5" ht="112.5" x14ac:dyDescent="0.25">
      <c r="A54" s="39"/>
      <c r="B54" s="16">
        <v>0</v>
      </c>
      <c r="C54" s="16">
        <v>0</v>
      </c>
      <c r="D54" s="19" t="s">
        <v>40</v>
      </c>
    </row>
    <row r="55" spans="1:5" ht="112.5" x14ac:dyDescent="0.25">
      <c r="A55" s="40"/>
      <c r="B55" s="16">
        <v>32.81</v>
      </c>
      <c r="C55" s="16">
        <v>60</v>
      </c>
      <c r="D55" s="19" t="s">
        <v>42</v>
      </c>
    </row>
    <row r="56" spans="1:5" ht="18.75" x14ac:dyDescent="0.25">
      <c r="A56" s="11" t="s">
        <v>26</v>
      </c>
      <c r="B56" s="14">
        <f>SUM(B46:B55)</f>
        <v>138.089</v>
      </c>
      <c r="C56" s="18">
        <f>B56+C45</f>
        <v>1245.2489711999999</v>
      </c>
      <c r="D56" s="15"/>
    </row>
    <row r="57" spans="1:5" ht="131.25" x14ac:dyDescent="0.25">
      <c r="A57" s="38" t="s">
        <v>47</v>
      </c>
      <c r="B57" s="16">
        <v>0</v>
      </c>
      <c r="C57" s="21">
        <v>133.91999999999999</v>
      </c>
      <c r="D57" s="17" t="s">
        <v>46</v>
      </c>
    </row>
    <row r="58" spans="1:5" ht="112.5" x14ac:dyDescent="0.25">
      <c r="A58" s="39"/>
      <c r="B58" s="16">
        <v>0</v>
      </c>
      <c r="C58" s="16">
        <v>174.4</v>
      </c>
      <c r="D58" s="17" t="s">
        <v>22</v>
      </c>
    </row>
    <row r="59" spans="1:5" ht="131.25" x14ac:dyDescent="0.25">
      <c r="A59" s="39"/>
      <c r="B59" s="21">
        <v>50.44</v>
      </c>
      <c r="C59" s="21">
        <v>159.857</v>
      </c>
      <c r="D59" s="17" t="s">
        <v>49</v>
      </c>
      <c r="E59" s="23"/>
    </row>
    <row r="60" spans="1:5" ht="131.25" x14ac:dyDescent="0.25">
      <c r="A60" s="39"/>
      <c r="B60" s="16">
        <v>0</v>
      </c>
      <c r="C60" s="16">
        <v>211.26</v>
      </c>
      <c r="D60" s="17" t="s">
        <v>28</v>
      </c>
    </row>
    <row r="61" spans="1:5" ht="131.25" x14ac:dyDescent="0.25">
      <c r="A61" s="39"/>
      <c r="B61" s="16">
        <v>0</v>
      </c>
      <c r="C61" s="20">
        <v>248</v>
      </c>
      <c r="D61" s="19" t="s">
        <v>37</v>
      </c>
    </row>
    <row r="62" spans="1:5" ht="131.25" x14ac:dyDescent="0.25">
      <c r="A62" s="39"/>
      <c r="B62" s="16">
        <v>74.540000000000006</v>
      </c>
      <c r="C62" s="20">
        <v>82.781000000000006</v>
      </c>
      <c r="D62" s="19" t="s">
        <v>50</v>
      </c>
      <c r="E62" s="23"/>
    </row>
    <row r="63" spans="1:5" ht="131.25" x14ac:dyDescent="0.25">
      <c r="A63" s="39"/>
      <c r="B63" s="16">
        <v>7.4690000000000003</v>
      </c>
      <c r="C63" s="20">
        <v>7.4690000000000003</v>
      </c>
      <c r="D63" s="19" t="s">
        <v>51</v>
      </c>
    </row>
    <row r="64" spans="1:5" ht="112.5" x14ac:dyDescent="0.25">
      <c r="A64" s="39"/>
      <c r="B64" s="16">
        <v>0</v>
      </c>
      <c r="C64" s="20">
        <v>300</v>
      </c>
      <c r="D64" s="19" t="s">
        <v>39</v>
      </c>
    </row>
    <row r="65" spans="1:8" ht="131.25" x14ac:dyDescent="0.25">
      <c r="A65" s="39"/>
      <c r="B65" s="16">
        <v>12.521000000000001</v>
      </c>
      <c r="C65" s="20">
        <v>12.521000000000001</v>
      </c>
      <c r="D65" s="19" t="s">
        <v>52</v>
      </c>
    </row>
    <row r="66" spans="1:8" ht="112.5" x14ac:dyDescent="0.25">
      <c r="A66" s="40"/>
      <c r="B66" s="16">
        <v>0</v>
      </c>
      <c r="C66" s="16">
        <v>60</v>
      </c>
      <c r="D66" s="19" t="s">
        <v>48</v>
      </c>
    </row>
    <row r="67" spans="1:8" ht="18.75" x14ac:dyDescent="0.25">
      <c r="A67" s="11" t="s">
        <v>26</v>
      </c>
      <c r="B67" s="14">
        <f>SUM(B57:B66)</f>
        <v>144.97000000000003</v>
      </c>
      <c r="C67" s="18">
        <f>SUM(C57:C66)</f>
        <v>1390.2080000000001</v>
      </c>
      <c r="D67" s="15"/>
    </row>
    <row r="68" spans="1:8" ht="131.25" x14ac:dyDescent="0.25">
      <c r="A68" s="38" t="s">
        <v>53</v>
      </c>
      <c r="B68" s="16">
        <v>0</v>
      </c>
      <c r="C68" s="21">
        <v>133.91999999999999</v>
      </c>
      <c r="D68" s="17" t="s">
        <v>46</v>
      </c>
    </row>
    <row r="69" spans="1:8" ht="112.5" x14ac:dyDescent="0.25">
      <c r="A69" s="39"/>
      <c r="B69" s="16">
        <v>0</v>
      </c>
      <c r="C69" s="16">
        <v>174.4</v>
      </c>
      <c r="D69" s="17" t="s">
        <v>22</v>
      </c>
    </row>
    <row r="70" spans="1:8" ht="131.25" x14ac:dyDescent="0.25">
      <c r="A70" s="39"/>
      <c r="B70" s="16">
        <v>8.1000000000000003E-2</v>
      </c>
      <c r="C70" s="21">
        <v>159.93799999999999</v>
      </c>
      <c r="D70" s="17" t="s">
        <v>56</v>
      </c>
      <c r="E70" s="23"/>
      <c r="F70" s="23"/>
    </row>
    <row r="71" spans="1:8" ht="131.25" x14ac:dyDescent="0.25">
      <c r="A71" s="39"/>
      <c r="B71" s="16">
        <v>0</v>
      </c>
      <c r="C71" s="16">
        <v>211.26</v>
      </c>
      <c r="D71" s="17" t="s">
        <v>28</v>
      </c>
      <c r="F71" s="23"/>
      <c r="H71" s="24"/>
    </row>
    <row r="72" spans="1:8" ht="131.25" x14ac:dyDescent="0.25">
      <c r="A72" s="39"/>
      <c r="B72" s="16">
        <v>0</v>
      </c>
      <c r="C72" s="20">
        <v>248</v>
      </c>
      <c r="D72" s="19" t="s">
        <v>37</v>
      </c>
      <c r="F72" s="23"/>
    </row>
    <row r="73" spans="1:8" ht="131.25" x14ac:dyDescent="0.25">
      <c r="A73" s="39"/>
      <c r="B73" s="16">
        <v>76.900000000000006</v>
      </c>
      <c r="C73" s="20">
        <v>159.62799999999999</v>
      </c>
      <c r="D73" s="19" t="s">
        <v>54</v>
      </c>
      <c r="E73" s="23"/>
    </row>
    <row r="74" spans="1:8" ht="131.25" x14ac:dyDescent="0.25">
      <c r="A74" s="39"/>
      <c r="B74" s="16">
        <v>76.8</v>
      </c>
      <c r="C74" s="20">
        <v>84.27</v>
      </c>
      <c r="D74" s="19" t="s">
        <v>55</v>
      </c>
    </row>
    <row r="75" spans="1:8" ht="112.5" x14ac:dyDescent="0.25">
      <c r="A75" s="39"/>
      <c r="B75" s="16">
        <v>0</v>
      </c>
      <c r="C75" s="20">
        <v>300</v>
      </c>
      <c r="D75" s="19" t="s">
        <v>39</v>
      </c>
    </row>
    <row r="76" spans="1:8" ht="131.25" x14ac:dyDescent="0.25">
      <c r="A76" s="39"/>
      <c r="B76" s="16">
        <v>85.84</v>
      </c>
      <c r="C76" s="20">
        <v>98.37</v>
      </c>
      <c r="D76" s="19" t="s">
        <v>52</v>
      </c>
    </row>
    <row r="77" spans="1:8" ht="112.5" x14ac:dyDescent="0.25">
      <c r="A77" s="40"/>
      <c r="B77" s="16">
        <v>0</v>
      </c>
      <c r="C77" s="16">
        <v>60</v>
      </c>
      <c r="D77" s="19" t="s">
        <v>48</v>
      </c>
    </row>
    <row r="78" spans="1:8" ht="18.75" x14ac:dyDescent="0.25">
      <c r="A78" s="11" t="s">
        <v>26</v>
      </c>
      <c r="B78" s="14">
        <f>SUM(B68:B77)</f>
        <v>239.62100000000001</v>
      </c>
      <c r="C78" s="14">
        <f>SUM(C68:C77)</f>
        <v>1629.7860000000001</v>
      </c>
      <c r="D78" s="15"/>
    </row>
    <row r="79" spans="1:8" ht="131.25" x14ac:dyDescent="0.25">
      <c r="A79" s="38" t="s">
        <v>60</v>
      </c>
      <c r="B79" s="16">
        <v>0</v>
      </c>
      <c r="C79" s="21">
        <v>133.91999999999999</v>
      </c>
      <c r="D79" s="17" t="s">
        <v>46</v>
      </c>
    </row>
    <row r="80" spans="1:8" ht="112.5" x14ac:dyDescent="0.25">
      <c r="A80" s="39"/>
      <c r="B80" s="16">
        <v>0</v>
      </c>
      <c r="C80" s="16">
        <v>174.4</v>
      </c>
      <c r="D80" s="17" t="s">
        <v>22</v>
      </c>
    </row>
    <row r="81" spans="1:8" ht="131.25" x14ac:dyDescent="0.25">
      <c r="A81" s="39"/>
      <c r="B81" s="16">
        <v>0</v>
      </c>
      <c r="C81" s="21">
        <v>159.93799999999999</v>
      </c>
      <c r="D81" s="17" t="s">
        <v>56</v>
      </c>
      <c r="E81" s="23"/>
      <c r="F81" s="23"/>
    </row>
    <row r="82" spans="1:8" ht="131.25" x14ac:dyDescent="0.25">
      <c r="A82" s="39"/>
      <c r="B82" s="16">
        <v>0</v>
      </c>
      <c r="C82" s="16">
        <v>211.26</v>
      </c>
      <c r="D82" s="17" t="s">
        <v>28</v>
      </c>
      <c r="F82" s="23"/>
      <c r="H82" s="24"/>
    </row>
    <row r="83" spans="1:8" ht="131.25" x14ac:dyDescent="0.25">
      <c r="A83" s="39"/>
      <c r="B83" s="16">
        <v>0</v>
      </c>
      <c r="C83" s="20">
        <v>248</v>
      </c>
      <c r="D83" s="19" t="s">
        <v>37</v>
      </c>
      <c r="F83" s="23"/>
    </row>
    <row r="84" spans="1:8" ht="131.25" x14ac:dyDescent="0.25">
      <c r="A84" s="39"/>
      <c r="B84" s="16">
        <v>0</v>
      </c>
      <c r="C84" s="20">
        <v>159.62799999999999</v>
      </c>
      <c r="D84" s="19" t="s">
        <v>54</v>
      </c>
      <c r="E84" s="23"/>
    </row>
    <row r="85" spans="1:8" ht="131.25" x14ac:dyDescent="0.25">
      <c r="A85" s="39"/>
      <c r="B85" s="16">
        <v>0</v>
      </c>
      <c r="C85" s="20">
        <v>84.27</v>
      </c>
      <c r="D85" s="19" t="s">
        <v>55</v>
      </c>
    </row>
    <row r="86" spans="1:8" ht="112.5" x14ac:dyDescent="0.25">
      <c r="A86" s="39"/>
      <c r="B86" s="16">
        <v>0</v>
      </c>
      <c r="C86" s="20">
        <v>300</v>
      </c>
      <c r="D86" s="19" t="s">
        <v>39</v>
      </c>
    </row>
    <row r="87" spans="1:8" ht="131.25" x14ac:dyDescent="0.25">
      <c r="A87" s="39"/>
      <c r="B87" s="16">
        <v>179.26</v>
      </c>
      <c r="C87" s="20">
        <v>277.63200000000001</v>
      </c>
      <c r="D87" s="19" t="s">
        <v>57</v>
      </c>
      <c r="H87" s="3"/>
    </row>
    <row r="88" spans="1:8" ht="112.5" x14ac:dyDescent="0.25">
      <c r="A88" s="39"/>
      <c r="B88" s="16">
        <v>0</v>
      </c>
      <c r="C88" s="16">
        <v>60</v>
      </c>
      <c r="D88" s="19" t="s">
        <v>48</v>
      </c>
    </row>
    <row r="89" spans="1:8" ht="112.5" x14ac:dyDescent="0.25">
      <c r="A89" s="39"/>
      <c r="B89" s="25">
        <v>1127.3599999999999</v>
      </c>
      <c r="C89" s="25">
        <v>1127.3599999999999</v>
      </c>
      <c r="D89" s="19" t="s">
        <v>58</v>
      </c>
    </row>
    <row r="90" spans="1:8" ht="93.75" x14ac:dyDescent="0.25">
      <c r="A90" s="39"/>
      <c r="B90" s="16">
        <v>0</v>
      </c>
      <c r="C90" s="16">
        <v>0</v>
      </c>
      <c r="D90" s="19" t="s">
        <v>59</v>
      </c>
    </row>
    <row r="91" spans="1:8" ht="131.25" x14ac:dyDescent="0.25">
      <c r="A91" s="39"/>
      <c r="B91" s="16">
        <v>12.595000000000001</v>
      </c>
      <c r="C91" s="16">
        <v>12.595000000000001</v>
      </c>
      <c r="D91" s="19" t="s">
        <v>61</v>
      </c>
    </row>
    <row r="92" spans="1:8" ht="131.25" x14ac:dyDescent="0.25">
      <c r="A92" s="40"/>
      <c r="B92" s="16">
        <v>2.99</v>
      </c>
      <c r="C92" s="16">
        <v>2.99</v>
      </c>
      <c r="D92" s="19" t="s">
        <v>62</v>
      </c>
    </row>
    <row r="93" spans="1:8" ht="18.75" x14ac:dyDescent="0.25">
      <c r="A93" s="11" t="s">
        <v>26</v>
      </c>
      <c r="B93" s="14">
        <f>SUM(B79:B92)</f>
        <v>1322.2049999999999</v>
      </c>
      <c r="C93" s="14">
        <f>SUM(C79:C92)</f>
        <v>2951.9929999999995</v>
      </c>
      <c r="D93" s="15"/>
    </row>
    <row r="94" spans="1:8" ht="131.25" x14ac:dyDescent="0.25">
      <c r="A94" s="42" t="s">
        <v>63</v>
      </c>
      <c r="B94" s="26">
        <v>0</v>
      </c>
      <c r="C94" s="27">
        <v>133.91999999999999</v>
      </c>
      <c r="D94" s="17" t="s">
        <v>46</v>
      </c>
    </row>
    <row r="95" spans="1:8" ht="112.5" x14ac:dyDescent="0.25">
      <c r="A95" s="43"/>
      <c r="B95" s="26">
        <v>0</v>
      </c>
      <c r="C95" s="26">
        <v>174.4</v>
      </c>
      <c r="D95" s="17" t="s">
        <v>22</v>
      </c>
    </row>
    <row r="96" spans="1:8" ht="131.25" x14ac:dyDescent="0.25">
      <c r="A96" s="43"/>
      <c r="B96" s="26">
        <v>0</v>
      </c>
      <c r="C96" s="27">
        <v>159.93799999999999</v>
      </c>
      <c r="D96" s="17" t="s">
        <v>56</v>
      </c>
      <c r="E96" s="23"/>
      <c r="F96" s="23"/>
    </row>
    <row r="97" spans="1:8" ht="131.25" x14ac:dyDescent="0.25">
      <c r="A97" s="43"/>
      <c r="B97" s="26">
        <v>0</v>
      </c>
      <c r="C97" s="26">
        <v>211.26</v>
      </c>
      <c r="D97" s="17" t="s">
        <v>28</v>
      </c>
      <c r="F97" s="23"/>
      <c r="H97" s="24"/>
    </row>
    <row r="98" spans="1:8" ht="131.25" x14ac:dyDescent="0.25">
      <c r="A98" s="43"/>
      <c r="B98" s="26">
        <v>0</v>
      </c>
      <c r="C98" s="28">
        <v>248</v>
      </c>
      <c r="D98" s="19" t="s">
        <v>37</v>
      </c>
      <c r="F98" s="23"/>
    </row>
    <row r="99" spans="1:8" ht="131.25" x14ac:dyDescent="0.25">
      <c r="A99" s="43"/>
      <c r="B99" s="26">
        <v>0</v>
      </c>
      <c r="C99" s="28">
        <v>159.62799999999999</v>
      </c>
      <c r="D99" s="19" t="s">
        <v>54</v>
      </c>
      <c r="E99" s="23"/>
    </row>
    <row r="100" spans="1:8" ht="131.25" x14ac:dyDescent="0.25">
      <c r="A100" s="43"/>
      <c r="B100" s="26">
        <v>0</v>
      </c>
      <c r="C100" s="28">
        <v>84.27</v>
      </c>
      <c r="D100" s="19" t="s">
        <v>55</v>
      </c>
    </row>
    <row r="101" spans="1:8" ht="112.5" x14ac:dyDescent="0.25">
      <c r="A101" s="43"/>
      <c r="B101" s="26">
        <v>0</v>
      </c>
      <c r="C101" s="28">
        <v>300</v>
      </c>
      <c r="D101" s="19" t="s">
        <v>39</v>
      </c>
    </row>
    <row r="102" spans="1:8" ht="131.25" x14ac:dyDescent="0.25">
      <c r="A102" s="43"/>
      <c r="B102" s="26">
        <v>0</v>
      </c>
      <c r="C102" s="28">
        <v>277.63200000000001</v>
      </c>
      <c r="D102" s="19" t="s">
        <v>57</v>
      </c>
      <c r="H102" s="3"/>
    </row>
    <row r="103" spans="1:8" ht="112.5" x14ac:dyDescent="0.25">
      <c r="A103" s="43"/>
      <c r="B103" s="26">
        <v>0</v>
      </c>
      <c r="C103" s="26">
        <v>60</v>
      </c>
      <c r="D103" s="19" t="s">
        <v>48</v>
      </c>
    </row>
    <row r="104" spans="1:8" ht="112.5" x14ac:dyDescent="0.25">
      <c r="A104" s="43"/>
      <c r="B104" s="29">
        <v>2072.64</v>
      </c>
      <c r="C104" s="29">
        <v>3200</v>
      </c>
      <c r="D104" s="19" t="s">
        <v>58</v>
      </c>
      <c r="H104" s="3"/>
    </row>
    <row r="105" spans="1:8" ht="150" x14ac:dyDescent="0.25">
      <c r="A105" s="43"/>
      <c r="B105" s="48">
        <v>15.093</v>
      </c>
      <c r="C105" s="48">
        <v>15.093</v>
      </c>
      <c r="D105" s="19" t="s">
        <v>73</v>
      </c>
    </row>
    <row r="106" spans="1:8" ht="131.25" x14ac:dyDescent="0.25">
      <c r="A106" s="43"/>
      <c r="B106" s="48">
        <v>72.521000000000001</v>
      </c>
      <c r="C106" s="48">
        <v>85.116</v>
      </c>
      <c r="D106" s="19" t="s">
        <v>74</v>
      </c>
      <c r="E106" s="23"/>
    </row>
    <row r="107" spans="1:8" ht="131.25" x14ac:dyDescent="0.25">
      <c r="A107" s="44"/>
      <c r="B107" s="26">
        <v>242.01</v>
      </c>
      <c r="C107" s="26">
        <v>245</v>
      </c>
      <c r="D107" s="19" t="s">
        <v>64</v>
      </c>
      <c r="F107" s="23"/>
    </row>
    <row r="108" spans="1:8" ht="18.75" x14ac:dyDescent="0.25">
      <c r="A108" s="11" t="s">
        <v>26</v>
      </c>
      <c r="B108" s="14">
        <f>SUM(B94:B107)</f>
        <v>2402.2640000000001</v>
      </c>
      <c r="C108" s="14">
        <f>SUM(C94:C107)</f>
        <v>5354.2569999999996</v>
      </c>
      <c r="D108" s="15"/>
      <c r="F108" s="3"/>
    </row>
  </sheetData>
  <mergeCells count="15">
    <mergeCell ref="A94:A107"/>
    <mergeCell ref="A1:A2"/>
    <mergeCell ref="B1:B2"/>
    <mergeCell ref="C1:C2"/>
    <mergeCell ref="D1:D2"/>
    <mergeCell ref="A5:A6"/>
    <mergeCell ref="A68:A77"/>
    <mergeCell ref="A79:A92"/>
    <mergeCell ref="A14:A18"/>
    <mergeCell ref="A20:A25"/>
    <mergeCell ref="A27:A33"/>
    <mergeCell ref="A35:A44"/>
    <mergeCell ref="A46:A55"/>
    <mergeCell ref="A57:A66"/>
    <mergeCell ref="A8:A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2019</vt:lpstr>
      <vt:lpstr>ADQUISICIÓN SISMICA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Gloria Cecilia Salamanca Marentes</cp:lastModifiedBy>
  <dcterms:created xsi:type="dcterms:W3CDTF">2015-09-23T17:53:52Z</dcterms:created>
  <dcterms:modified xsi:type="dcterms:W3CDTF">2020-05-17T23:47:37Z</dcterms:modified>
</cp:coreProperties>
</file>