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Q:\PLAN MEJORAMIENTO CGR\"/>
    </mc:Choice>
  </mc:AlternateContent>
  <xr:revisionPtr revIDLastSave="0" documentId="13_ncr:1_{5375D59F-AA0E-4077-A5AB-ABC05FC2EB66}" xr6:coauthVersionLast="40" xr6:coauthVersionMax="40" xr10:uidLastSave="{00000000-0000-0000-0000-000000000000}"/>
  <bookViews>
    <workbookView xWindow="-120" yWindow="-120" windowWidth="21840" windowHeight="13140" tabRatio="503" activeTab="2" xr2:uid="{00000000-000D-0000-FFFF-FFFF00000000}"/>
  </bookViews>
  <sheets>
    <sheet name="Hoja2" sheetId="3" r:id="rId1"/>
    <sheet name="Hoja3" sheetId="4" r:id="rId2"/>
    <sheet name="Hallazgos PM" sheetId="1" r:id="rId3"/>
  </sheets>
  <definedNames>
    <definedName name="_xlnm._FilterDatabase" localSheetId="2" hidden="1">'Hallazgos PM'!$A$10:$P$95</definedName>
    <definedName name="_xlnm.Print_Area" localSheetId="2">'Hallazgos PM'!$A$10:$P$21</definedName>
    <definedName name="COMITE">#REF!</definedName>
    <definedName name="COMITES">#REF!</definedName>
    <definedName name="DA">#REF!</definedName>
    <definedName name="NUEVO">#REF!</definedName>
    <definedName name="OAP">#REF!</definedName>
  </definedNames>
  <calcPr calcId="191029"/>
  <pivotCaches>
    <pivotCache cacheId="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 i="1" l="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11" i="1"/>
</calcChain>
</file>

<file path=xl/sharedStrings.xml><?xml version="1.0" encoding="utf-8"?>
<sst xmlns="http://schemas.openxmlformats.org/spreadsheetml/2006/main" count="789" uniqueCount="519">
  <si>
    <t>Tipo Modalidad</t>
  </si>
  <si>
    <t>M-3: PLAN DE MEJORAMIENTO</t>
  </si>
  <si>
    <t>Formulario</t>
  </si>
  <si>
    <t>F14.1: PLANES DE MEJORAMIENTO - ENTIDADES</t>
  </si>
  <si>
    <t>Moneda Informe</t>
  </si>
  <si>
    <t>Entidad</t>
  </si>
  <si>
    <t>Fecha</t>
  </si>
  <si>
    <t>Periodicidad</t>
  </si>
  <si>
    <t>SEMESTRAL</t>
  </si>
  <si>
    <t>[1]</t>
  </si>
  <si>
    <t>MODALIDAD DE REGISTRO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</si>
  <si>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</si>
  <si>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</si>
  <si>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</si>
  <si>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</si>
  <si>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</si>
  <si>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</si>
  <si>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</si>
  <si>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</si>
  <si>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</si>
  <si>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</si>
  <si>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2 AVANCE ó SEGUIMIENTO DEL PLAN DE MEJORAMIENTO</t>
  </si>
  <si>
    <t>Las actividades que se generaron en desarrollo del Proyecto en comento (componentes de comunicaciones, asesoría y acompañamiento técnico y legal) correspondían a la  FEN dentro de sus obligaciones de apoyo técnico, logístico, administrativo y financiero.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</si>
  <si>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</si>
  <si>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</si>
  <si>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</si>
  <si>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</si>
  <si>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</si>
  <si>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</si>
  <si>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</si>
  <si>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</si>
  <si>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</si>
  <si>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</si>
  <si>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Ejecución del plan diseñado</t>
  </si>
  <si>
    <t>Informe trimestral de ejecución del plan</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</si>
  <si>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</si>
  <si>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</si>
  <si>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</si>
  <si>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</si>
  <si>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</si>
  <si>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 xml:space="preserve">Oficio </t>
  </si>
  <si>
    <t>Resolución</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</si>
  <si>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</si>
  <si>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</si>
  <si>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</si>
  <si>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Oficio</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</si>
  <si>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</si>
  <si>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</si>
  <si>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</si>
  <si>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</si>
  <si>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</si>
  <si>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</si>
  <si>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</si>
  <si>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</si>
  <si>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</si>
  <si>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</si>
  <si>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</si>
  <si>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</si>
  <si>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</si>
  <si>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</si>
  <si>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</si>
  <si>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No registra en el informe.</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</si>
  <si>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</si>
  <si>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</si>
  <si>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Concepto de Unificación de los yacimientos</t>
  </si>
  <si>
    <t>2014-H-22</t>
  </si>
  <si>
    <t>2014-H-30</t>
  </si>
  <si>
    <t>Falta de seguimiento del supervisor</t>
  </si>
  <si>
    <t>Enviar informe de contraloría a  la FDN para que valide lo correspondiente en el proceso a su cargo de liquidación y cierre del contrato 69 de 2013 suscrito por FDN con THX</t>
  </si>
  <si>
    <t>1 SUSCRIPCIÓN DEL PLAN DE MEJORAMIENTO</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</si>
  <si>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</si>
  <si>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Cuadro de Mando Integral -BSC. La entidad no utilizó la herramienta Balance ScoreCard-BSC en 2015, puesto que al solicitar los seguimientos remiten archivos en Excel sin las fórmulas de los indicadores, no siendo confiables para verificar avances en tiempo real de cada uno de estos.</t>
  </si>
  <si>
    <t>La ANH no está utilizando ni ha adoptado la herramienta que le permite a la Alta Dirección integrar la información clave para tomar decisiones, empleando datos provenientes de todas las Áreas de la ANH.</t>
  </si>
  <si>
    <t>Aplicar periódicamente la herramienta de seguimiento de control de gestión adoptada por la ANH</t>
  </si>
  <si>
    <t>Aplicar  la herramienta de seguimiento de control de gestión adoptada por la ANH durante el 2017</t>
  </si>
  <si>
    <t>Reporte de avance de la gestión basada en proyectos</t>
  </si>
  <si>
    <t>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t>
  </si>
  <si>
    <t>Durante la vigencia auditada la ANH trabajó en la caracterización de 9 procesos</t>
  </si>
  <si>
    <t>Actualizar las caracterizaciones de los procesos de la ANH</t>
  </si>
  <si>
    <t>Emitir resolución de adopción de procesos de la ANH</t>
  </si>
  <si>
    <t>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t>
  </si>
  <si>
    <t>Incumplimiento de la definición clara del Mapa Estratégico y confusión de los objetivos estratégicos.</t>
  </si>
  <si>
    <t>Realizar seguimiento mensual en el SPI de la actualización del informe ejecutivo de los proyectos de inversión de acuerdo con la información presupuestal de SIIF</t>
  </si>
  <si>
    <t>Realizar seguimiento de información presupuestal actualizada en SPI</t>
  </si>
  <si>
    <t>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t>
  </si>
  <si>
    <t>No existe una definición clara y concreta de los indicadores de las dependencias para el cumplimiento de los objetivos institucionales y por ende no se cumple desde las concertaciones, seguimientos y evaluaciones de los Acuerdos de Gestión de los Gerentes.</t>
  </si>
  <si>
    <t>Reformular los indicadores de evaluación de los gerentes públicos y consignarlo en los nuevos Acuerdos</t>
  </si>
  <si>
    <t>Reformular los indicadores de evaluación de los gerentes públicos para 2017 y consignarlos en los Acuerdos</t>
  </si>
  <si>
    <t xml:space="preserve">Acuerdos de gerentes públicos diseñados por Vicepresidencia </t>
  </si>
  <si>
    <t>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t>
  </si>
  <si>
    <t>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t>
  </si>
  <si>
    <t>Actualizar en normas soporte y contenido el manual de contratación misional</t>
  </si>
  <si>
    <t>Actualizar el manual de contratación misional</t>
  </si>
  <si>
    <t>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t>
  </si>
  <si>
    <t xml:space="preserve">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t>
  </si>
  <si>
    <t>Elaborar informe actualizado de condonaciones para el convenio 10 de 2009</t>
  </si>
  <si>
    <t>Informe</t>
  </si>
  <si>
    <t>Analizar jurídicamente los contratos/convenios que no tienen liquidación ni auto de archivo a la fecha y realizar el trámite jurídico correspondiente</t>
  </si>
  <si>
    <t>Analizar los contratos/convenios que no tienen liquidación ni auto de archivo a la fecha y realizar el trámite jurídico correspondiente</t>
  </si>
  <si>
    <t>Autos de archivo</t>
  </si>
  <si>
    <t>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t>
  </si>
  <si>
    <t>No identifica la CGR en su informe, pero plantea que estas inconsistencias ocasionan que los datos de producción con los que se liquidan las regalías no sean confiables.</t>
  </si>
  <si>
    <t>Cargar en AVM la información de producción de crudo de los campos Valdivia, Almagro, Tello y La Jagua para la vigencia 2015</t>
  </si>
  <si>
    <t>Cargar la información de producción de crudo de enero a diciembre 2015 para 4 campos (Valdivia, Almagro, Tello y La Jagua)</t>
  </si>
  <si>
    <t>Reportes de cargue de información en AVM (antes y después)</t>
  </si>
  <si>
    <t>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t>
  </si>
  <si>
    <t>No identifica la CGR en su informe, pero plantea que estas deficiencias están afectando el flujo adecuado de los recursos, así como el afianzamiento del conocimiento que se esperaba obtener en un tiempo determinado.
La ANH identifica como causa de esta problemática los casos en que se presentaron garantías inauténticas, por lo cual define la acción en función de ello.</t>
  </si>
  <si>
    <t>Informe de certificación de garantías</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</si>
  <si>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</si>
  <si>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</si>
  <si>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</si>
  <si>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</si>
  <si>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Elaborar inventario de estado de abandono de pozos  para gestionar su incorporación en los Programas de Abandono</t>
  </si>
  <si>
    <t>Elaborar inventario de abandono de pozos</t>
  </si>
  <si>
    <t xml:space="preserve">Documento con Inventario </t>
  </si>
  <si>
    <t>Documentar procedimiento de asignación de áreas para incorporar como requisito de gestión el acta de reversión y el balance de estado de los pozos</t>
  </si>
  <si>
    <t>Documento adoptado en SIGECO</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</si>
  <si>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</si>
  <si>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</si>
  <si>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Gestionar la devolución del saldo no ejecutado del Acuerdo 242 de 2013 con PNUD</t>
  </si>
  <si>
    <t>Comprobante de ingreso</t>
  </si>
  <si>
    <t>Gestionar la devolución del saldo de rendimientos financieros e intereses del convenio 247 de 2012 con FONADE</t>
  </si>
  <si>
    <t>Transferencia de la Litoteca al Servicio Geológico Colombiano. Se observa que al momento de la ejecución de la auditoria no se encuentra la totalidad de cajas preservadas, reempacadas e incorporadas al sistema WMS.</t>
  </si>
  <si>
    <t xml:space="preserve">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t>
  </si>
  <si>
    <t>Actualizar en el WMS el inventario de muestras de la Litoteca nacional</t>
  </si>
  <si>
    <t xml:space="preserve">Documento con inventario </t>
  </si>
  <si>
    <t>Reporte actualizado de WMS</t>
  </si>
  <si>
    <t>Deficiente supervisión y seguimiento al desarrollo del contrato</t>
  </si>
  <si>
    <t>Dar traslado del informe de CGR a FDN, en lo correspondiente al hallazgo 27</t>
  </si>
  <si>
    <t>Dar traslado del informe de CGR a FDN</t>
  </si>
  <si>
    <t>2015-H-11</t>
  </si>
  <si>
    <t>2015-H-12</t>
  </si>
  <si>
    <t>2015-H-13</t>
  </si>
  <si>
    <t>2015-H-14</t>
  </si>
  <si>
    <t>2015-H-15</t>
  </si>
  <si>
    <t>2015-H-16</t>
  </si>
  <si>
    <t>2015-H-21</t>
  </si>
  <si>
    <t>2015-H-22</t>
  </si>
  <si>
    <t>2015-H-24</t>
  </si>
  <si>
    <t>2015-H-25</t>
  </si>
  <si>
    <t>2015-H-26</t>
  </si>
  <si>
    <t>2015-H-27</t>
  </si>
  <si>
    <t>Acta del Consejo Directivo en la que se somete a consideración el Manual de Contratación Misional</t>
  </si>
  <si>
    <t>Documento del Manual Actualizado</t>
  </si>
  <si>
    <t>Someter a consideración del Consejo Directivo de la ANH, el Manual de Contratación Misional</t>
  </si>
  <si>
    <t>FILA_17</t>
  </si>
  <si>
    <t>FILA_21</t>
  </si>
  <si>
    <t>FILA_22</t>
  </si>
  <si>
    <t>FILA_23</t>
  </si>
  <si>
    <t>FILA_24</t>
  </si>
  <si>
    <t>FILA_29</t>
  </si>
  <si>
    <t>Acción cumplida fuera de plazos. Según reporte efectuado por la Vicepresidencia Administrativa y Financiera, PNUD realizó el 24/03/2017 la devolución de $314.146.843 a la cuenta 005-55884-1 de la ANH</t>
  </si>
  <si>
    <t>Convenio FEN. No 01/07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</si>
  <si>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Acción cumplida. La VORP verificó el estado del Contrato y precisó que el cobro de los intereses de mora se contempla a partir del 24/03/2012 y no desde el 30/11/2011. Mediante memorando Id 140264 del 25/10/2016 la VORP remitió a la OAJ solicitud de inicio del cobro coactivo o inicio del proceso de incumplimiento.</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</si>
  <si>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t>
  </si>
  <si>
    <t>Acción cumplida. La Gerencia de Planeación remitió los reportes de seguimiento para los meses de enero, febrero, marzo, abril, mayo y junio de 2017</t>
  </si>
  <si>
    <t>FILA_10</t>
  </si>
  <si>
    <t>FILA_11</t>
  </si>
  <si>
    <t>FILA_12</t>
  </si>
  <si>
    <t>FILA_13</t>
  </si>
  <si>
    <t>FILA_14</t>
  </si>
  <si>
    <t>FILA_15</t>
  </si>
  <si>
    <t>FILA_16</t>
  </si>
  <si>
    <t>FILA_18</t>
  </si>
  <si>
    <t>FILA_19</t>
  </si>
  <si>
    <t>FILA_20</t>
  </si>
  <si>
    <t>FILA_25</t>
  </si>
  <si>
    <t>FILA_26</t>
  </si>
  <si>
    <t>FILA_27</t>
  </si>
  <si>
    <t>FILA_28</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</si>
  <si>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</si>
  <si>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</si>
  <si>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</si>
  <si>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</si>
  <si>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</si>
  <si>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</si>
  <si>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</si>
  <si>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</si>
  <si>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</si>
  <si>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</si>
  <si>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</si>
  <si>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</si>
  <si>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</si>
  <si>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</si>
  <si>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</si>
  <si>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</si>
  <si>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</si>
  <si>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</si>
  <si>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</si>
  <si>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2016-H-01</t>
  </si>
  <si>
    <t>Revelación inversiones Contratos E&amp;P. La ANH no registra el valor de las obligaciones de los Contratos E&amp;P en los Estados Contables, esta situación se
presenta en los contratos y valores del anexo No. 2, por un monto de USD 7.360 millones de dólares.</t>
  </si>
  <si>
    <t>Deficiencias en la aplicabilidad de procedimientos y normatividad de contabilidad pública y debilidades de control interno contable relativas a la revelación y registro del control de operaciones realizadas con terceros que puedan representar derechos a favor de la entidad.</t>
  </si>
  <si>
    <t>Definir la información requerida para registro en las cuentas de orden de los Contratos E &amp;P en exploración</t>
  </si>
  <si>
    <t>Elaborar el formato de reporte periódico de inversiones de Contratos E &amp;P en exploración</t>
  </si>
  <si>
    <t>Formato diseñado</t>
  </si>
  <si>
    <t>Circular</t>
  </si>
  <si>
    <t>2016-H-05</t>
  </si>
  <si>
    <t xml:space="preserve">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t>
  </si>
  <si>
    <t>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t>
  </si>
  <si>
    <t>Adoptar procedimiento de intercambio de información con las operadoras</t>
  </si>
  <si>
    <t>Procedimiento adoptado en SIGECO</t>
  </si>
  <si>
    <t>Generar comunicación para las operadoras para la instalación de los equipos pendientes</t>
  </si>
  <si>
    <t>Comunicación a operadoras</t>
  </si>
  <si>
    <t>Realizar la instalación de los 8 puntos pendientes</t>
  </si>
  <si>
    <t>Informe de instalación por punto</t>
  </si>
  <si>
    <t>2016-H-06</t>
  </si>
  <si>
    <t>Cumplimiento Parcial de Obligaciones Contrato 249 de 2016. Potencial pérdida de $1.419 millones por las actividades pendientes de realizar por la falta de obtención del permiso de las operadoras Ecopetrol y Lewis para la instalación de los equipos en sus campos Casabe y Bullerengue y sobre las cuales a la fecha no se registra cumplimiento, ni se ha realizado la liquidación del contrato.</t>
  </si>
  <si>
    <t>Desconocer las formalidades propias de la modificación a los contratos estatales como la suscripción de prórrogas que con su debida justificación y con la adecuación presupuestal correspondiente con el objeto de no vulnerar el
principio de anualidad del presupuesto y extender válidamente el término de ejecución de los contratos estatales</t>
  </si>
  <si>
    <t>Liquidar el contrato 249 de 2016 integrando el balance final de instalación de equipos</t>
  </si>
  <si>
    <t>Acta de liquidación</t>
  </si>
  <si>
    <t>2016-H-07</t>
  </si>
  <si>
    <t>Quema de gas sin autorización. Existen seis (6) campos que no poseen permisos de quema o no les fueron otorgados de forma previa durante el año 2016: Bonanza, Chichimene, Chichimene Sw, Orito, Palagua y Sucumbios</t>
  </si>
  <si>
    <t>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t>
  </si>
  <si>
    <t xml:space="preserve">Actualizar los permisos de quema de gas de los campos Chichimene, Chichimene Sw, Orito, Palagua y Sucumbios con vigencia a julio de 2017 </t>
  </si>
  <si>
    <t>Comunicación radicada de permiso</t>
  </si>
  <si>
    <t>Quema de gas sin autorización. Existen seis (6) campos que no poseen permisos de quema o no les fueron otorgados de forma previa durante el año 2016: Bonanza, Chichimene Sw, Orito, Palagua y Sucumbios</t>
  </si>
  <si>
    <t>Adoptar procedimiento para otorgar permiso de volúmenes de quema de gas que estandarice plazos de respuesta por parte de la ANH</t>
  </si>
  <si>
    <t>2016-H-08</t>
  </si>
  <si>
    <t>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t>
  </si>
  <si>
    <t>Suscripción entre las partes del documento denominado "Certificado de Licencia de Uso de Software con Entrega de Código Fuente" la ANH reconoció al contratista Sun Gemini S.A los derechos patrimoniales de autor sobre la obra contratada pese a haber sido pactada como el desarrollo de un software a la medida y no como un licenciamiento de uso</t>
  </si>
  <si>
    <t>Gestionar entrega de licencia de uso de MIGEP al Servicio Geológico Colombiano SGC</t>
  </si>
  <si>
    <t>Documento cesión de licencia de uso</t>
  </si>
  <si>
    <t>Trasladar con soportes el caso a la Procuraduría</t>
  </si>
  <si>
    <t>Comunicación de traslado</t>
  </si>
  <si>
    <t>Elaborar circular con lineamientos para la cesión a la ANH de los derechos patrimoniales de software de obras por encargo</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</si>
  <si>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Cubarral en la unidad T2, con las consecuencias en la explotación de los dos campos.</t>
  </si>
  <si>
    <t>FILA_01</t>
  </si>
  <si>
    <t>FILA_04</t>
  </si>
  <si>
    <t>FILA_03</t>
  </si>
  <si>
    <t>FILA_08</t>
  </si>
  <si>
    <t>FILA_09</t>
  </si>
  <si>
    <t>FILA_05</t>
  </si>
  <si>
    <t>FILA_02</t>
  </si>
  <si>
    <t>FILA_06</t>
  </si>
  <si>
    <t>FILA_07</t>
  </si>
  <si>
    <t xml:space="preserve">Revisar el modelo dinámico y el modelo estático con el objeto de definir si es necesaria la unificación del campo Akacias del Contrato E&amp;P CPO9 y  Chichimene del Convenio de Explotación Cubarral; lo anterior, teniendo en cuenta los resultados del estudio que adelantan Ecopetrol y Repsol.
</t>
  </si>
  <si>
    <t>14 05 004</t>
  </si>
  <si>
    <t>Carencia del estado de cuenta de los contratos que permita clarificar o establecer  los diferentes conceptos  y valores</t>
  </si>
  <si>
    <t>Establecer claramente en los contratos los conceptos y valores que permita realizar un seguimiento eficaz del desarrollo financiero y presupuestal del contrato</t>
  </si>
  <si>
    <t>Liquidar el convenio 07 de 2010 con la UIS, resolviendo al momento de la liquidación cualquier diferencia presentada en el tema impositivo.</t>
  </si>
  <si>
    <t>Acta de liquidación del convenio.</t>
  </si>
  <si>
    <t>FILA_49</t>
  </si>
  <si>
    <t>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t>
  </si>
  <si>
    <t>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t>
  </si>
  <si>
    <t>Acción cumplida fuera de plazos. El supervisor del convenio 010 de 2009 con Colfuturo remitió informe del estado del convenio mediante Id 172180 del 31/03/2017. Sin cierre en informe de CGR 2017.</t>
  </si>
  <si>
    <t>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 Sin cierre en informe de CGR 2017.</t>
  </si>
  <si>
    <t>Acción cumplida en plazos. Mediante Resolución 387 de 2017 se modificó la resolución 509 de 2015 por la cual se actualiza el Sistema Integral de Gestión y de Control de la Agencia Nacional de Hidrocarburos - Agencia Nacional de Hidrocarburos</t>
  </si>
  <si>
    <t>Acción cumplida. La Gerencia de Seguimiento a Contratos en exploración plantea que debe validarse lo reportado por la Contraloría en Anexo 2, para definir lo que realmente es objeto de reporte por cada Contrato.</t>
  </si>
  <si>
    <t>Acción cumplida. La VCH reportó el informe de la certificación de garantías del semestre en archivo EXCEL con corte a 30-jun-2017, donde se relacionan 429 documentos de garantías de los contratos relacionados.</t>
  </si>
  <si>
    <t>Acción cumplida. El 30/06/2017 la Gerencia de Planeación publicó en SIGECO el Procedimiento para definir las nuevas regiones con potencial geológico para la promoción de oportunidades de inversión así como las obligaciones y condiciones de sus respectivos programas exploratorios, con base en la información técnica disponible y la prospectividad hidrocarburífera de cada área.</t>
  </si>
  <si>
    <t>Acción cumplida. La VT remite comunicación a la Procuraduría Segunda Delegada para la Contratación Estatal en radicado E-150-2017-003183 Id: 170440 de Fecha: 2017-03-23</t>
  </si>
  <si>
    <t>Acción cumplida. ANH y SGC suscribieron contrato de cesión de la licencia de uso del software MIGEP a título gratuito fechado del 22/06/2017</t>
  </si>
  <si>
    <t>Acción cumplida. Adopción del Manual de contratación administrativa en Resolución 400 del 22/06/2015. Mediante radicado 017EE0059563 del 12/05/2017, la Contralora Delegada para investigaciones, juicios fiscales y jurisdicción coactiva informó que el proceso fue archivado por no mérito, en respuesta al oficio con radicado id179466 enviado por la OCI.</t>
  </si>
  <si>
    <t>Acción cumplida fuera de plazos. Mediante comunicación con radicado E-211-2017-000474 Id: 159215, la VT dio traslado a la Financiera de Desarrollo Nacional del hallazgo No 27 de la CGR en informe de auditoría del año 2016a la ANH. Ver balance financiero adjunto. Se adicionó comunicación de la CGR apertura proceso de responsabilidad fiscal N° PRF-2007-00535_UCC-PRF 009-2017</t>
  </si>
  <si>
    <t>Acción cumplida. La ejecución de liquidación de contratos y convenios es de 100% en contratos y 100% en convenios, respecto al plan de liquidación. Los convenios no liquidados a la fecha, son aquellos en los que se han presentado Indagaciones preliminares, aspectos jurídicos de incumplimiento de contratistas, diferencias contables en el balance financiero y reclamaciones de la ANH.</t>
  </si>
  <si>
    <t>Acción cumplida. La VORP solicitó a la OAJ para tomar medidas jurídicas. Mediante memorandos Id 130236 del 09/09/2016 – Contrato E&amp;P Caño Sur y Id 140264 del 25/10/2016 Contrato E&amp;P Guarrojo la VORP remitió a la OAJ solicitud de inicio del cobro coactivo o inicio del proceso de incumplimiento.</t>
  </si>
  <si>
    <t>Acción cumplida.  Procedimientos para liquidación de los derechos económicos de los Contratos E&amp;P y Teas actualizados y aprobados en SIGECO. La OCI solicitó soportes de la depuración de derechos económicos del último trimestre 2016 y la Gerencia de Regalías remitió archivo de liquidación de estos derechos para el tercer trimestre 2016, la cual quedó registrada en contabilidad de la ANH.</t>
  </si>
  <si>
    <t>Acción cumplida. La VORP reportó el cargue y cierre de los  balances diarios de información pendiente de 2015 para los campos Valdivia, Almagro, Tello y La Jagua, encontrando consistencia entre la información de producción fiscalizada registrada en SUIME y AVM.  
En auditoría de la OCI en 2016 se concluyó que existe un 99,9% de confiabilidad del dato de producción de crudo y 99% de gas.</t>
  </si>
  <si>
    <t>Acción cumplida. La VORP remite informes de visita para realizar la instalación de equipos a los campos Bullerengue de Lewis, Casabe de Ecopetrol y Costayaco de Gran Tierra, en este ultimo se instalaron 3 puntos, y entrega informe final del proyecto de Telemetría . La OTI remite Informes de actividades de servicios de suministro de OMNICON con la implementación de los 8 puntos.</t>
  </si>
  <si>
    <t>Acción cumplida. La VORP remite autorizaciones de quema de gas para los campos Chichimene y Chichimene SW en radicado 20175110089301 ID:184558 del 23-may-2017, para los campos Palagua y Caipal en radicado 20175110083061 ID:183106 del 16-may-2017; para el campo Sucumbios en radicado E-511-2016-103602 ID:156065 del 28-dic-2016 y para el campo Orito en ID:156061 del 28-dic-2016</t>
  </si>
  <si>
    <t>Acción cumplida. Mediante oficios con radicado Id 159838 y 182014 el Presidente de la ANH solicitó modificar la fecha de finalización de esta acción. Con Id 233257 de fecha 07/12/2017 la GALC remite certificación, proyecto de acuerdo que aprueba el Manual de Contratación Misional.</t>
  </si>
  <si>
    <t>Acción cumplida fuera de plazos. La Vicepresidencia Administrativa y Financiera remitió a la OCI siete (7) acuerdos de gerentes públicos correspondientes a las vigencias 2017 y 2018</t>
  </si>
  <si>
    <t xml:space="preserve">Acción cumplida fuera de plazos. La VORP remitió documento  "Procedimiento para solicitud y aprobación de volúmenes de quema de Gas" y se verificó su publicación en SIGECO, asociado al proceso: Control de Operaciones y Gestión volumétrica. </t>
  </si>
  <si>
    <t>La explotación conjunta del yacimiento común y la unidad T2 involucradas en Chichimene y Akacías, en cuyas condiciones se ha demostrado la existencia de un mismo yacimiento, validan la necesidad de imponer un plan de explotación unificado, de acuerdo con los art. 47 y 48 de la Res. 181495 de 2009, modificada por Res. 400048 de 2015, y que al no hacerse pone en riesgo el recobro último.</t>
  </si>
  <si>
    <t>Acción cumplida fuera de plazos. Se expidió la Circular 19 del 4/09/2017 con el Protocolo de intercambio de información para la referenciación de los datos de producción en los procesos de la fiscalización de petróleo y gas en Colombia, suscrita por el Presidente de la ANH y dirigida a las Empresas Productoras de Hidrocarburos. Circular formalizada en SIGECO.</t>
  </si>
  <si>
    <t>Acción cumplida. Mediante oficios con radicado Id 159838 y 182014 el Presidente de la ANH solicitó modificar la fecha de finalización de esta acción. En Acta N° 3 de 2017 del Consejo Directivo de la ANH se dio aprobación al Manual de contratación misional, tema que fue  tratado previamente en actas 9 de 2016 y 1 y 2 de 2017.</t>
  </si>
  <si>
    <t>FILA_50</t>
  </si>
  <si>
    <t>H-5-2018</t>
  </si>
  <si>
    <t xml:space="preserve">Debilidades en el marco normativo de la función de fiscalización y en la planeación, coordinación y  ejecución de acciones para el seguimiento y control de pozos abandonados o suspendidos. </t>
  </si>
  <si>
    <t>Elaborar y presentar oficio con observaciones y recomendaciones frente al marco normativo requerido para fortalecer la función de fiscalización.</t>
  </si>
  <si>
    <t xml:space="preserve">Oficio radicado </t>
  </si>
  <si>
    <t>FILA_51</t>
  </si>
  <si>
    <t>Realizar mesas de trabajo entre ANH y MME.</t>
  </si>
  <si>
    <t>FILA_52</t>
  </si>
  <si>
    <t>Realizar la planificación técnica y presupuestal para el ejercicio de la función de fiscalización en el convenio interadministrativo .</t>
  </si>
  <si>
    <t>Planificación Convenio Interadministrativo MME-ANH.</t>
  </si>
  <si>
    <t>FILA_53</t>
  </si>
  <si>
    <t xml:space="preserve">En coordinación con el MME y en el marco del convenio interadministrativo actualizar la base de datos clasificando los pozos inactivos y suspendidos. </t>
  </si>
  <si>
    <t>FILA_54</t>
  </si>
  <si>
    <t>Elaborar un plan de trabajo para determinar las condiciones y estados anormales o atípicos en los pozos inactivos y suspendidos para generar alertas tempranas sobre eventos no deseados.</t>
  </si>
  <si>
    <t>Definir  los  parámetros que calificarán, a través de protocolo visita de campo - listado de chequeo, el estado y condición de los pozos.</t>
  </si>
  <si>
    <t xml:space="preserve">Protocolo visita de campo-lista de chequeo </t>
  </si>
  <si>
    <t>FILA_55</t>
  </si>
  <si>
    <t xml:space="preserve">Definir programa y cronograma, ejecutar  conforme a priorización visitas a pozos para realizar aplicación del listado de chequeo. En caso de detectar situaciones de riesgo, informar a instancia competente. </t>
  </si>
  <si>
    <t>FILA_56</t>
  </si>
  <si>
    <t>Solicitar a la operadora el cronograma de intervención de los pozos, para planificar la revisión y priorizar la aprobación de las Formas Ministeriales.</t>
  </si>
  <si>
    <t>Informe seguimiento trimestral</t>
  </si>
  <si>
    <t>FILA_57</t>
  </si>
  <si>
    <t>Ejecución de visitas planeadas  GSYMA, FISCALIZACION  contratos de hidrocarburos  acta de visita</t>
  </si>
  <si>
    <t>No registra avance</t>
  </si>
  <si>
    <t>H1-2018</t>
  </si>
  <si>
    <t>Falta de claridad respecto a alcance y competencias de las estudios ambientales de las zonas Off Shore</t>
  </si>
  <si>
    <t xml:space="preserve">1Guia. 
2.Estudios Previos
3.Activades de Socialización </t>
  </si>
  <si>
    <t>H2-2018</t>
  </si>
  <si>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</si>
  <si>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</si>
  <si>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</si>
  <si>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 xml:space="preserve">Contratos Suscritos </t>
  </si>
  <si>
    <t xml:space="preserve">H3-2018 </t>
  </si>
  <si>
    <t>1) Un (1) Acta de Liquidación del Convenio 030 de 2012.
2) Un (1) nuevo convenio interadministrativo suscrito con el SGC.
3) Un (1) informe semestral de seguimiento al convenio interadministrativo suscrito con el SGC.</t>
  </si>
  <si>
    <t>H4-2018</t>
  </si>
  <si>
    <t>Contravención al cumplimiento regulatorio y genera incertidumbre acerca de los fundamentos técnicos del castigo de cartera</t>
  </si>
  <si>
    <t>Elaborar  y  normalizar el procedimiento de castigo de cartera en el SIGECO (Sistema de gestión integrado y control de la ANH)</t>
  </si>
  <si>
    <t xml:space="preserve"> 1. Elaborar procedimiento. 2. Constituir o reformar  instancia institucional para la aprobación de castigo de cartera (comité de cartera, comité de sostenibilidad contable). </t>
  </si>
  <si>
    <t>Procedimiento normalizado 
Acto administrativo</t>
  </si>
  <si>
    <t>H5-2018</t>
  </si>
  <si>
    <t>Solicitar al Servicio Geológico Colombiano-SGC la emisión del respectivo certificado de entrega  de la información técnica, incluidos los corazones o núcleos adquiridos durante la perforación de los Pozos exploratorios Purple Angel y Gorgon-1.</t>
  </si>
  <si>
    <t>FILA_58</t>
  </si>
  <si>
    <t>FILA_59</t>
  </si>
  <si>
    <t>FILA_60</t>
  </si>
  <si>
    <t>FILA_61</t>
  </si>
  <si>
    <t>FILA_62</t>
  </si>
  <si>
    <t>FILA_63</t>
  </si>
  <si>
    <t>FILA_64</t>
  </si>
  <si>
    <t xml:space="preserve">En el marco del convenio interadministrativo de Delegación de la función de fiscalización fortalecer el recurso humano, garantizar la contratación oportuna del personal del Área de Fiscalización-ANH,  que permita cubrir las zonas de fiscalización del País en su totalidad, crear un grupo especializado para la generación de información de pozos inactivos, suspendidos y abandonados, para realizar la función de fiscalización. </t>
  </si>
  <si>
    <t>Informe semestral de ejecución de visitas planeadas y priorizadas a  fiscalización</t>
  </si>
  <si>
    <t>Realizar la revisión y aprobación de las Formas Ministeriales, y llevar un registro de control.</t>
  </si>
  <si>
    <t xml:space="preserve">Realizar visitas  de campo  de seguimiento, inspección y control en el Área de Operación del Convenio de Explotación Lisama-Nutria.  </t>
  </si>
  <si>
    <t xml:space="preserve">Visitas de campo en donde se realice inspección y seguimiento de Fiscalización , Seguridad, Salud, Medio Ambiente y  al cumplimiento de  obligaciones contractuales respecto de una muestra representativa de los pozos que se encuentren inactivos no abandonados dentro del área de Operación  del Convenio de Explotación Lisama-Nutria. </t>
  </si>
  <si>
    <t>Solicitar al  Ministerio de Minas y Energía (MME) una mejora a la normatividad vigente (Resolución 18 1495 de 2009,  Resolución 4 0048 de 2015), en lo concerniente a la inactividad,  suspensión y taponamiento y abandono de pozos.</t>
  </si>
  <si>
    <t>Acción cumplida. El acta de liquidación tiene fecha del 30/03/2015.
El acta no indica qué acción se realizó para la devolución de los recursos relacionados con los impuestos del Otro Si No. 1, por lo cual la CGR continua con el proceso de responsabilidad fiscal.</t>
  </si>
  <si>
    <t>Acción cumplida. Se traslada informe de Contraloría a la FDN. En informe posterior la CGR, reconoce que el valor pendiente de liquidación del contrato es el planteado por FDN y no incluye entre los ítems la verticalidad del pozo. Se envió comunicación con ID 179466 a la CGR Delegada de juicios fiscales para determinar el estado del proceso de la indagación preliminar correspondiente.</t>
  </si>
  <si>
    <t>Reporte en Excel de seguimiento</t>
  </si>
  <si>
    <t xml:space="preserve">Gestionar la certificación del 100% de las garantías de los Contratos E&amp;P y TEAS en período de exploración de competencia de la VCH </t>
  </si>
  <si>
    <t>Gestionar la certificación de las garantías de los Contratos E&amp;P y TEAS en período de exploración (semestre vencido)</t>
  </si>
  <si>
    <t>Acción cumplida. La VT reportó que se ha adelantado la verificación de 52.003 cajas con corte al 31-dic-2017  de las 86.264 cajas que requieren tratamiento, preservación e integración al sistema, lo cual representa un 60,3% de avance.</t>
  </si>
  <si>
    <t xml:space="preserve">Acción cumplida. La VT reportó la verificación de 52.003 cajas con corte al 31 dic 2017  de las 86.264 cajas, lo cual representa un 60% de avance. No se contó con capacidad operativa remanente que permitiera aumentar los rendimientos en los procesos de revisión, preservación e integración al WMS de muestras antiguas y de esta manera completar el 100% en la fecha estipulada.
</t>
  </si>
  <si>
    <t>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t>
  </si>
  <si>
    <t xml:space="preserve">Acción cumplida fuera de plazos. La VORP remite Acuerdo de no divulgación de información confidencial suscrito por Gran Tierra y comunicación a Lewis en radicado E-150-2016-004429 ID: 12037. La OTI remite Informes de actividades de servicios de suministro de OMNICON con la implementación de 4 puntos para Ecopetrol, 1 punto para Gran Tierra y 3 puntos para Interoil. </t>
  </si>
  <si>
    <t xml:space="preserve">Acción cumplida fuera de plazos. La OTI remite acta de liquidación del contrato 249 de 2016, con fecha 12 de julio de 2018. </t>
  </si>
  <si>
    <t xml:space="preserve">Acción cumplida. La ANH, SGC y SUNGEMINI suscribieron el 22-jun-2017 contrato de Cesión de Licencia de Uso de Software con entrega de código fuente entre ANH y SGC.  </t>
  </si>
  <si>
    <t>Dentro del presupuesto de la propuesta económica de la UIS (folio 297 V2) que derivó en la celebración del otrosí N°2 por lo cual se adicionó la suma de $15500.0 millones y que, hace parte del convenio, se estableció la suma de $1780 millones por concepto de impuestos estimados del convenio.</t>
  </si>
  <si>
    <t>Identificar y consolidar la información de  los pozos inactivos y suspendidos  del Convenio de Explotación de Hidrocarburos, Área de Operación Directa Lisama-Nutria</t>
  </si>
  <si>
    <t>Se identificaron los pozos inactivos de los campos del convenio Lisama-Nutria, según Formas 9SH "Informe mensual de producción, Pozos de petróleo  y gas" del mes de octubre de 2018. Los campos actualmente no tienen pozos Suspendidos. (Ver: Información de pozos inactivos Campos del Convenio Lisama-Nutria)</t>
  </si>
  <si>
    <t>Se definieron los parámetros de evaluación para la inspección de pozos Inactivos y Suspendidos (Ver Lista de Chequeo - Pozos suspendidos e inactivos)</t>
  </si>
  <si>
    <t xml:space="preserve">Diseñar y socializar instrumentos que den claridad sobre el alcance de los estudios a desarrollar, especificando que el objeto de los estudios financiados por la ANH a través del INVEMAR, se da con ocasión del conocimiento de la zona a explorar y  los trámites de licenciamiento ambiental y a una escala diferente a la desarrollada por las empresas en su labor de exploración. </t>
  </si>
  <si>
    <t xml:space="preserve">1. En convenio con Invemar, elaborar y socializar una guía respecto al objeto y alcance de los estudios de línea base ambiental preliminar financiados por la ANH. 2.En convenios 2019 se dejará claro el alcance de los estudios a desarrollar. 3.Divulgación de los resultados  proyectos Off Shore con entes de control, compañías operadoras, autoridades y academia. </t>
  </si>
  <si>
    <t xml:space="preserve">Bienes adquiridos en los convenios Invemar. Se suscribieron convenios entre la ANH y Invemar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</si>
  <si>
    <t xml:space="preserve">Transferencia de información de la ANH Al SGC. Siete años después de la firma del decreto 4137 de 2011, la ANH no ha transferido toda la información correspondiente al Servicio Geológico, toda vez que a la fecha se encuentran 31,816 cajas pendientes de verificar su contenido por parte de la ANH para la entrega respectiva a la Litoteca.  </t>
  </si>
  <si>
    <t xml:space="preserve">No existió por parte de la ANH un plan de trabajo efectivo, de tal forma que se diera entrega completa del inventario, como consecuencia no se encuentra la totalidad de cajas preservadas, reempecada e incorporadas al sistema de información de la Litoteca WMS. </t>
  </si>
  <si>
    <t xml:space="preserve">Suscribir un convenio interadministrativo con el Servicio Geológico Colombiano que incluya las acciones a desarrollar a corto, mediano y largo plazo para cargar en el WMS de la Litoteca Nacional las  muestras pendientes que presentan inconsistencias en la información soporte disponible. </t>
  </si>
  <si>
    <t xml:space="preserve">1) Acta de liquidación del Convenio 030 de 2012  2) Convenio Interadministrativo suscrito con el SGC que incluya  actividades para incluir en el WMS las muestras almacenadas en la Litoteca Nacional que presentan inconsistencias. 3) Informe semestral de seguimiento al Convenio Interadministrativo suscrito con el SGC. </t>
  </si>
  <si>
    <t xml:space="preserve">Entrega de Información incompleta a la Litoteca Nacional. La ANH celebro contratos E&amp;P y TEA, se pudo establecer que la ANH acredito el cumplimiento y la entrega de información relacionada con Piston Core, encontrando que el valor total pactado de los compromisos no atendidos asciende a la suma de USD1,8 millones, los productos no fueron entregados en su totalidad a la Litoteca. </t>
  </si>
  <si>
    <t>Deficiencias en las labores de supervisión, del seguimiento al programa exploratorio mínimo.</t>
  </si>
  <si>
    <t>Aclarar el origen de las posibles diferencias en cantidad de Piston Core pactadas en los contratos y las cantidades verificadas, cargadas y administradas por el SGC.</t>
  </si>
  <si>
    <t xml:space="preserve">1. Solicitar al    SGC informe la razón de las  diferencias en cantidad de muestras de Piston Core. 2.  Elaborar  documento a la CGR  aclarando el  estado de cada uno  de los Contratos E&amp;P Auditados. </t>
  </si>
  <si>
    <t xml:space="preserve">1. Solicitud al SGC. 
2. Documento con análisis de situación, remitido a la instancia competente. </t>
  </si>
  <si>
    <t>Coordinar con el Servicios Geológico Colombiano, la forma y contenido de la información requerida por seguimiento a obligaciones de entrega de información de las operadoras  en el EPIS.</t>
  </si>
  <si>
    <t>1.Celebrar mesas de trabajo con el SGC donde se establezcan acuerdos de niveles de servicio
2. Elaborar  documento  que contenga los acuerdos y parámetros de niveles de servicio entre la ANH  y el SGC.</t>
  </si>
  <si>
    <t xml:space="preserve">1. Mesas de trabajo ANH - SGC
2. Documento que contenga los acuerdos y parámetros de niveles de servicio entre la ANH  y el SGC. </t>
  </si>
  <si>
    <t xml:space="preserve">Toma de núcleos pozos Purple Angel y Gorgon . Se evidencia que durante las actividades de perforación de los pozos purple angel y gorgon se obtuvieron núcleos (corazones), de acuerdo con el Reporte del EPIS nos se evidencia que dichos corazones hayan sido entregados en obligación de las condiciones contractuales y manual de entrega de información. </t>
  </si>
  <si>
    <t xml:space="preserve">No se evidencia que dichos corazones hayan sido entregados en obligación de las condiciones contractuales y manual de entrega de información; lo anterior teniendo en cuenta que el contrato se encuentra en ejecución. </t>
  </si>
  <si>
    <t>Obtener la certificación de entrega de la información técnica, incluida la entrega de los núcleos o corazones.</t>
  </si>
  <si>
    <t>Inversiones ANH Bloques Col1- Col 2. Los convenios celebrados entre la ANH y el Invemar, se encuentran orientados específicamente a realizar estudios sobre bloques en evaluación técnica que ha sido adjudicados a inversionistas privados quienes dentro de las cláusulas pactadas en los distintos contratos, tienen el compromiso de realizar la respectiva inversión ambiental.</t>
  </si>
  <si>
    <t xml:space="preserve">Soportes castigo de cartera. Los comprobantes contables con sus soportes del castigo de cartera registrado durante el año 2015 a 2015, correspondientes a Ecopetrol Grantierra Energy Colombia, Petrominerales Colombia, YPF Colombia SAS, no son suficientes ni idóneos para el castigo de cartera, de acuerdo a los requisitos internos de la ANH y externos de la Contaduría General de la Nación. </t>
  </si>
  <si>
    <t>En el Acuerdo de Niveles de Servicio que actualmente se está trabajando conjuntamente con el SGC se contempla que el SGC verifique y garantice a la ANH que la cantidad de productos recibidos de parte de los operadores corresponden con las cantidades asociadas a las obligaciones pactadas en cada Contrato de hidrocarburos y de esta forma emitir las certificaciones a que haya lugar.</t>
  </si>
  <si>
    <t>Conciliación de información entre áreas.
Se evidenció por parte de la CGR que no se realiza conciliación de información entre las áreas (VAF y VORP), toda vez que a 31 de diciembre de 2018 la cuenta 138590 Cuentas por cobrar de difícil recaudo - Otras cuentas por cobrar, presentaba un saldo de $370.644.249.473 conformado por 101 facturas que corresponden a 60 contratos y 38 terceros.</t>
  </si>
  <si>
    <t>Debilidades en la conciliación de la información entre el área financiera y las áreas proveedoras; así las cosas, la recuperación sobre los derechos de cobro mencionados es incierta lo que no garantiza que la información contable cumpla con las características cualitativas de confiabilidad, consistencia, relevancia y comprensibilidad.</t>
  </si>
  <si>
    <t>Conciliación mensual de cartera por concepto de Derechos Económicos y Transferencia de Tecnología, VORP- VAF</t>
  </si>
  <si>
    <t>Reunión mensual entre el Grupo de Contabilidad (VAF) y la Gerencia de Regalías y Derechos Económicos, para validar la información de cartera en cada una de las áreas.</t>
  </si>
  <si>
    <t>Acta de reunión de conciliación suscrita por las partes.</t>
  </si>
  <si>
    <t>Revisión y ajuste de procedimiento  de Derechos económicos de la VORP, establecimiento de puntos de control para la generación de información sobre el estado de cartera y formato de conciliación periódica  VORP-VAF</t>
  </si>
  <si>
    <t xml:space="preserve">Aprobación e implementación del  Procedimiento de Derechos Económicos que incluya como punto de control la conciliación de la información de cartera.  </t>
  </si>
  <si>
    <t xml:space="preserve">Procedimiento aprobado </t>
  </si>
  <si>
    <t>Determinación y reconocimiento del deterioro en cuentas por cobrar. Se observa en la cuenta 1386 Deterioro de cartera un valor de $690.971, que corresponde al cálculo realizado sobre un cargo a Ecopetrol como operador del cto E&amp;E Caño Sur, por intereses de mora por Derechos Económicos por uso del subsuelo por $ 73.241.151,7; registrado en el Informe ESFA 01 de enero 2018 emitido por BDO</t>
  </si>
  <si>
    <t>La entidad no está aplicando el procedimiento de acuerdo con lo definido en la Política Contable de Cuentas por Cobrar; denotando deficiencias en los controles para el cálculo de las estimaciones del deterioro de la cartera.</t>
  </si>
  <si>
    <t xml:space="preserve">Actualización de Resolución 972 de 2016, particularmente en el capítulo de la incorporación del procedimiento de la política contable para el cálculo del  deterioro de cuentas por cobrar </t>
  </si>
  <si>
    <t>Resolución y procedimiento actualizados en mesa de trabajo (VAF - OAJ-  GRDE)</t>
  </si>
  <si>
    <t>Resolución de reglamento de cartera actualizada y aprobada, y  procedimiento aprobado</t>
  </si>
  <si>
    <t xml:space="preserve">Estimación de deterioro de las cuentas por cobrar, conforme a la política y procedimiento aprobado. </t>
  </si>
  <si>
    <t>Evaluación e identificación del deterioro de cuentas por cobrar por parte de la GRDE y Determinación y reconocimiento del deterioro de cuentas por cobrar por parte de la Vicepresidencia Administrativa y Financiera</t>
  </si>
  <si>
    <t>Cálculo del Deterioro cuentas por cobrar  de la vigencia</t>
  </si>
  <si>
    <t>Recaudo a favor de terceros.
La subcuenta 240720 Recaudos por clasificar a 01 de enero de 2018 presenta un saldo de $57.222.730.137 y a 31 de diciembre de 2018 $197.102.475.659, valor que presento un marcado aumento durante la vigencia 2018, correspondiente a
partidas pendientes de identificar y clasificar de las vigencias 2017 y 2018.</t>
  </si>
  <si>
    <t>Debilidades en la gestión administrativa tendientes a identificar adecuadamente el tercero y prevenir el incremento de los saldos.</t>
  </si>
  <si>
    <t>Solicitar al banco que toda consignación y transacción realizada a favor de la ANH en la cuenta bancaria de Derechos económicos y Transferencia de Tecnología, incluya los campos básicos requeridos para identificar el pago.</t>
  </si>
  <si>
    <t>Solicitud realizada al banco y seguimiento de la disminución de recaudos no identificados</t>
  </si>
  <si>
    <t>Comunicación de solicitud realizada a la entidad bancaria e informe trimestral de partidas por identificar</t>
  </si>
  <si>
    <t>Aplicación y registro de al menos el 90% de los recaudos a favor de terceros a 31 de diciembre de 2018 (COP $197.102.475.659)</t>
  </si>
  <si>
    <t>Aplicación y registro de recaudos a 31/12/2018</t>
  </si>
  <si>
    <t>Porcentaje mensual de disminución del saldo contable por aplicar.  (Valor aplicado/ $197.102.475.659)</t>
  </si>
  <si>
    <t>Notas a los estados financieros. Deficiencias en las notas a los Estados Financieros que no permiten conocer situaciones significativas, no ofrecen información adicional de carácter específico sobre transacciones, no incluyen nombre y número por grupo, cuenta y subcuentas impidiendo una revelación en detalle por su impacto, relevancia y materialidad en la estructura financiera de la ANH</t>
  </si>
  <si>
    <t>Falta de control y supervisión en la validación y consolidación de la información necesaria para la preparación de las notas a los estados contables; impidiendo la revelación plena de la información para los órganos de control y grupos de interés.</t>
  </si>
  <si>
    <t xml:space="preserve">Mejorar el control y verificación de la información para la estructuración de las Notas a los Estados Financieros </t>
  </si>
  <si>
    <t>Ampliar el detalle de las revelaciones, involucrando a las áreas fuente de la información y tomando en cuenta las recomendaciones de forma planteadas por la CGN.</t>
  </si>
  <si>
    <t>Notas definitivas a los EEFF</t>
  </si>
  <si>
    <t>Falta de Gestión administrativa para producir información financiera con características de relevancia y representación fiel, así como inexistencia de una política de administración de riesgos generados en el proceso contable, lo cual afecta la comparabilidad, verificabilidad, comprensibilidad, razonabilidad, confiabilidad y utilidad de los estados contables, para la toma de decisiones.</t>
  </si>
  <si>
    <t>Fortalecer los controles en los procedimientos  y verificación de  los riesgos en el proceso contable</t>
  </si>
  <si>
    <t xml:space="preserve">Actualización y formalización de  procedimientos contables, y de la matriz de riesgos del proceso de gestión financiera para la evaluación de los controles. </t>
  </si>
  <si>
    <t>Procedimientos contables y matriz de riesgos</t>
  </si>
  <si>
    <t>Registro propiedad, planta y equipo vs información de inventarios.
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</si>
  <si>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</si>
  <si>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Elaboración y aplicación de una política jurídica frente al manejo de bienes en convenios.</t>
  </si>
  <si>
    <t>Elaboración de una directriz jurídica, mediante la cual se establezcan las líneas a seguir frente al manejo de bienes  o servicios en los convenios cuyo objeto sea fortalecimiento institucional y aquellos convenios o contratos que en su ejecución adquieran bienes con recursos de la ANH.</t>
  </si>
  <si>
    <t>Circular para socializar los lineamientos establecidos</t>
  </si>
  <si>
    <t>Cierre y Certificado de inventario de Activos</t>
  </si>
  <si>
    <t>Formato Único de Cierre y certificado de Inventario Final de Activos entregados a un terceros (Responsable Vicepresidencia a cargo del Proyecto de Inversión)</t>
  </si>
  <si>
    <t>Certificados de Inventario Final / Proyectos de Inversión con compra de activos entregados a terceros</t>
  </si>
  <si>
    <t>Registro Contable relación de bienes</t>
  </si>
  <si>
    <t>Registro contables/Certificado de Inventario Final</t>
  </si>
  <si>
    <t>Proyección de Contratos de Comodatos</t>
  </si>
  <si>
    <t>Elaboración del ESET por parte de la Vicepresidencia a cargo del Proyecto de Inversión, con el certificado contable, trámite de viabilidad jurídica y proyecto del contrato de comodato por parte de la Oficina asesora jurídica.</t>
  </si>
  <si>
    <t>Contratos de Comodatos proyectados / Proyectos de Inversión con compra de activos entregados a terceros</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</si>
  <si>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</si>
  <si>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</si>
  <si>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</si>
  <si>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Suscripción de comodatos para bienes entregados a terceros.
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t>
  </si>
  <si>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</si>
  <si>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Cierre y Certificado de Inventario de Activos</t>
  </si>
  <si>
    <t>Elaboración del ESET por parte de la Vicepresidencia a cargo del Proyecto de Inversión, con el certificado contable, trámite de viabilidad jurídica y proyecto del Contrato de comodato por parte de la Oficina asesora jurídica.</t>
  </si>
  <si>
    <t>Sobreestimación en la cuenta Recursos entregados en administración.
La CGR evidencia la inobservancia de la normatividad vigente, en particular de lo definido en los numerales 3.2.14, 3.2.15 Y 3.2.16 de la Resolución N° 193 de 2016, y sus modificaciones de la Contaduría General de la Nación, por el registro de la amortización en la cuenta 1.9.08 Recursos Entregados en Administración.</t>
  </si>
  <si>
    <t>Falta de control y oportunidad en los procesos de verificación, depuración y causación de la información contable, y falta de un adecuado seguimiento y de informes de supervisión oportunos respecto a los convenios y contratos relacionados en la cuenta contable.</t>
  </si>
  <si>
    <t xml:space="preserve">Mejorar el procedimiento de verificación, depuración y causación de la información contable y mejora las competencias de los supervisores de los contratos </t>
  </si>
  <si>
    <t>Revisar y ajustar los procedimientos de verificación, depuración y causación de la información contable</t>
  </si>
  <si>
    <t>Procedimiento de verificación, depuración y causación de la información contable de los convenios</t>
  </si>
  <si>
    <t>Sobreestimación de cuenta avances para viáticos y gastos de viaje, por no registro contable de legalización
Inobservancia de normatividad, en particular del numeral 1.1.1 del Instructivo 001 de 18/12/2018 de la CGN respecto a la confiabilidad de la información contable, y artículo 7 Decreto 2768 de 2012 por la no legalización de los gastos realizados por viáticos y costos de viaje</t>
  </si>
  <si>
    <t>Debilidades en la aplicación del reglamento de legalización de comisiones de viáticos y gastos de viaje, y falta de seguimiento y control por parte de la VAF para el saneamiento permanente de la cuenta.</t>
  </si>
  <si>
    <t>Realizar seguimiento permanente respecto al cumplimiento de la legalización de anticipos de viáticos y gastos de viaje, así como de su adecuado control contable.</t>
  </si>
  <si>
    <t>Informe mensual de comisiones y legalizaciones, elaborado por el Grupo de Talento Humano, dirigido al Grupo de Contabilidad y elaboración del acta de conciliación mensual de información de comisiones, suscito entre el líder de talento humano y el contador de la ANH</t>
  </si>
  <si>
    <t xml:space="preserve">Acta de conciliación </t>
  </si>
  <si>
    <t xml:space="preserve">Dar traslado a la Oficina de Control interno disciplinario, sobre aquellos funcionarios cuya mora en la legalización  de la comisión exceda de un mes. </t>
  </si>
  <si>
    <t>Elaborar mensualmente un informe dirigido a la Oficina de Control Interno Disciplinario en el que se relacionen los funcionarios que tienen comisiones de servicios sin legalizar,  con antigüedad superior a un mes.</t>
  </si>
  <si>
    <t>Informe dirigido a Control Interno Disciplinario</t>
  </si>
  <si>
    <t>Implementar el módulo de gestión de viáticos y comisiones de servicios contenido en el SIIF</t>
  </si>
  <si>
    <t>Elaborar procedimiento de implementación del sistema</t>
  </si>
  <si>
    <t>Procedimiento</t>
  </si>
  <si>
    <t>Informe de comisiones sin legalizar dirigido a los supervisores de los contratistas y superior inmediato de los funcionarios, según corresponda.</t>
  </si>
  <si>
    <t>Oficiar al superior inmediato de la ausencia de la legalización, frente a las comisiones realizadas en el periodo</t>
  </si>
  <si>
    <t>Informe mensual</t>
  </si>
  <si>
    <t>Ejecución y supervisión convenio 730 de 2016 ANH-COLCIENCIAS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</si>
  <si>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</si>
  <si>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</si>
  <si>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</si>
  <si>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</si>
  <si>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Austeridad del gasto Contrato 300 de 2017, derivado del convenio 730 de 2016 Colciencias.
En la supervisión y ejecución de los recursos, Colciencias no esta teniendo en cuenta la racionalidad y austeridad que debe caracterizar el gasto público, generando incumplimiento en el uso de los recursos públicos, sin que exista un pronunciamiento por parte de la ANH frente a este tema.</t>
  </si>
  <si>
    <t>Desde la concepción del Convenio no fueron especificados claramente los rubros a ejecutarse, lo anterior quedando a la discreción de Colciencias la elaboración de los memorandos para los contratos. Se evidencia una falta de control y seguimiento por parte de la ANH, puesto que como ordenador del gasto no ejerció las funciones de control y seguimiento a que está obligado.</t>
  </si>
  <si>
    <t>Ejecución y supervisión del Convenio 696 de 2016 ANH-COLCIENCIAS.
Después de mas de 2 años de suscripción, el Convenio 696/2016 presenta un retraso en su ejecución, corroborado con la evaluación integral realizada por Colciencias a los contratos derivados, donde se observa el avance general de lo presentado por las universidades de 14,2% al igual que lo aprobado por Colciencias del 12,6%</t>
  </si>
  <si>
    <t>Falta de seguimiento y monitoreo por parte de la ANH, que generan las fallas en la supervisión, derivando incumplimientos en lo pactado, desplazamiento de los cronogramas y afectación del cumplimiento de los objetivos del convenio.</t>
  </si>
  <si>
    <t>Solicitar a Colciencias  la participación en el seguimiento de los expertos y /o contratación de una entidad especializada</t>
  </si>
  <si>
    <t xml:space="preserve">Seguimiento a través de expertos o entidad especializada </t>
  </si>
  <si>
    <t xml:space="preserve">Informe de seguimiento al avance técnico </t>
  </si>
  <si>
    <t>Realizar el comité coordinador y operativo cada dos meses, en el ejercicio de las funciones del Comité reforzar medidas de control y seguimiento al cumplimiento de los objetivos del Convenio.</t>
  </si>
  <si>
    <t xml:space="preserve">Sesión de comité </t>
  </si>
  <si>
    <t>Actas de los comités realizados</t>
  </si>
  <si>
    <t>Convenio 237-2017, ejecutado con Rendimientos Financieros de Convenio 015 de 2009. 
El convenio interadministrativo 237 de 2017 se ejecutó y soportó financieramente con los rendimientos financieros originados de la ejecución del convenio 015 de 2009- Acuerdo especifico 01 de 2009, que ascendieron a la suma de $2.577.728.369</t>
  </si>
  <si>
    <t>La ANH no tuvo en cuenta la normatividad existente sobre
la devolución de rendimientos financieros a favor de Dirección General de Crédito Publico y Tesoro Nacional del Ministerio de Hacienda y Crédito Público.</t>
  </si>
  <si>
    <t xml:space="preserve">Solicitar concepto Jurídico con relación al manejo de los rendimientos financieros en los futuros convenios con regímenes especiales (pe. Colciencias y EnTerritorio (antes FONADE)). </t>
  </si>
  <si>
    <t xml:space="preserve">Solicitar a la Oficina de Asesoría Jurídica (OAJ) el concepto jurídico sobre el manejo de los rendimientos financieros  para la firma de futuros convenios con regímenes especiales como es el caso de Colciencias y EnTerritorio (antes Fonade). </t>
  </si>
  <si>
    <t xml:space="preserve">Concepto Jurídico de la OAJ con relación al manejo de los rendimientos financieros en el caso de los regímenes especiales. </t>
  </si>
  <si>
    <t>Pago de productos a la UIS, sin recibo a satisfacción de ANH Contrato 481 de 2018.
La ANH realizo el 94% de los pagos en el mes de diciembre de 2018 sin recibir a satisfacción los productos como lo estipulaba el contrato y sin tener en cuenta los informes de supervisión que indicaban en el estado del desarrollo del proyecto.</t>
  </si>
  <si>
    <t>Deficiencias en los mecanismos de controles de la supervisión, puesto que se observa que se generaron las autorizaciones de pagos a pesar de no haberse recibido a satisfacción los productos, generando inconsistencias en las reservas presupuestales que realmente tiene la Entidad al final del ejercicio fiscal.</t>
  </si>
  <si>
    <t>Definir lineamiento para el cierre presupuestal</t>
  </si>
  <si>
    <t>En la circular de cierre que se emite al final del año, reiterar  que no se debe aprobar ningún pago sin el recibido a satisfacción de los bienes y servicios pactados en desarrollo del contrato.</t>
  </si>
  <si>
    <t>Deficiencias en la planeación para la ejecución del Contrato Interadministrativo No. 474 ANH No. 217148 FONADE de 2017.
Riesgo de pérdida de los recursos invertidos en los  4 planes, productos PMA y PMS no implementados, por inversiones subutilizadas y a futuro una inversión de recursos adicional para la actualización de dichos planes.</t>
  </si>
  <si>
    <t>Inadecuada planeación realizada por la ANH, que no contempló los tiempos requeridos para el desarrollo de las actividades contratadas a FONADE, y la dilación presentada por las entidades en la aprobación de los Planes Operativos, Cronogramas y documentos, generando un retraso de 2 años frente a la fecha inicialmente pactada y el retiro de las actividades</t>
  </si>
  <si>
    <t>ANH designará oficialmente un equipo interdisciplinario de trabajo de la Entidad para verificar si se requiere o no actualización</t>
  </si>
  <si>
    <t>Conformación del equipo de trabajo requerido (profesionales del área ambiental y  del área social), quienes realizarán visita a campo para verificar condiciones socioambientales del área de influencia.</t>
  </si>
  <si>
    <t>Informe de análisis de las condiciones Socioambientales del área de Influencia</t>
  </si>
  <si>
    <t>Contrato No. 479/2017 Imprenta Nacional.
El plan de pagos del contrato interadministrativo 479 tuvo un rezago presupuestal de 46,3% al 31/12/2018, impactando significativamente en la ejecución de recursos previstos en cuantía de $9.254 millones. Se evidencia el incumplimiento de actividades y compromisos contractuales por parte de la Imprenta Nacional de Colombia</t>
  </si>
  <si>
    <t>Ineficiente monitoreo y seguimiento de la ANH sobre las actividades realizadas por la Imprenta Nacional y este a su vez sobre CONTROL ON LlNE en la ejecución del contrato, así como  desorganización y falta de conocimiento acerca del desarrollo del contrato, evidenciando que la Imprenta  desconocía los avances reales de los compromisos contractuales que fueron desarrollados</t>
  </si>
  <si>
    <t>Exigir el cumplimiento de compromisos y actividades del contrato.</t>
  </si>
  <si>
    <t>Adelantar las acciones jurídicas y administrativas pertinentes, para la terminación del contrato y exigencia del cumplimiento del mismo.</t>
  </si>
  <si>
    <t>Informes mensuales de avance del proceso de terminación del contrato</t>
  </si>
  <si>
    <t>Definir una política de operación para la adquisición de software de servicios</t>
  </si>
  <si>
    <t>Establecer lineamiento para las próximas contrataciones de software como servicio (SaaS) con adaptaciones para la Entidad, en el sentido que no se realicen pagos del servicio hasta tanto no se reciba a satisfacción por parte de los  encargados de la dependencia funcional y de la OTI del producto con sus adaptaciones e información requerida y puesto en operación o producción.</t>
  </si>
  <si>
    <t>Lineamiento de adquisición de servicios informáticos aprobado y socializado</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</si>
  <si>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</si>
  <si>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</si>
  <si>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</si>
  <si>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</si>
  <si>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</si>
  <si>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</si>
  <si>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</si>
  <si>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</si>
  <si>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</si>
  <si>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</si>
  <si>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</si>
  <si>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</si>
  <si>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</si>
  <si>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</si>
  <si>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</si>
  <si>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</si>
  <si>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</si>
  <si>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</si>
  <si>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</si>
  <si>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</si>
  <si>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</si>
  <si>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 xml:space="preserve">Mediante radicado 20196230133051 Id 404255 del 12 de junio, la Vicepresidencia Administrativa y Financiera realizó solicitud al banco para restringir pagos de clientes que no identifiquen toda la información requerida para el recaudo. </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</si>
  <si>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</si>
  <si>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Registro contable soportado con Formato Único de Cierre de Inventario Final (Responsable VAF)</t>
  </si>
  <si>
    <t>Acción por cumplir fuera de plazos. La ANH giró los recursos de 2 de los 7 campos ubicados en tres municipios con diferencias limítrofes (oficios Id 72829 y 72475). Compromiso de cumplimiento de esta acción para el 31/12/2019 suscrito por la VAF.</t>
  </si>
  <si>
    <t xml:space="preserve">Sistema de control interno contable.
El Sistema de Control Interno Contable de la ANH presenta deficiencias por la inexistencia de adecuados procedimientos de control y verificación de las actividades del proceso contable que garanticen la generación de información financiera con las características cualitativas, cuantitativas y de administración de riesgos.
</t>
  </si>
  <si>
    <t>Mediante radicado20192210132603 Id: 404633 del 13 de junio, la Vicepresidencia Técnica solicitó concepto a la Oficina Asesora jurídica sobre el manejo de los Rendimientos Financieros en regímenes especiales como COLCIENCIAS o EnTerritorio (antes Fonade)</t>
  </si>
  <si>
    <t>0 PLANES DE MEJORAMIENTO - ENTIDADES</t>
  </si>
  <si>
    <t>CÓDIGO HALLAZGO</t>
  </si>
  <si>
    <t>OBSERVACIONES</t>
  </si>
  <si>
    <t>Acción cumplida. La VT remite documento de usufructo legalizado entre la UIS y la ANH y la Escritura Pública No.2059 del 12-10-2017 Cesión del Contrato de Usufructo a favor del SGC.</t>
  </si>
  <si>
    <t xml:space="preserve">Entre octubre 2018 y mayo 2019 se recibieron 9 solicitudes de permiso para trabajos posteriores a la terminación oficial (Formas 7CR) dentro del Convenio Lisama-Nutria,  atendidas rápidamente (Pozos Lisama 59, 79, 160, 171 y 175, Peroles 4 y 6, y Nutria 14 y 66).  El volumen de operaciones ha sido bajo y no ha requerido de cronogramas especiales para priorizar la atención de trámites.  </t>
  </si>
  <si>
    <t>En Convenio INVEMAR 399/19, se definió el estudio previo y  el análisis de la línea base generada desde 2006 y se incluyó como uno de los productos a entregar la Guía o cartilla que divulgará el alcance y resultados del análisis de línea base ambiental preliminar generados a través de los Convenios ANH - INVEMAR incluidos los estudios generados en los bloques COL-1 y COL-2. VCH.</t>
  </si>
  <si>
    <t>Acción cumplida. El 17/01/2019, el MME entregó mediante correo electrónico, la última versión del proyecto de reglamento técnico para revisión por parte de la ANH.  La VORP se encuentra revisando el documento.
El 19/06/2019 con radicado ANH 20195110140351 id: 406298, la VORP remitió comentarios y observaciones al proyecto de reglamentación técnica para abandono y suspensión de pozos.</t>
  </si>
  <si>
    <t>Registro de asistencia y/o actas de las mesas de Trabajo</t>
  </si>
  <si>
    <t xml:space="preserve">La  GSCE, GSCP, VT y SGC han participado en diez (10) mesas de trabajo programadas por la Vicepresidencia Técnica de la ANH y el SGC.
Se encuentra en revisión el Anexo del Acuerdo de Servicios SGC-ANH y la actualización del Manual de Entrega de Información Técnica. </t>
  </si>
  <si>
    <t xml:space="preserve">Acción cumplida. La Vicepresidencia de Operaciones, Regalías y Participaciones depuró y actualizo la base de datos de los pozos inactivos en el país, registrando un total de 3.910. Durante el 2018 se avanzó en la visita a cada uno de estos pozos para evaluar su condición actual y definir las acciones requeridas en cada caso.  </t>
  </si>
  <si>
    <t>Acción Cumplida El 16/01/2019 se realizó mesa de trabajo con el MME para conocer las modificaciones al proyecto de reglamento técnico (Resol. de susp. y abandono de pozos).
Se hicieron 6 mesas de trabajo para revisar las necesidades del sector, mejores practicas y el proyecto de reglamento. 
El 19-06-2019 se remiten a la Dir. de Hidrocarb. observaciones al proyecto de reglamento técnico.</t>
  </si>
  <si>
    <t>Acción Cumplida:  Con cargo a los recursos del SGR a 19/06/2019 se han vinculado 63 profesionales para apoyar el ejercicio de la función delegada de fiscalización.  Dentro del esquema diseñado para desarrollar esta función durante 2019 - 2020 se planteó conformar un equipo  enfocado exclusivamente en temas de suspensión y abandono de pozos, el cual operará a partir del 1 de julio.</t>
  </si>
  <si>
    <t xml:space="preserve">Para el segundo semestre de 2018 se planeo visitar 2.237 pozos inactivos/suspendidos, que correspondía al 58% del inventario total de pozos identificados a 31/05/2018 (3,910 pozos).  A 31/12/2018, los ingenieros de zona reportaron 2.236 visitas a pozos inactivos (99,9% de la meta).
Dentro del Convenio Lisama-Nutria, entre noviembre y diciembre de 2018 se visitaron 35 pozos inactivos. </t>
  </si>
  <si>
    <t>El 13/03/ 2019 se envió al INVEMAR y a la VCH solicitud de viabilidad jurídica para la suscripción de los contratos de comodato con INVEMAR
El 15/03/2019  la OAJ remitió  las minutas para sus respectivas observaciones. El  4/04/2019 se  solicita a la VCH dar  repuesta a la solicitud de Vo. Bo. y  observaciones. No han llegado las minutas con las observaciones de INVEMAR.</t>
  </si>
  <si>
    <t>1. Radicado 20194110087781, se informó y solicito al SGC, verificación hallazgo de CGR  en relación con la falta de algunas muestras de pistón Core - Litoteca.
2. Documento análisis de situación, remitido a SGC,  radicado 20194010178852 del 27 de mayo 2019, el SGC dio respuesta a la solicitud de la ANH. Comunicación del 31 de mayo, la  VCH remitió oficio a OCI para cierre hallazgo.</t>
  </si>
  <si>
    <t xml:space="preserve">1. Certificación de entrega de la información técnica, incluida la entrega de los núcleos o corazones Informe de Seguimiento. </t>
  </si>
  <si>
    <t>1. El acta de liquidación se encuentra en revisión por parte de la OAJ, cuenta con viabilidad financiera y acta de entrega parcial de los productos. 2-Se realizaron 12 reuniones con el SGC para definir el documento Acuerdo de Niveles de Servicio y el anexo técnico de los proyectos. Aportes de $5.330.000.000. Se definió una nueva versión del convenio, enviada a jurídica del SGC y la ANH.</t>
  </si>
  <si>
    <t>Sin avance reportado a la fecha</t>
  </si>
  <si>
    <t>Acción cumplida. El grupo de planeación remite la presentación del Informe de Gestión del I-SEM-2017 y el informe de gestión II semestre 2017 consolidada, reporte cuatrimestral con corte a octubre de 2017.</t>
  </si>
  <si>
    <t xml:space="preserve">Acción Cumplida, el 5 de febrero de 2019, Ecopetrol y Talisman Colombia Oil &amp; Gasm suscriben el acuerdo de entendimiento para el desarrollo y explotación del área del yacimiento comun de manera coordinada en Akacias y Chichimene, posterior a concepto técnico y gestión adelantada por la ANH. </t>
  </si>
  <si>
    <t>Aprobación de la Forma 10ACR de la Tigra 7, en caso de algún tipo de evento (ambiental, social, técnico, etc.), Ecopetrol será autónomo y responsable de realizar las reparaciones necesarias.  Frente a La Tigra 5 y 6, desde SCYMA de VCH, se estudia la viabilidad de suscribir Convenio con ECOPETROL, MADS y MME para atender los temas de pasivos ambientales - pozos huérfanos.</t>
  </si>
  <si>
    <t>Acción por cumplir.Res.075/18,FONADE debía reintegrar a ANH $3.754.329.655 incluidos $472.433.200 del Conv. 277/12 ANLA. El 30/04/2018 FONADE consignó $3.268.821.170 recursos no ejecutados.Res.498/18,(Proceso Coactivo a Fonade), no tiene en cuenta consignación de abril. Pendiente reintegro $472,433,200. Acuerdo 242/13 PNUD.</t>
  </si>
  <si>
    <t xml:space="preserve">Fiscalización hizo 2 visitas a pozos inactivos (7 pozos Nov-18 y 28 pozos Dic-18), aplicó la Lista de chequeo para pozos inactivos y Suspendidos, y se socializó con el Operador.
En febrero 2019 VCH - GSYMA realizó visitas a 8 pozos inactivos (Lisama y Nutria) visitando el 100% de los pozos inactivos en el área.  </t>
  </si>
  <si>
    <t>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t>
  </si>
  <si>
    <t>%</t>
  </si>
  <si>
    <t>Etiquetas de fila</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</si>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</sst>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yyyy/mm/dd"/>
  </numFmts>
  <fonts count="1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0"/>
      <name val="Arial"/>
      <family val="2"/>
    </font>
    <font>
      <sz val="10"/>
      <color theme="0"/>
      <name val="Arial"/>
      <family val="2"/>
    </font>
    <font>
      <sz val="10"/>
      <color rgb="FFFF0000"/>
      <name val="Arial"/>
      <family val="2"/>
    </font>
    <font>
      <sz val="11"/>
      <color indexed="8"/>
      <name val="Calibri"/>
      <family val="2"/>
      <scheme val="minor"/>
    </font>
    <font>
      <sz val="9"/>
      <name val="Arial Narrow"/>
      <family val="2"/>
    </font>
    <font>
      <sz val="9"/>
      <color theme="1"/>
      <name val="Arial Narrow"/>
      <family val="2"/>
    </font>
    <font>
      <b/>
      <sz val="9"/>
      <color theme="1"/>
      <name val="Arial Narrow"/>
      <family val="2"/>
    </font>
    <font>
      <sz val="9"/>
      <color indexed="8"/>
      <name val="Arial Narrow"/>
      <family val="2"/>
    </font>
    <font>
      <b/>
      <sz val="11"/>
      <color indexed="9"/>
      <name val="Calibri"/>
      <family val="2"/>
    </font>
  </fonts>
  <fills count="6">
    <fill>
      <patternFill patternType="none"/>
    </fill>
    <fill>
      <patternFill patternType="gray125"/>
    </fill>
    <fill>
      <patternFill patternType="solid">
        <fgColor indexed="54"/>
        <bgColor indexed="64"/>
      </patternFill>
    </fill>
    <fill>
      <patternFill patternType="solid">
        <fgColor indexed="9"/>
      </patternFill>
    </fill>
    <fill>
      <patternFill patternType="solid">
        <fgColor rgb="FFFFFF66"/>
        <bgColor indexed="64"/>
      </patternFill>
    </fill>
    <fill>
      <patternFill patternType="solid">
        <fgColor indexed="54"/>
      </patternFill>
    </fill>
  </fills>
  <borders count="16">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20">
    <xf numFmtId="0" fontId="0" fillId="0" borderId="0"/>
    <xf numFmtId="9" fontId="6" fillId="0" borderId="0" applyFont="0" applyFill="0" applyBorder="0" applyAlignment="0" applyProtection="0"/>
    <xf numFmtId="0" fontId="6" fillId="0" borderId="0"/>
    <xf numFmtId="0" fontId="5" fillId="0" borderId="0"/>
    <xf numFmtId="0" fontId="6" fillId="0" borderId="0"/>
    <xf numFmtId="0" fontId="4" fillId="0" borderId="0"/>
    <xf numFmtId="0" fontId="3" fillId="0" borderId="0"/>
    <xf numFmtId="0" fontId="3" fillId="0" borderId="0"/>
    <xf numFmtId="41" fontId="6" fillId="0" borderId="0" applyFont="0" applyFill="0" applyBorder="0" applyAlignment="0" applyProtection="0"/>
    <xf numFmtId="0" fontId="2" fillId="0" borderId="0"/>
    <xf numFmtId="0" fontId="2" fillId="0" borderId="0"/>
    <xf numFmtId="0" fontId="2" fillId="0" borderId="0"/>
    <xf numFmtId="0" fontId="2" fillId="0" borderId="0"/>
    <xf numFmtId="41" fontId="6" fillId="0" borderId="0" applyFont="0" applyFill="0" applyBorder="0" applyAlignment="0" applyProtection="0"/>
    <xf numFmtId="0" fontId="6" fillId="0" borderId="0"/>
    <xf numFmtId="9" fontId="1" fillId="0" borderId="0" applyFont="0" applyFill="0" applyBorder="0" applyAlignment="0" applyProtection="0"/>
    <xf numFmtId="0" fontId="1" fillId="0" borderId="0"/>
    <xf numFmtId="9" fontId="6" fillId="0" borderId="0" applyFont="0" applyFill="0" applyBorder="0" applyAlignment="0" applyProtection="0"/>
    <xf numFmtId="0" fontId="11" fillId="0" borderId="0"/>
    <xf numFmtId="43" fontId="11" fillId="0" borderId="0" applyFont="0" applyFill="0" applyBorder="0" applyAlignment="0" applyProtection="0"/>
  </cellStyleXfs>
  <cellXfs count="77">
    <xf numFmtId="0" fontId="0" fillId="0" borderId="0" xfId="0"/>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9" fillId="0" borderId="0" xfId="0" applyFont="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wrapText="1"/>
    </xf>
    <xf numFmtId="164" fontId="8" fillId="2" borderId="1" xfId="0" applyNumberFormat="1" applyFont="1" applyFill="1" applyBorder="1" applyAlignment="1">
      <alignment horizontal="center" vertical="center" wrapText="1"/>
    </xf>
    <xf numFmtId="0" fontId="10" fillId="0" borderId="0" xfId="0" applyFont="1" applyAlignment="1">
      <alignment vertical="center" wrapText="1"/>
    </xf>
    <xf numFmtId="0" fontId="7" fillId="0" borderId="0" xfId="0" applyFont="1" applyFill="1" applyAlignment="1">
      <alignment vertical="center"/>
    </xf>
    <xf numFmtId="0" fontId="9" fillId="0" borderId="0" xfId="0" applyFont="1" applyFill="1" applyAlignment="1">
      <alignment vertical="center"/>
    </xf>
    <xf numFmtId="0" fontId="13" fillId="0" borderId="2" xfId="14" applyFont="1" applyFill="1" applyBorder="1" applyAlignment="1">
      <alignment horizontal="justify" vertical="center" wrapText="1"/>
    </xf>
    <xf numFmtId="0" fontId="13" fillId="0" borderId="2" xfId="14" applyFont="1" applyFill="1" applyBorder="1" applyAlignment="1">
      <alignment horizontal="left" vertical="center" wrapText="1"/>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protection locked="0"/>
    </xf>
    <xf numFmtId="0" fontId="12" fillId="0" borderId="2" xfId="0" applyFont="1" applyFill="1" applyBorder="1" applyAlignment="1">
      <alignment vertical="center" wrapText="1"/>
    </xf>
    <xf numFmtId="0" fontId="12" fillId="0" borderId="2" xfId="0" applyFont="1" applyFill="1" applyBorder="1" applyAlignment="1">
      <alignment horizontal="left" vertical="center"/>
    </xf>
    <xf numFmtId="0" fontId="13" fillId="0" borderId="2" xfId="0" applyFont="1" applyFill="1" applyBorder="1" applyAlignment="1">
      <alignment vertical="center" wrapText="1"/>
    </xf>
    <xf numFmtId="0" fontId="12" fillId="0" borderId="2" xfId="0" applyFont="1" applyFill="1" applyBorder="1" applyAlignment="1" applyProtection="1">
      <alignment vertical="center" wrapText="1"/>
      <protection locked="0"/>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9" fillId="0" borderId="0" xfId="0" applyFont="1" applyAlignment="1">
      <alignment vertical="center"/>
    </xf>
    <xf numFmtId="0" fontId="13" fillId="0" borderId="2" xfId="0" applyFont="1" applyFill="1" applyBorder="1" applyAlignment="1">
      <alignment vertical="center"/>
    </xf>
    <xf numFmtId="0" fontId="13" fillId="0" borderId="2" xfId="0"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protection locked="0"/>
    </xf>
    <xf numFmtId="0" fontId="13" fillId="0" borderId="2" xfId="0" applyFont="1" applyFill="1" applyBorder="1" applyAlignment="1">
      <alignment horizontal="center" vertical="center"/>
    </xf>
    <xf numFmtId="9" fontId="13" fillId="0" borderId="2" xfId="1" applyFont="1" applyFill="1" applyBorder="1" applyAlignment="1" applyProtection="1">
      <alignment horizontal="left" vertical="center" wrapText="1"/>
      <protection locked="0"/>
    </xf>
    <xf numFmtId="0" fontId="13" fillId="0" borderId="2" xfId="0" applyFont="1" applyFill="1" applyBorder="1" applyAlignment="1">
      <alignment horizontal="justify" vertical="center" wrapText="1"/>
    </xf>
    <xf numFmtId="0" fontId="12" fillId="0" borderId="2" xfId="0" applyFont="1" applyFill="1" applyBorder="1" applyAlignment="1">
      <alignment horizontal="justify" vertical="center" wrapText="1"/>
    </xf>
    <xf numFmtId="9" fontId="13" fillId="0" borderId="2" xfId="0" applyNumberFormat="1" applyFont="1" applyFill="1" applyBorder="1" applyAlignment="1">
      <alignment horizontal="center" vertical="center"/>
    </xf>
    <xf numFmtId="0" fontId="13" fillId="0" borderId="2" xfId="0" applyFont="1" applyFill="1" applyBorder="1" applyAlignment="1" applyProtection="1">
      <alignment vertical="center"/>
      <protection locked="0"/>
    </xf>
    <xf numFmtId="0" fontId="13" fillId="0" borderId="2" xfId="0" applyFont="1" applyFill="1" applyBorder="1" applyAlignment="1">
      <alignment horizontal="left" vertical="center"/>
    </xf>
    <xf numFmtId="0" fontId="13" fillId="0" borderId="2" xfId="0" applyFont="1" applyFill="1" applyBorder="1" applyAlignment="1" applyProtection="1">
      <alignment horizontal="left" vertical="center" wrapText="1"/>
      <protection locked="0"/>
    </xf>
    <xf numFmtId="0" fontId="13" fillId="0" borderId="2" xfId="0" quotePrefix="1" applyFont="1" applyFill="1" applyBorder="1" applyAlignment="1" applyProtection="1">
      <alignment vertical="center" wrapText="1"/>
      <protection locked="0"/>
    </xf>
    <xf numFmtId="0" fontId="13" fillId="0" borderId="2" xfId="0" quotePrefix="1" applyFont="1" applyFill="1" applyBorder="1" applyAlignment="1">
      <alignment vertical="center" wrapText="1"/>
    </xf>
    <xf numFmtId="0" fontId="13" fillId="0" borderId="2" xfId="0" quotePrefix="1"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0" xfId="0" applyFont="1" applyFill="1" applyAlignment="1">
      <alignment vertical="center"/>
    </xf>
    <xf numFmtId="0" fontId="10" fillId="0" borderId="0" xfId="0" applyFont="1" applyAlignment="1">
      <alignment horizontal="center" vertical="center"/>
    </xf>
    <xf numFmtId="0" fontId="13" fillId="4" borderId="2" xfId="0" applyFont="1" applyFill="1" applyBorder="1" applyAlignment="1">
      <alignment horizontal="left" vertical="center" wrapText="1"/>
    </xf>
    <xf numFmtId="0" fontId="16" fillId="5" borderId="3" xfId="0" applyFont="1" applyFill="1" applyBorder="1" applyAlignment="1">
      <alignment horizontal="center" vertical="center" wrapText="1"/>
    </xf>
    <xf numFmtId="0" fontId="0" fillId="0" borderId="0" xfId="0" applyAlignment="1">
      <alignment wrapText="1"/>
    </xf>
    <xf numFmtId="0" fontId="16" fillId="5" borderId="3" xfId="0" applyFont="1" applyFill="1" applyBorder="1" applyAlignment="1">
      <alignment horizontal="center" vertical="center" wrapText="1"/>
    </xf>
    <xf numFmtId="0" fontId="15" fillId="0" borderId="2" xfId="18" applyFont="1" applyFill="1" applyBorder="1" applyAlignment="1" applyProtection="1">
      <alignment horizontal="center" vertical="center"/>
      <protection locked="0"/>
    </xf>
    <xf numFmtId="0" fontId="15" fillId="0" borderId="0" xfId="0" applyFont="1" applyFill="1" applyAlignment="1">
      <alignment horizontal="left" vertical="center" wrapText="1"/>
    </xf>
    <xf numFmtId="9" fontId="13" fillId="0" borderId="2" xfId="1" applyFont="1" applyFill="1" applyBorder="1" applyAlignment="1">
      <alignment horizontal="center" vertical="center"/>
    </xf>
    <xf numFmtId="164" fontId="13" fillId="0" borderId="4" xfId="0" applyNumberFormat="1" applyFont="1" applyFill="1" applyBorder="1" applyAlignment="1" applyProtection="1">
      <alignment vertical="center"/>
      <protection locked="0"/>
    </xf>
    <xf numFmtId="14" fontId="13" fillId="0" borderId="4" xfId="0" applyNumberFormat="1" applyFont="1" applyFill="1" applyBorder="1" applyAlignment="1">
      <alignment vertical="center"/>
    </xf>
    <xf numFmtId="164" fontId="12" fillId="0" borderId="4" xfId="0" applyNumberFormat="1" applyFont="1" applyFill="1" applyBorder="1" applyAlignment="1" applyProtection="1">
      <alignment vertical="center" wrapText="1"/>
      <protection locked="0"/>
    </xf>
    <xf numFmtId="1" fontId="13" fillId="0" borderId="5" xfId="0" applyNumberFormat="1" applyFont="1" applyFill="1" applyBorder="1" applyAlignment="1" applyProtection="1">
      <alignment horizontal="center" vertical="center"/>
      <protection locked="0"/>
    </xf>
    <xf numFmtId="164" fontId="12" fillId="3" borderId="2" xfId="0" applyNumberFormat="1" applyFont="1" applyFill="1" applyBorder="1" applyAlignment="1" applyProtection="1">
      <alignment vertical="center"/>
      <protection locked="0"/>
    </xf>
    <xf numFmtId="0" fontId="16" fillId="5" borderId="6"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8" fillId="0" borderId="1" xfId="0" applyFont="1" applyBorder="1" applyAlignment="1">
      <alignment horizontal="center" vertical="center"/>
    </xf>
    <xf numFmtId="0" fontId="16" fillId="5" borderId="3" xfId="0" applyFont="1" applyFill="1" applyBorder="1" applyAlignment="1">
      <alignment horizontal="center" vertical="center" wrapText="1"/>
    </xf>
    <xf numFmtId="0" fontId="0" fillId="0" borderId="0" xfId="0" applyAlignment="1">
      <alignment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pivotButton="1"/>
    <xf numFmtId="0" fontId="0" fillId="0" borderId="0" xfId="0" applyAlignment="1">
      <alignment horizontal="left"/>
    </xf>
  </cellXfs>
  <cellStyles count="20">
    <cellStyle name="Millares [0] 2" xfId="8" xr:uid="{00000000-0005-0000-0000-000000000000}"/>
    <cellStyle name="Millares [0] 2 2" xfId="13" xr:uid="{00000000-0005-0000-0000-000001000000}"/>
    <cellStyle name="Millares 2" xfId="19" xr:uid="{00000000-0005-0000-0000-000002000000}"/>
    <cellStyle name="Normal" xfId="0" builtinId="0"/>
    <cellStyle name="Normal 2" xfId="4" xr:uid="{00000000-0005-0000-0000-000004000000}"/>
    <cellStyle name="Normal 2 2" xfId="3" xr:uid="{00000000-0005-0000-0000-000005000000}"/>
    <cellStyle name="Normal 2 2 2" xfId="5" xr:uid="{00000000-0005-0000-0000-000006000000}"/>
    <cellStyle name="Normal 2 2 2 2" xfId="7" xr:uid="{00000000-0005-0000-0000-000007000000}"/>
    <cellStyle name="Normal 2 2 2 2 2" xfId="12" xr:uid="{00000000-0005-0000-0000-000008000000}"/>
    <cellStyle name="Normal 2 2 2 3" xfId="10" xr:uid="{00000000-0005-0000-0000-000009000000}"/>
    <cellStyle name="Normal 2 2 3" xfId="6" xr:uid="{00000000-0005-0000-0000-00000A000000}"/>
    <cellStyle name="Normal 2 2 3 2" xfId="11" xr:uid="{00000000-0005-0000-0000-00000B000000}"/>
    <cellStyle name="Normal 2 2 4" xfId="9" xr:uid="{00000000-0005-0000-0000-00000C000000}"/>
    <cellStyle name="Normal 2 3" xfId="2" xr:uid="{00000000-0005-0000-0000-00000D000000}"/>
    <cellStyle name="Normal 3" xfId="16" xr:uid="{00000000-0005-0000-0000-00000E000000}"/>
    <cellStyle name="Normal 4" xfId="14" xr:uid="{00000000-0005-0000-0000-00000F000000}"/>
    <cellStyle name="Normal 5" xfId="18" xr:uid="{00000000-0005-0000-0000-000010000000}"/>
    <cellStyle name="Porcentaje" xfId="1" builtinId="5"/>
    <cellStyle name="Porcentaje 2" xfId="15" xr:uid="{00000000-0005-0000-0000-000012000000}"/>
    <cellStyle name="Porcentaje 2 2" xfId="17" xr:uid="{00000000-0005-0000-0000-000013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yriam Concepcion Pinzon Tellez" refreshedDate="43668.72522025463" createdVersion="6" refreshedVersion="6" minRefreshableVersion="3" recordCount="84" xr:uid="{FE17A05B-1397-4F24-8EA0-7FB126A2F29C}">
  <cacheSource type="worksheet">
    <worksheetSource ref="A11:P95" sheet="Hallazgos PM"/>
  </cacheSource>
  <cacheFields count="16">
    <cacheField name="1" numFmtId="0">
      <sharedItems containsSemiMixedTypes="0" containsString="0" containsNumber="1" containsInteger="1" minValue="2" maxValue="85"/>
    </cacheField>
    <cacheField name="FILA_01" numFmtId="0">
      <sharedItems/>
    </cacheField>
    <cacheField name="2 AVANCE ó SEGUIMIENTO DEL PLAN DE MEJORAMIENTO" numFmtId="0">
      <sharedItems/>
    </cacheField>
    <cacheField name="12" numFmtId="0">
      <sharedItems containsMixedTypes="1" containsNumber="1" containsInteger="1" minValue="1" maxValue="35" count="49">
        <n v="24"/>
        <n v="32"/>
        <n v="35"/>
        <s v="2014-H-15"/>
        <s v="2014-H-19"/>
        <s v="2014-H-20"/>
        <s v="2014-H-21"/>
        <s v="2014-H-22"/>
        <s v="2014-H-30"/>
        <s v="2015-H-11"/>
        <s v="2015-H-12"/>
        <s v="2015-H-13"/>
        <s v="2015-H-14"/>
        <s v="2015-H-15"/>
        <s v="2015-H-16"/>
        <s v="2015-H-21"/>
        <s v="2015-H-22"/>
        <s v="2015-H-24"/>
        <s v="2015-H-25"/>
        <s v="2015-H-26"/>
        <s v="2015-H-27"/>
        <s v="2016-H-01"/>
        <s v="2016-H-05"/>
        <s v="2016-H-06"/>
        <s v="2016-H-07"/>
        <s v="2016-H-08"/>
        <s v="14 05 004"/>
        <s v="H-5-2018"/>
        <s v="H1-2018"/>
        <s v="H2-2018"/>
        <s v="H3-2018 "/>
        <s v="H4-2018"/>
        <s v="H5-2018"/>
        <n v="1"/>
        <n v="2"/>
        <n v="3"/>
        <n v="4"/>
        <n v="5"/>
        <n v="6"/>
        <n v="7"/>
        <n v="8"/>
        <n v="9"/>
        <n v="10"/>
        <n v="11"/>
        <n v="12"/>
        <n v="13"/>
        <n v="14"/>
        <n v="15"/>
        <n v="16"/>
      </sharedItems>
    </cacheField>
    <cacheField name="Convenio FEN. No 01/07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 numFmtId="0">
      <sharedItems longText="1"/>
    </cacheField>
    <cacheField name="Las actividades que se generaron en desarrollo del Proyecto en comento (componentes de comunicaciones, asesoría y acompañamiento técnico y legal) correspondían a la  FEN dentro de sus obligaciones de apoyo técnico, logístico, administrativo y financiero." numFmtId="0">
      <sharedItems longText="1"/>
    </cacheField>
    <cacheField name="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 numFmtId="0">
      <sharedItems longText="1"/>
    </cacheField>
    <cacheField name="Expedición de una nueva versión del manual de contratación administrativa vigente, que integre los temas que requieren énfasis y desarrollo en los procedimientos institucionales." numFmtId="0">
      <sharedItems longText="1"/>
    </cacheField>
    <cacheField name="Manual de contratación actualizado" numFmtId="0">
      <sharedItems/>
    </cacheField>
    <cacheField name="13" numFmtId="0">
      <sharedItems containsSemiMixedTypes="0" containsString="0" containsNumber="1" containsInteger="1" minValue="1" maxValue="90"/>
    </cacheField>
    <cacheField name="2013/07/01" numFmtId="0">
      <sharedItems containsSemiMixedTypes="0" containsNonDate="0" containsDate="1" containsString="0" minDate="2012-09-01T00:00:00" maxDate="2020-01-28T00:00:00"/>
    </cacheField>
    <cacheField name="2014/07/31" numFmtId="164">
      <sharedItems containsSemiMixedTypes="0" containsNonDate="0" containsDate="1" containsString="0" minDate="2014-07-31T00:00:00" maxDate="2021-12-06T00:00:00"/>
    </cacheField>
    <cacheField name="56" numFmtId="1">
      <sharedItems containsSemiMixedTypes="0" containsString="0" containsNumber="1" containsInteger="1" minValue="1" maxValue="183"/>
    </cacheField>
    <cacheField name="14" numFmtId="0">
      <sharedItems containsSemiMixedTypes="0" containsString="0" containsNumber="1" minValue="0" maxValue="8"/>
    </cacheField>
    <cacheField name="100%" numFmtId="9">
      <sharedItems containsSemiMixedTypes="0" containsString="0" containsNumber="1" minValue="0" maxValue="1"/>
    </cacheField>
    <cacheField name="Acción cumplida. Adopción del Manual de contratación administrativa en Resolución 400 del 22/06/2015. Mediante radicado 017EE0059563 del 12/05/2017, la Contralora Delegada para investigaciones, juicios fiscales y jurisdicción coactiva informó que el proceso fue archivado por no mérito, en respuesta al oficio con radicado id179466 enviado por la OCI."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n v="2"/>
    <s v="FILA_02"/>
    <s v="2 AVANCE ó SEGUIMIENTO DEL PLAN DE MEJORAMIENTO"/>
    <x v="0"/>
    <s v="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
    <s v="Falta de planeación, previsión y oportunidad gubernamental por cuanto la ANH no se va a beneficiar con la construcción de las nuevas obras, en las cuales ha invertido recursos, lo que demuestra falta de eficiencia, eficacia y efectividad en el control de sus dineros."/>
    <s v="Entregar la obra finalizada de la Litoteca y facilidades, de la ANH al Servicio Geológico"/>
    <s v="Transferencia del BIP al Servicio Geológico Colombiano, en cumplimiento del convenio 290 de 2012"/>
    <s v="Acta de entrega y recibo firmada."/>
    <n v="1"/>
    <d v="2014-06-30T00:00:00"/>
    <d v="2017-12-31T00:00:00"/>
    <n v="183"/>
    <n v="1"/>
    <n v="1"/>
    <s v="Acción cumplida. La VT remite documento de usufructo legalizado entre la UIS y la ANH y la Escritura Pública No.2059 del 12-10-2017 Cesión del Contrato de Usufructo a favor del SGC."/>
  </r>
  <r>
    <n v="3"/>
    <s v="FILA_03"/>
    <s v="2 AVANCE ó SEGUIMIENTO DEL PLAN DE MEJORAMIENTO"/>
    <x v="1"/>
    <s v="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
    <s v="No se gestionaron las liquidación de los convenios en los plazos establecidos"/>
    <s v="Diseñar y ejecutar un plan de choque para sanear los recursos pendientes de liquidar de estos convenios"/>
    <s v="Ejecución del plan diseñado"/>
    <s v="Informe trimestral de ejecución del plan"/>
    <n v="4"/>
    <d v="2013-07-01T00:00:00"/>
    <d v="2014-07-31T00:00:00"/>
    <n v="56"/>
    <n v="4"/>
    <n v="1"/>
    <s v="Acción cumplida. La ejecución de liquidación de contratos y convenios es de 100% en contratos y 100% en convenios, respecto al plan de liquidación. Los convenios no liquidados a la fecha, son aquellos en los que se han presentado Indagaciones preliminares, aspectos jurídicos de incumplimiento de contratistas, diferencias contables en el balance financiero y reclamaciones de la ANH."/>
  </r>
  <r>
    <n v="4"/>
    <s v="FILA_04"/>
    <s v="2 AVANCE ó SEGUIMIENTO DEL PLAN DE MEJORAMIENTO"/>
    <x v="2"/>
    <s v="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
    <s v="No identificación de los municipios beneficiarios para realizar esta distribución (acorde con Ley 1437 de 2011 - Congreso tiene plazo de 3 años para resolver expedientes de límites dudosos)"/>
    <s v="Registrar contablemente la distribución por municipios identificados y girar los recursos, según corresponda"/>
    <s v="Registro contable de la distribución y giro de los recursos, según corresponda"/>
    <s v="Registro contable y soporte de giro"/>
    <n v="2"/>
    <d v="2013-07-01T00:00:00"/>
    <d v="2014-12-31T00:00:00"/>
    <n v="78"/>
    <n v="1"/>
    <n v="0.5"/>
    <s v="Acción por cumplir fuera de plazos. La ANH giró los recursos de 2 de los 7 campos ubicados en tres municipios con diferencias limítrofes (oficios Id 72829 y 72475). Compromiso de cumplimiento de esta acción para el 31/12/2019 suscrito por la VAF."/>
  </r>
  <r>
    <n v="5"/>
    <s v="FILA_05"/>
    <s v="2 AVANCE ó SEGUIMIENTO DEL PLAN DE MEJORAMIENTO"/>
    <x v="3"/>
    <s v="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
    <s v="Unificación de las fases IV y V del Contrato."/>
    <s v="Verificar el cumplimiento de obligaciones por concepto de Derechos Económicos para el Contrato E&amp;P Caño Sur"/>
    <s v="Realizar cobro de los intereses de mora pendientes de pago por parte de Ecopetrol."/>
    <s v="Comunicación "/>
    <n v="1"/>
    <d v="2016-01-01T00:00:00"/>
    <d v="2016-01-31T00:00:00"/>
    <n v="4"/>
    <n v="1"/>
    <n v="1"/>
    <s v="Acción cumplida. La VORP solicitó a la OAJ para tomar medidas jurídicas. Mediante memorandos Id 130236 del 09/09/2016 – Contrato E&amp;P Caño Sur y Id 140264 del 25/10/2016 Contrato E&amp;P Guarrojo la VORP remitió a la OAJ solicitud de inicio del cobro coactivo o inicio del proceso de incumplimiento."/>
  </r>
  <r>
    <n v="6"/>
    <s v="FILA_06"/>
    <s v="2 AVANCE ó SEGUIMIENTO DEL PLAN DE MEJORAMIENTO"/>
    <x v="4"/>
    <s v="La ANH dejó de recaudar por intereses moratorios en aplicación de la cláusula 78.2 del Contrato CPO-9 la suma de $41.803,1 millones a noviembre de 2014, fecha en la que se realizó la aplicación del pago sin cobro de intereses moratorios pactados."/>
    <s v="Falta de gestión en el seguimiento y control por parte de la ANH para exigir el cumplimiento oportuno de las obligaciones contractuales a cargo del contratista."/>
    <s v="Mejorar los mecanismos de liquidación y recaudo de los derechos económicos por porcentaje de participación y precios altos."/>
    <s v="Definir y aprobar los procedimientos para la liquidación de los derechos económicos establecidos en los Contratos E&amp;P y Teas (por porcentaje de participación y precios altos para Exploración y Explotación)"/>
    <s v="Procedimientos aprobados y actualizados en SIGECO"/>
    <n v="2"/>
    <d v="2016-01-01T00:00:00"/>
    <d v="2016-05-31T00:00:00"/>
    <n v="22"/>
    <n v="2"/>
    <n v="1"/>
    <s v="Acción cumplida.  Procedimientos para liquidación de los derechos económicos de los Contratos E&amp;P y Teas actualizados y aprobados en SIGECO. La OCI solicitó soportes de la depuración de derechos económicos del último trimestre 2016 y la Gerencia de Regalías remitió archivo de liquidación de estos derechos para el tercer trimestre 2016, la cual quedó registrada en contabilidad de la ANH."/>
  </r>
  <r>
    <n v="7"/>
    <s v="FILA_07"/>
    <s v="2 AVANCE ó SEGUIMIENTO DEL PLAN DE MEJORAMIENTO"/>
    <x v="5"/>
    <s v="La ANH no realizó el cobro y recaudo de los intereses moratorios que Hocol S.A., operador del Contrato E&amp;P Guarrojo no pagó en aplicación de la cláusula 78.2 del Contrato que estima la CGR en USD 1.384.131,56 equivalente a $3.910,5 millones (TRM 2.585,25 del 04-11-15)"/>
    <s v="Falta de gestión en el seguimiento y control por parte de la ANH para el cumplimiento oportuno de las obligaciones contractuales a cargo del contratista, de la aplicación efectiva y oportuna de estas obligaciones en el estado de cuenta del respectivo contrato."/>
    <s v="Realizar la liquidación y cobro de los intereses de mora por el pago extemporáneo de los derechos económicos por precios altos para el Contrato E&amp;P Guarrojo - campo Guarrojo Oriental"/>
    <s v="Realizar la liquidación y cobro de los intereses de mora por el pago extemporáneo de los derechos económicos por precios altos para el Contrato E&amp;P Guarrojo - campo Guarrojo Oriental"/>
    <s v="Comunicación al operador"/>
    <n v="1"/>
    <d v="2016-06-01T00:00:00"/>
    <d v="2016-06-30T00:00:00"/>
    <n v="4"/>
    <n v="1"/>
    <n v="1"/>
    <s v="Acción cumplida. La VORP verificó el estado del Contrato y precisó que el cobro de los intereses de mora se contempla a partir del 24/03/2012 y no desde el 30/11/2011. Mediante memorando Id 140264 del 25/10/2016 la VORP remitió a la OAJ solicitud de inicio del cobro coactivo o inicio del proceso de incumplimiento."/>
  </r>
  <r>
    <n v="8"/>
    <s v="FILA_08"/>
    <s v="2 AVANCE ó SEGUIMIENTO DEL PLAN DE MEJORAMIENTO"/>
    <x v="6"/>
    <s v="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l en la unidad T2, con las consecuencias en la explotación de los dos campos."/>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s v="Revisar el modelo dinámico y el modelo estático con el objeto de definir si es necesaria la unificación del campo Akacias del Contrato E&amp;P CPO9 y  Chichimene del Convenio de Explotación Cubarral; lo anterior, teniendo en cuenta los resultados del estudio que adelantan Ecopetrol y Repsol._x000a_"/>
    <s v="Concepto de Unificación de los yacimientos"/>
    <n v="1"/>
    <d v="2016-01-01T00:00:00"/>
    <d v="2016-06-30T00:00:00"/>
    <n v="26"/>
    <n v="1"/>
    <n v="1"/>
    <s v="Acción Cumplida, el 5 de febrero de 2019, Ecopetrol y Talisman Colombia Oil &amp; Gasm suscriben el acuerdo de entendimiento para el desarrollo y explotación del área del yacimiento comun de manera coordinada en Akacias y Chichimene, posterior a concepto técnico y gestión adelantada por la ANH. "/>
  </r>
  <r>
    <n v="9"/>
    <s v="FILA_09"/>
    <s v="2 AVANCE ó SEGUIMIENTO DEL PLAN DE MEJORAMIENTO"/>
    <x v="7"/>
    <s v="La explotación conjunta del yacimiento común y la unidad T2 involucradas en Chichimene y Akacías, en cuyas condiciones se ha demostrado la existencia de un mismo yacimiento, validan la necesidad de imponer un plan de explotación unificado, de acuerdo con los art. 47 y 48 de la Res. 181495 de 2009, modificada por Res. 400048 de 2015, y que al no hacerse pone en riesgo el recobro último."/>
    <s v="No registra en el informe."/>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_x000a_"/>
    <s v="Concepto de Unificación de los yacimientos"/>
    <n v="1"/>
    <d v="2016-01-01T00:00:00"/>
    <d v="2016-06-30T00:00:00"/>
    <n v="26"/>
    <n v="1"/>
    <n v="1"/>
    <s v="Acción Cumplida, el 5 de febrero de 2019, Ecopetrol y Talisman Colombia Oil &amp; Gasm suscriben el acuerdo de entendimiento para el desarrollo y explotación del área del yacimiento comun de manera coordinada en Akacias y Chichimene, posterior a concepto técnico y gestión adelantada por la ANH. "/>
  </r>
  <r>
    <n v="10"/>
    <s v="FILA_10"/>
    <s v="2 AVANCE ó SEGUIMIENTO DEL PLAN DE MEJORAMIENTO"/>
    <x v="8"/>
    <s v="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
    <s v="Falta de seguimiento del supervisor"/>
    <s v="Enviar informe de contraloría a  la FDN para que valide lo correspondiente en el proceso a su cargo de liquidación y cierre del contrato 69 de 2013 suscrito por FDN con THX"/>
    <s v="Enviar informe de contraloría a  la FDN para que valide lo correspondiente en el proceso a su cargo de liquidación y cierre del contrato 69 de 2013 suscrito por FDN con THX"/>
    <s v="Oficio"/>
    <n v="1"/>
    <d v="2015-12-21T00:00:00"/>
    <d v="2015-12-31T00:00:00"/>
    <n v="1"/>
    <n v="1"/>
    <n v="1"/>
    <s v="Acción cumplida. Se traslada informe de Contraloría a la FDN. En informe posterior la CGR, reconoce que el valor pendiente de liquidación del contrato es el planteado por FDN y no incluye entre los ítems la verticalidad del pozo. Se envió comunicación con ID 179466 a la CGR Delegada de juicios fiscales para determinar el estado del proceso de la indagación preliminar correspondiente."/>
  </r>
  <r>
    <n v="11"/>
    <s v="FILA_11"/>
    <s v="2 AVANCE ó SEGUIMIENTO DEL PLAN DE MEJORAMIENTO"/>
    <x v="9"/>
    <s v="Cuadro de Mando Integral -BSC. La entidad no utilizó la herramienta Balance ScoreCard-BSC en 2015, puesto que al solicitar los seguimientos remiten archivos en Excel sin las fórmulas de los indicadores, no siendo confiables para verificar avances en tiempo real de cada uno de estos."/>
    <s v="La ANH no está utilizando ni ha adoptado la herramienta que le permite a la Alta Dirección integrar la información clave para tomar decisiones, empleando datos provenientes de todas las Áreas de la ANH."/>
    <s v="Aplicar periódicamente la herramienta de seguimiento de control de gestión adoptada por la ANH"/>
    <s v="Aplicar  la herramienta de seguimiento de control de gestión adoptada por la ANH durante el 2017"/>
    <s v="Reporte de avance de la gestión basada en proyectos"/>
    <n v="3"/>
    <d v="2017-01-01T00:00:00"/>
    <d v="2017-12-31T00:00:00"/>
    <n v="52"/>
    <n v="3"/>
    <n v="1"/>
    <s v="Acción cumplida. El grupo de planeación remite la presentación del Informe de Gestión del I-SEM-2017 y el informe de gestión II semestre 2017 consolidada, reporte cuatrimestral con corte a octubre de 2017."/>
  </r>
  <r>
    <n v="12"/>
    <s v="FILA_12"/>
    <s v="2 AVANCE ó SEGUIMIENTO DEL PLAN DE MEJORAMIENTO"/>
    <x v="10"/>
    <s v="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
    <s v="Durante la vigencia auditada la ANH trabajó en la caracterización de 9 procesos"/>
    <s v="Actualizar las caracterizaciones de los procesos de la ANH"/>
    <s v="Emitir resolución de adopción de procesos de la ANH"/>
    <s v="Resolución"/>
    <n v="1"/>
    <d v="2017-01-01T00:00:00"/>
    <d v="2017-06-30T00:00:00"/>
    <n v="26"/>
    <n v="1"/>
    <n v="1"/>
    <s v="Acción cumplida en plazos. Mediante Resolución 387 de 2017 se modificó la resolución 509 de 2015 por la cual se actualiza el Sistema Integral de Gestión y de Control de la Agencia Nacional de Hidrocarburos - Agencia Nacional de Hidrocarburos"/>
  </r>
  <r>
    <n v="13"/>
    <s v="FILA_13"/>
    <s v="2 AVANCE ó SEGUIMIENTO DEL PLAN DE MEJORAMIENTO"/>
    <x v="11"/>
    <s v="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
    <s v="Incumplimiento de la definición clara del Mapa Estratégico y confusión de los objetivos estratégicos."/>
    <s v="Realizar seguimiento mensual en el SPI de la actualización del informe ejecutivo de los proyectos de inversión de acuerdo con la información presupuestal de SIIF"/>
    <s v="Realizar seguimiento de información presupuestal actualizada en SPI"/>
    <s v="Reporte en Excel de seguimiento"/>
    <n v="6"/>
    <d v="2017-01-01T00:00:00"/>
    <d v="2017-07-31T00:00:00"/>
    <n v="30"/>
    <n v="6"/>
    <n v="1"/>
    <s v="Acción cumplida. La Gerencia de Planeación remitió los reportes de seguimiento para los meses de enero, febrero, marzo, abril, mayo y junio de 2017"/>
  </r>
  <r>
    <n v="14"/>
    <s v="FILA_14"/>
    <s v="2 AVANCE ó SEGUIMIENTO DEL PLAN DE MEJORAMIENTO"/>
    <x v="12"/>
    <s v="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
    <s v="No existe una definición clara y concreta de los indicadores de las dependencias para el cumplimiento de los objetivos institucionales y por ende no se cumple desde las concertaciones, seguimientos y evaluaciones de los Acuerdos de Gestión de los Gerentes."/>
    <s v="Reformular los indicadores de evaluación de los gerentes públicos y consignarlo en los nuevos Acuerdos"/>
    <s v="Reformular los indicadores de evaluación de los gerentes públicos para 2017 y consignarlos en los Acuerdos"/>
    <s v="Acuerdos de gerentes públicos diseñados por Vicepresidencia "/>
    <n v="5"/>
    <d v="2017-01-01T00:00:00"/>
    <d v="2017-04-30T00:00:00"/>
    <n v="17"/>
    <n v="5"/>
    <n v="1"/>
    <s v="Acción cumplida fuera de plazos. La Vicepresidencia Administrativa y Financiera remitió a la OCI siete (7) acuerdos de gerentes públicos correspondientes a las vigencias 2017 y 2018"/>
  </r>
  <r>
    <n v="15"/>
    <s v="FILA_15"/>
    <s v="2 AVANCE ó SEGUIMIENTO DEL PLAN DE MEJORAMIENTO"/>
    <x v="13"/>
    <s v="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
    <s v="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
    <s v="Actualizar en normas soporte y contenido el manual de contratación misional"/>
    <s v="Actualizar el manual de contratación misional"/>
    <s v="Documento del Manual Actualizado"/>
    <n v="1"/>
    <d v="2017-01-01T00:00:00"/>
    <d v="2017-12-31T00:00:00"/>
    <n v="52"/>
    <n v="1"/>
    <n v="1"/>
    <s v="Acción cumplida. Mediante oficios con radicado Id 159838 y 182014 el Presidente de la ANH solicitó modificar la fecha de finalización de esta acción. Con Id 233257 de fecha 07/12/2017 la GALC remite certificación, proyecto de acuerdo que aprueba el Manual de Contratación Misional."/>
  </r>
  <r>
    <n v="16"/>
    <s v="FILA_16"/>
    <s v="2 AVANCE ó SEGUIMIENTO DEL PLAN DE MEJORAMIENTO"/>
    <x v="13"/>
    <s v="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
    <s v="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
    <s v="Actualizar en normas soporte y contenido el manual de contratación misional"/>
    <s v="Someter a consideración del Consejo Directivo de la ANH, el Manual de Contratación Misional"/>
    <s v="Acta del Consejo Directivo en la que se somete a consideración el Manual de Contratación Misional"/>
    <n v="1"/>
    <d v="2017-01-01T00:00:00"/>
    <d v="2017-12-31T00:00:00"/>
    <n v="52"/>
    <n v="1"/>
    <n v="1"/>
    <s v="Acción cumplida. Mediante oficios con radicado Id 159838 y 182014 el Presidente de la ANH solicitó modificar la fecha de finalización de esta acción. En Acta N° 3 de 2017 del Consejo Directivo de la ANH se dio aprobación al Manual de contratación misional, tema que fue  tratado previamente en actas 9 de 2016 y 1 y 2 de 2017."/>
  </r>
  <r>
    <n v="17"/>
    <s v="FILA_17"/>
    <s v="2 AVANCE ó SEGUIMIENTO DEL PLAN DE MEJORAMIENTO"/>
    <x v="14"/>
    <s v="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
    <s v="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
    <s v="Elaborar informe actualizado de condonaciones para el convenio 10 de 2009"/>
    <s v="Elaborar informe actualizado de condonaciones para el convenio 10 de 2009"/>
    <s v="Informe"/>
    <n v="1"/>
    <d v="2017-01-01T00:00:00"/>
    <d v="2017-02-28T00:00:00"/>
    <n v="8"/>
    <n v="1"/>
    <n v="1"/>
    <s v="Acción cumplida fuera de plazos. El supervisor del convenio 010 de 2009 con Colfuturo remitió informe del estado del convenio mediante Id 172180 del 31/03/2017. Sin cierre en informe de CGR 2017."/>
  </r>
  <r>
    <n v="18"/>
    <s v="FILA_18"/>
    <s v="2 AVANCE ó SEGUIMIENTO DEL PLAN DE MEJORAMIENTO"/>
    <x v="14"/>
    <s v="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
    <s v="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
    <s v="Analizar jurídicamente los contratos/convenios que no tienen liquidación ni auto de archivo a la fecha y realizar el trámite jurídico correspondiente"/>
    <s v="Analizar los contratos/convenios que no tienen liquidación ni auto de archivo a la fecha y realizar el trámite jurídico correspondiente"/>
    <s v="Autos de archivo"/>
    <n v="8"/>
    <d v="2016-12-15T00:00:00"/>
    <d v="2016-12-31T00:00:00"/>
    <n v="2"/>
    <n v="8"/>
    <n v="1"/>
    <s v="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 Sin cierre en informe de CGR 2017."/>
  </r>
  <r>
    <n v="19"/>
    <s v="FILA_19"/>
    <s v="2 AVANCE ó SEGUIMIENTO DEL PLAN DE MEJORAMIENTO"/>
    <x v="15"/>
    <s v="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
    <s v="No identifica la CGR en su informe, pero plantea que estas inconsistencias ocasionan que los datos de producción con los que se liquidan las regalías no sean confiables."/>
    <s v="Cargar en AVM la información de producción de crudo de los campos Valdivia, Almagro, Tello y La Jagua para la vigencia 2015"/>
    <s v="Cargar la información de producción de crudo de enero a diciembre 2015 para 4 campos (Valdivia, Almagro, Tello y La Jagua)"/>
    <s v="Reportes de cargue de información en AVM (antes y después)"/>
    <n v="2"/>
    <d v="2016-12-15T00:00:00"/>
    <d v="2017-04-30T00:00:00"/>
    <n v="19"/>
    <n v="2"/>
    <n v="1"/>
    <s v="Acción cumplida. La VORP reportó el cargue y cierre de los  balances diarios de información pendiente de 2015 para los campos Valdivia, Almagro, Tello y La Jagua, encontrando consistencia entre la información de producción fiscalizada registrada en SUIME y AVM.  _x000a_En auditoría de la OCI en 2016 se concluyó que existe un 99,9% de confiabilidad del dato de producción de crudo y 99% de gas."/>
  </r>
  <r>
    <n v="20"/>
    <s v="FILA_20"/>
    <s v="2 AVANCE ó SEGUIMIENTO DEL PLAN DE MEJORAMIENTO"/>
    <x v="16"/>
    <s v="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
    <s v="No identifica la CGR en su informe, pero plantea que estas deficiencias están afectando el flujo adecuado de los recursos, así como el afianzamiento del conocimiento que se esperaba obtener en un tiempo determinado._x000a_La ANH identifica como causa de esta problemática los casos en que se presentaron garantías inauténticas, por lo cual define la acción en función de ello."/>
    <s v="Gestionar la certificación del 100% de las garantías de los Contratos E&amp;P y TEAS en período de exploración de competencia de la VCH "/>
    <s v="Gestionar la certificación de las garantías de los Contratos E&amp;P y TEAS en período de exploración (semestre vencido)"/>
    <s v="Informe de certificación de garantías"/>
    <n v="1"/>
    <d v="2017-01-01T00:00:00"/>
    <d v="2017-07-31T00:00:00"/>
    <n v="30"/>
    <n v="1"/>
    <n v="1"/>
    <s v="Acción cumplida. La VCH reportó el informe de la certificación de garantías del semestre en archivo EXCEL con corte a 30-jun-2017, donde se relacionan 429 documentos de garantías de los contratos relacionados."/>
  </r>
  <r>
    <n v="21"/>
    <s v="FILA_21"/>
    <s v="2 AVANCE ó SEGUIMIENTO DEL PLAN DE MEJORAMIENTO"/>
    <x v="17"/>
    <s v="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
    <s v="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
    <s v="Gestionar con Ecopetrol para que incluya los pozos la Tigra 5, 6, 7 y 10 en el Programa de Abandono de 2017"/>
    <s v="Gestionar con Ecopetrol para que incluya los pozos la Tigra 5, 6, 7 y 10 en el Programa de Abandono de 2017"/>
    <s v="Documentos de abandono"/>
    <n v="4"/>
    <d v="2017-01-01T00:00:00"/>
    <d v="2017-12-31T00:00:00"/>
    <n v="52"/>
    <n v="2"/>
    <n v="0.5"/>
    <s v="Aprobación de la Forma 10ACR de la Tigra 7, en caso de algún tipo de evento (ambiental, social, técnico, etc.), Ecopetrol será autónomo y responsable de realizar las reparaciones necesarias.  Frente a La Tigra 5 y 6, desde SCYMA de VCH, se estudia la viabilidad de suscribir Convenio con ECOPETROL, MADS y MME para atender los temas de pasivos ambientales - pozos huérfanos."/>
  </r>
  <r>
    <n v="22"/>
    <s v="FILA_22"/>
    <s v="2 AVANCE ó SEGUIMIENTO DEL PLAN DE MEJORAMIENTO"/>
    <x v="17"/>
    <s v="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
    <s v="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
    <s v="Elaborar inventario de estado de abandono de pozos  para gestionar su incorporación en los Programas de Abandono"/>
    <s v="Elaborar inventario de abandono de pozos"/>
    <s v="Documento con Inventario "/>
    <n v="1"/>
    <d v="2017-01-01T00:00:00"/>
    <d v="2017-12-31T00:00:00"/>
    <n v="52"/>
    <n v="1"/>
    <n v="1"/>
    <s v="Acción cumplida. La Vicepresidencia de Operaciones, Regalías y Participaciones depuró y actualizo la base de datos de los pozos inactivos en el país, registrando un total de 3.910. Durante el 2018 se avanzó en la visita a cada uno de estos pozos para evaluar su condición actual y definir las acciones requeridas en cada caso.  "/>
  </r>
  <r>
    <n v="23"/>
    <s v="FILA_23"/>
    <s v="2 AVANCE ó SEGUIMIENTO DEL PLAN DE MEJORAMIENTO"/>
    <x v="17"/>
    <s v="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
    <s v="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
    <s v="Documentar procedimiento de asignación de áreas para incorporar como requisito de gestión el acta de reversión y el balance de estado de los pozos"/>
    <s v="Documentar procedimiento de asignación de áreas para incorporar como requisito de gestión el acta de reversión y el balance de estado de los pozos"/>
    <s v="Documento adoptado en SIGECO"/>
    <n v="1"/>
    <d v="2017-01-01T00:00:00"/>
    <d v="2017-06-30T00:00:00"/>
    <n v="26"/>
    <n v="1"/>
    <n v="1"/>
    <s v="Acción cumplida. El 30/06/2017 la Gerencia de Planeación publicó en SIGECO el Procedimiento para definir las nuevas regiones con potencial geológico para la promoción de oportunidades de inversión así como las obligaciones y condiciones de sus respectivos programas exploratorios, con base en la información técnica disponible y la prospectividad hidrocarburífera de cada área."/>
  </r>
  <r>
    <n v="24"/>
    <s v="FILA_24"/>
    <s v="2 AVANCE ó SEGUIMIENTO DEL PLAN DE MEJORAMIENTO"/>
    <x v="18"/>
    <s v="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
    <s v="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
    <s v="Gestionar la devolución del saldo no ejecutado del Acuerdo 242 de 2013 con PNUD"/>
    <s v="Gestionar la devolución del saldo no ejecutado del Acuerdo 242 de 2013 con PNUD"/>
    <s v="Comprobante de ingreso"/>
    <n v="1"/>
    <d v="2016-12-15T00:00:00"/>
    <d v="2017-01-31T00:00:00"/>
    <n v="7"/>
    <n v="1"/>
    <n v="1"/>
    <s v="Acción cumplida fuera de plazos. Según reporte efectuado por la Vicepresidencia Administrativa y Financiera, PNUD realizó el 24/03/2017 la devolución de $314.146.843 a la cuenta 005-55884-1 de la ANH"/>
  </r>
  <r>
    <n v="25"/>
    <s v="FILA_25"/>
    <s v="2 AVANCE ó SEGUIMIENTO DEL PLAN DE MEJORAMIENTO"/>
    <x v="18"/>
    <s v="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
    <s v="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s v="Gestionar la devolución del saldo de rendimientos financieros e intereses del convenio 247 de 2012 con FONADE"/>
    <s v="Gestionar la devolución del saldo de rendimientos financieros e intereses del convenio 247 de 2012 con FONADE"/>
    <s v="Comprobante de ingreso"/>
    <n v="1"/>
    <d v="2016-12-15T00:00:00"/>
    <d v="2017-03-31T00:00:00"/>
    <n v="15"/>
    <n v="0.8"/>
    <n v="0.8"/>
    <s v="Acción por cumplir.Res.075/18,FONADE debía reintegrar a ANH $3.754.329.655 incluidos $472.433.200 del Conv. 277/12 ANLA. El 30/04/2018 FONADE consignó $3.268.821.170 recursos no ejecutados.Res.498/18,(Proceso Coactivo a Fonade), no tiene en cuenta consignación de abril. Pendiente reintegro $472,433,200. Acuerdo 242/13 PNUD."/>
  </r>
  <r>
    <n v="26"/>
    <s v="FILA_26"/>
    <s v="2 AVANCE ó SEGUIMIENTO DEL PLAN DE MEJORAMIENTO"/>
    <x v="19"/>
    <s v="Transferencia de la Litoteca al Servicio Geológico Colombiano. Se observa que al momento de la ejecución de la auditoria no se encuentra la totalidad de cajas preservadas, reempacadas e incorporadas al sistema WMS."/>
    <s v="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
    <s v="Actualizar en el WMS el inventario de muestras de la Litoteca nacional"/>
    <s v="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
    <s v="Documento con Inventario "/>
    <n v="1"/>
    <d v="2016-12-15T00:00:00"/>
    <d v="2017-12-31T00:00:00"/>
    <n v="54"/>
    <n v="1"/>
    <n v="1"/>
    <s v="Acción cumplida. La VT reportó que se ha adelantado la verificación de 52.003 cajas con corte al 31-dic-2017  de las 86.264 cajas que requieren tratamiento, preservación e integración al sistema, lo cual representa un 60,3% de avance."/>
  </r>
  <r>
    <n v="27"/>
    <s v="FILA_27"/>
    <s v="2 AVANCE ó SEGUIMIENTO DEL PLAN DE MEJORAMIENTO"/>
    <x v="19"/>
    <s v="Transferencia de la Litoteca al Servicio Geológico Colombiano. Se observa que al momento de la ejecución de la auditoria no se encuentra la totalidad de cajas preservadas, reempacadas e incorporadas al sistema WMS."/>
    <s v="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
    <s v="Actualizar en el WMS el inventario de muestras de la Litoteca nacional"/>
    <s v="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
    <s v="Reporte actualizado de WMS"/>
    <n v="1"/>
    <d v="2017-01-01T00:00:00"/>
    <d v="2017-12-31T00:00:00"/>
    <n v="52"/>
    <n v="1"/>
    <n v="1"/>
    <s v="Acción cumplida. La VT reportó la verificación de 52.003 cajas con corte al 31 dic 2017  de las 86.264 cajas, lo cual representa un 60% de avance. No se contó con capacidad operativa remanente que permitiera aumentar los rendimientos en los procesos de revisión, preservación e integración al WMS de muestras antiguas y de esta manera completar el 100% en la fecha estipulada._x000a_"/>
  </r>
  <r>
    <n v="28"/>
    <s v="FILA_28"/>
    <s v="2 AVANCE ó SEGUIMIENTO DEL PLAN DE MEJORAMIENTO"/>
    <x v="20"/>
    <s v="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
    <s v="Deficiente supervisión y seguimiento al desarrollo del contrato"/>
    <s v="Dar traslado del informe de CGR a FDN, en lo correspondiente al hallazgo 27"/>
    <s v="Dar traslado del informe de CGR a FDN"/>
    <s v="Oficio "/>
    <n v="1"/>
    <d v="2016-12-15T00:00:00"/>
    <d v="2016-12-31T00:00:00"/>
    <n v="2"/>
    <n v="1"/>
    <n v="1"/>
    <s v="Acción cumplida fuera de plazos. Mediante comunicación con radicado E-211-2017-000474 Id: 159215, la VT dio traslado a la Financiera de Desarrollo Nacional del hallazgo No 27 de la CGR en informe de auditoría del año 2016a la ANH. Ver balance financiero adjunto. Se adicionó comunicación de la CGR apertura proceso de responsabilidad fiscal N° PRF-2007-00535_UCC-PRF 009-2017"/>
  </r>
  <r>
    <n v="29"/>
    <s v="FILA_29"/>
    <s v="2 AVANCE ó SEGUIMIENTO DEL PLAN DE MEJORAMIENTO"/>
    <x v="21"/>
    <s v="Revelación inversiones Contratos E&amp;P. La ANH no registra el valor de las obligaciones de los Contratos E&amp;P en los Estados Contables, esta situación se_x000a_presenta en los contratos y valores del anexo No. 2, por un monto de USD 7.360 millones de dólares."/>
    <s v="Deficiencias en la aplicabilidad de procedimientos y normatividad de contabilidad pública y debilidades de control interno contable relativas a la revelación y registro del control de operaciones realizadas con terceros que puedan representar derechos a favor de la entidad."/>
    <s v="Definir la información requerida para registro en las cuentas de orden de los Contratos E &amp;P en exploración"/>
    <s v="Elaborar el formato de reporte periódico de inversiones de Contratos E &amp;P en exploración"/>
    <s v="Formato diseñado"/>
    <n v="1"/>
    <d v="2017-06-15T00:00:00"/>
    <d v="2017-06-30T00:00:00"/>
    <n v="2"/>
    <n v="1"/>
    <n v="1"/>
    <s v="Acción cumplida. La Gerencia de Seguimiento a Contratos en exploración plantea que debe validarse lo reportado por la Contraloría en Anexo 2, para definir lo que realmente es objeto de reporte por cada Contrato."/>
  </r>
  <r>
    <n v="30"/>
    <s v="FILA_30"/>
    <s v="2 AVANCE ó SEGUIMIENTO DEL PLAN DE MEJORAMIENTO"/>
    <x v="22"/>
    <s v="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
    <s v="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
    <s v="Adoptar procedimiento de intercambio de información con las operadoras"/>
    <s v="Adoptar procedimiento de intercambio de información con las operadoras"/>
    <s v="Procedimiento adoptado en SIGECO"/>
    <n v="1"/>
    <d v="2017-07-15T00:00:00"/>
    <d v="2017-11-30T00:00:00"/>
    <n v="20"/>
    <n v="1"/>
    <n v="1"/>
    <s v="Acción cumplida fuera de plazos. Se expidió la Circular 19 del 4/09/2017 con el Protocolo de intercambio de información para la referenciación de los datos de producción en los procesos de la fiscalización de petróleo y gas en Colombia, suscrita por el Presidente de la ANH y dirigida a las Empresas Productoras de Hidrocarburos. Circular formalizada en SIGECO."/>
  </r>
  <r>
    <n v="31"/>
    <s v="FILA_31"/>
    <s v="2 AVANCE ó SEGUIMIENTO DEL PLAN DE MEJORAMIENTO"/>
    <x v="22"/>
    <s v="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
    <s v="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
    <s v="Generar comunicación para las operadoras para la instalación de los equipos pendientes"/>
    <s v="Generar comunicación para las operadoras para la instalación de los equipos pendientes"/>
    <s v="Comunicación a operadoras"/>
    <n v="1"/>
    <d v="2017-07-15T00:00:00"/>
    <d v="2017-08-30T00:00:00"/>
    <n v="7"/>
    <n v="1"/>
    <n v="1"/>
    <s v="Acción cumplida fuera de plazos. La VORP remite Acuerdo de no divulgación de información confidencial suscrito por Gran Tierra y comunicación a Lewis en radicado E-150-2016-004429 ID: 12037. La OTI remite Informes de actividades de servicios de suministro de OMNICON con la implementación de 4 puntos para Ecopetrol, 1 punto para Gran Tierra y 3 puntos para Interoil. "/>
  </r>
  <r>
    <n v="32"/>
    <s v="FILA_32"/>
    <s v="2 AVANCE ó SEGUIMIENTO DEL PLAN DE MEJORAMIENTO"/>
    <x v="22"/>
    <s v="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
    <s v="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
    <s v="Realizar la instalación de los 8 puntos pendientes"/>
    <s v="Realizar la instalación de los 8 puntos pendientes"/>
    <s v="Informe de instalación por punto"/>
    <n v="8"/>
    <d v="2017-07-15T00:00:00"/>
    <d v="2017-12-31T00:00:00"/>
    <n v="24"/>
    <n v="8"/>
    <n v="1"/>
    <s v="Acción cumplida. La VORP remite informes de visita para realizar la instalación de equipos a los campos Bullerengue de Lewis, Casabe de Ecopetrol y Costayaco de Gran Tierra, en este ultimo se instalaron 3 puntos, y entrega informe final del proyecto de Telemetría . La OTI remite Informes de actividades de servicios de suministro de OMNICON con la implementación de los 8 puntos."/>
  </r>
  <r>
    <n v="33"/>
    <s v="FILA_33"/>
    <s v="2 AVANCE ó SEGUIMIENTO DEL PLAN DE MEJORAMIENTO"/>
    <x v="23"/>
    <s v="Cumplimiento Parcial de Obligaciones Contrato 249 de 2016. Potencial pérdida de $1.419 millones por las actividades pendientes de realizar por la falta de obtención del permiso de las operadoras Ecopetrol y Lewis para la instalación de los equipos en sus campos Casabe y Bullerengue y sobre las cuales a la fecha no se registra cumplimiento, ni se ha realizado la liquidación del contrato."/>
    <s v="Desconocer las formalidades propias de la modificación a los contratos estatales como la suscripción de prórrogas que con su debida justificación y con la adecuación presupuestal correspondiente con el objeto de no vulnerar el_x000a_principio de anualidad del presupuesto y extender válidamente el término de ejecución de los contratos estatales"/>
    <s v="Liquidar el contrato 249 de 2016 integrando el balance final de instalación de equipos"/>
    <s v="Liquidar el contrato 249 de 2016 integrando el balance final de instalación de equipos"/>
    <s v="Acta de liquidación"/>
    <n v="1"/>
    <d v="2017-07-15T00:00:00"/>
    <d v="2018-02-28T00:00:00"/>
    <n v="33"/>
    <n v="1"/>
    <n v="1"/>
    <s v="Acción cumplida fuera de plazos. La OTI remite acta de liquidación del contrato 249 de 2016, con fecha 12 de julio de 2018. "/>
  </r>
  <r>
    <n v="34"/>
    <s v="FILA_34"/>
    <s v="2 AVANCE ó SEGUIMIENTO DEL PLAN DE MEJORAMIENTO"/>
    <x v="24"/>
    <s v="Quema de gas sin autorización. Existen seis (6) campos que no poseen permisos de quema o no les fueron otorgados de forma previa durante el año 2016: Bonanza, Chichimene, Chichimene Sw, Orito, Palagua y Sucumbios"/>
    <s v="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
    <s v="Actualizar los permisos de quema de gas de los campos Chichimene, Chichimene Sw, Orito, Palagua y Sucumbios con vigencia a julio de 2017 "/>
    <s v="Actualizar los permisos de quema de gas de los campos Chichimene, Chichimene Sw, Orito, Palagua y Sucumbios con vigencia a julio de 2017 "/>
    <s v="Comunicación radicada de permiso"/>
    <n v="5"/>
    <d v="2017-07-15T00:00:00"/>
    <d v="2017-07-31T00:00:00"/>
    <n v="2"/>
    <n v="5"/>
    <n v="1"/>
    <s v="Acción cumplida. La VORP remite autorizaciones de quema de gas para los campos Chichimene y Chichimene SW en radicado 20175110089301 ID:184558 del 23-may-2017, para los campos Palagua y Caipal en radicado 20175110083061 ID:183106 del 16-may-2017; para el campo Sucumbios en radicado E-511-2016-103602 ID:156065 del 28-dic-2016 y para el campo Orito en ID:156061 del 28-dic-2016"/>
  </r>
  <r>
    <n v="35"/>
    <s v="FILA_35"/>
    <s v="2 AVANCE ó SEGUIMIENTO DEL PLAN DE MEJORAMIENTO"/>
    <x v="24"/>
    <s v="Quema de gas sin autorización. Existen seis (6) campos que no poseen permisos de quema o no les fueron otorgados de forma previa durante el año 2016: Bonanza, Chichimene Sw, Orito, Palagua y Sucumbios"/>
    <s v="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
    <s v="Adoptar procedimiento para otorgar permiso de volúmenes de quema de gas que estandarice plazos de respuesta por parte de la ANH"/>
    <s v="Adoptar procedimiento para otorgar permiso de volúmenes de quema de gas que estandarice plazos de respuesta por parte de la ANH"/>
    <s v="Procedimiento adoptado en SIGECO"/>
    <n v="1"/>
    <d v="2017-07-15T00:00:00"/>
    <d v="2017-10-31T00:00:00"/>
    <n v="15"/>
    <n v="1"/>
    <n v="1"/>
    <s v="Acción cumplida fuera de plazos. La VORP remitió documento  &quot;Procedimiento para solicitud y aprobación de volúmenes de quema de Gas&quot; y se verificó su publicación en SIGECO, asociado al proceso: Control de Operaciones y Gestión volumétrica. "/>
  </r>
  <r>
    <n v="36"/>
    <s v="FILA_36"/>
    <s v="2 AVANCE ó SEGUIMIENTO DEL PLAN DE MEJORAMIENTO"/>
    <x v="25"/>
    <s v="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
    <s v="Suscripción entre las partes del documento denominado &quot;Certificado de Licencia de Uso de Software con Entrega de Código Fuente&quot; la ANH reconoció al contratista Sun Gemini S.A los derechos patrimoniales de autor sobre la obra contratada pese a haber sido pactada como el desarrollo de un software a la medida y no como un licenciamiento de uso"/>
    <s v="Gestionar entrega de licencia de uso de MIGEP al Servicio Geológico Colombiano SGC"/>
    <s v="Gestionar entrega de licencia de uso de MIGEP al Servicio Geológico Colombiano SGC"/>
    <s v="Documento cesión de licencia de uso"/>
    <n v="1"/>
    <d v="2017-07-15T00:00:00"/>
    <d v="2017-07-31T00:00:00"/>
    <n v="2"/>
    <n v="1"/>
    <n v="1"/>
    <s v="Acción cumplida. ANH y SGC suscribieron contrato de cesión de la licencia de uso del software MIGEP a título gratuito fechado del 22/06/2017"/>
  </r>
  <r>
    <n v="37"/>
    <s v="FILA_37"/>
    <s v="2 AVANCE ó SEGUIMIENTO DEL PLAN DE MEJORAMIENTO"/>
    <x v="25"/>
    <s v="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
    <s v="Suscripción entre las partes del documento denominado &quot;Certificado de Licencia de Uso de Software con Entrega de Código Fuente&quot; la ANH reconoció al contratista Sun Gemini S.A los derechos patrimoniales de autor sobre la obra contratada pese a haber sido pactada como el desarrollo de un software a la medida y no como un licenciamiento de uso"/>
    <s v="Trasladar con soportes el caso a la Procuraduría"/>
    <s v="Trasladar con soportes el caso a la Procuraduría"/>
    <s v="Comunicación de traslado"/>
    <n v="1"/>
    <d v="2017-07-15T00:00:00"/>
    <d v="2017-07-31T00:00:00"/>
    <n v="2"/>
    <n v="1"/>
    <n v="1"/>
    <s v="Acción cumplida. La VT remite comunicación a la Procuraduría Segunda Delegada para la Contratación Estatal en radicado E-150-2017-003183 Id: 170440 de Fecha: 2017-03-23"/>
  </r>
  <r>
    <n v="38"/>
    <s v="FILA_38"/>
    <s v="2 AVANCE ó SEGUIMIENTO DEL PLAN DE MEJORAMIENTO"/>
    <x v="25"/>
    <s v="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
    <s v="Suscripción entre las partes del documento denominado &quot;Certificado de Licencia de Uso de Software con Entrega de Código Fuente&quot; la ANH reconoció al contratista Sun Gemini S.A los derechos patrimoniales de autor sobre la obra contratada pese a haber sido pactada como el desarrollo de un software a la medida y no como un licenciamiento de uso"/>
    <s v="Elaborar circular con lineamientos para la cesión a la ANH de los derechos patrimoniales de software de obras por encargo"/>
    <s v="Elaborar circular con lineamientos para la cesión a la ANH de los derechos patrimoniales de software de obras por encargo"/>
    <s v="Circular"/>
    <n v="1"/>
    <d v="2017-07-15T00:00:00"/>
    <d v="2017-09-30T00:00:00"/>
    <n v="11"/>
    <n v="1"/>
    <n v="1"/>
    <s v="Acción cumplida. La ANH, SGC y SUNGEMINI suscribieron el 22-jun-2017 contrato de Cesión de Licencia de Uso de Software con entrega de código fuente entre ANH y SGC.  "/>
  </r>
  <r>
    <n v="39"/>
    <s v="FILA_39"/>
    <s v="2 AVANCE ó SEGUIMIENTO DEL PLAN DE MEJORAMIENTO"/>
    <x v="26"/>
    <s v="Dentro del presupuesto de la propuesta económica de la UIS (folio 297 V2) que derivó en la celebración del otrosí N°2 por lo cual se adicionó la suma de $15500.0 millones y que, hace parte del convenio, se estableció la suma de $1780 millones por concepto de impuestos estimados del convenio."/>
    <s v="Carencia del estado de cuenta de los contratos que permita clarificar o establecer  los diferentes conceptos  y valores"/>
    <s v="Establecer claramente en los contratos los conceptos y valores que permita realizar un seguimiento eficaz del desarrollo financiero y presupuestal del contrato"/>
    <s v="Liquidar el convenio 07 de 2010 con la UIS, resolviendo al momento de la liquidación cualquier diferencia presentada en el tema impositivo."/>
    <s v="Acta de liquidación del convenio."/>
    <n v="1"/>
    <d v="2012-09-01T00:00:00"/>
    <d v="2014-12-31T00:00:00"/>
    <n v="122"/>
    <n v="1"/>
    <n v="1"/>
    <s v="Acción cumplida. El acta de liquidación tiene fecha del 30/03/2015._x000a_El acta no indica qué acción se realizó para la devolución de los recursos relacionados con los impuestos del Otro Si No. 1, por lo cual la CGR continua con el proceso de responsabilidad fiscal."/>
  </r>
  <r>
    <n v="40"/>
    <s v="FILA_40"/>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Solicitar al  Ministerio de Minas y Energía (MME) una mejora a la normatividad vigente (Resolución 18 1495 de 2009,  Resolución 4 0048 de 2015), en lo concerniente a la inactividad,  suspensión y taponamiento y abandono de pozos."/>
    <s v="Elaborar y presentar oficio con observaciones y recomendaciones frente al marco normativo requerido para fortalecer la función de fiscalización."/>
    <s v="Oficio radicado "/>
    <n v="1"/>
    <d v="2018-09-19T00:00:00"/>
    <d v="2019-09-09T00:00:00"/>
    <n v="51"/>
    <n v="1"/>
    <n v="1"/>
    <s v="Acción cumplida. El 17/01/2019, el MME entregó mediante correo electrónico, la última versión del proyecto de reglamento técnico para revisión por parte de la ANH.  La VORP se encuentra revisando el documento._x000a_El 19/06/2019 con radicado ANH 20195110140351 id: 406298, la VORP remitió comentarios y observaciones al proyecto de reglamentación técnica para abandono y suspensión de pozos."/>
  </r>
  <r>
    <n v="41"/>
    <s v="FILA_41"/>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Solicitar al  Ministerio de Minas y Energía (MME) una mejora a la normatividad vigente (Resolución 18 1495 de 2009,  Resolución 4 0048 de 2015), en lo concerniente a la inactividad,  suspensión y taponamiento y abandono de pozos."/>
    <s v="Realizar mesas de trabajo entre ANH y MME."/>
    <s v="Registro de asistencia y/o actas de las mesas de Trabajo"/>
    <n v="2"/>
    <d v="2018-09-19T00:00:00"/>
    <d v="2019-09-07T00:00:00"/>
    <n v="50"/>
    <n v="2"/>
    <n v="1"/>
    <s v="Acción Cumplida El 16/01/2019 se realizó mesa de trabajo con el MME para conocer las modificaciones al proyecto de reglamento técnico (Resol. de susp. y abandono de pozos)._x000a_Se hicieron 6 mesas de trabajo para revisar las necesidades del sector, mejores practicas y el proyecto de reglamento. _x000a_El 19-06-2019 se remiten a la Dir. de Hidrocarb. observaciones al proyecto de reglamento técnico."/>
  </r>
  <r>
    <n v="42"/>
    <s v="FILA_42"/>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En el marco del convenio interadministrativo de Delegación de la función de fiscalización fortalecer el recurso humano, garantizar la contratación oportuna del personal del Área de Fiscalización-ANH,  que permita cubrir las zonas de fiscalización del País en su totalidad, crear un grupo especializado para la generación de información de pozos inactivos, suspendidos y abandonados, para realizar la función de fiscalización. "/>
    <s v="Realizar la planificación técnica y presupuestal para el ejercicio de la función de fiscalización en el convenio interadministrativo ."/>
    <s v="Planificación Convenio Interadministrativo MME-ANH."/>
    <n v="1"/>
    <d v="2018-09-19T00:00:00"/>
    <d v="2019-01-30T00:00:00"/>
    <n v="19"/>
    <n v="1"/>
    <n v="1"/>
    <s v="Acción Cumplida:  Con cargo a los recursos del SGR a 19/06/2019 se han vinculado 63 profesionales para apoyar el ejercicio de la función delegada de fiscalización.  Dentro del esquema diseñado para desarrollar esta función durante 2019 - 2020 se planteó conformar un equipo  enfocado exclusivamente en temas de suspensión y abandono de pozos, el cual operará a partir del 1 de julio."/>
  </r>
  <r>
    <n v="43"/>
    <s v="FILA_43"/>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En coordinación con el MME y en el marco del convenio interadministrativo actualizar la base de datos clasificando los pozos inactivos y suspendidos. "/>
    <s v="Identificar y consolidar la información de  los pozos inactivos y suspendidos  del Convenio de Explotación de Hidrocarburos, Área de Operación Directa Lisama-Nutria"/>
    <s v="Informe"/>
    <n v="1"/>
    <d v="2018-09-20T00:00:00"/>
    <d v="2019-06-30T00:00:00"/>
    <n v="40"/>
    <n v="1"/>
    <n v="1"/>
    <s v="Se identificaron los pozos inactivos de los campos del convenio Lisama-Nutria, según Formas 9SH &quot;Informe mensual de producción, Pozos de petróleo  y gas&quot; del mes de octubre de 2018. Los campos actualmente no tienen pozos Suspendidos. (Ver: Información de pozos inactivos Campos del Convenio Lisama-Nutria)"/>
  </r>
  <r>
    <n v="44"/>
    <s v="FILA_44"/>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Elaborar un plan de trabajo para determinar las condiciones y estados anormales o atípicos en los pozos inactivos y suspendidos para generar alertas tempranas sobre eventos no deseados."/>
    <s v="Definir  los  parámetros que calificarán, a través de protocolo visita de campo - listado de chequeo, el estado y condición de los pozos."/>
    <s v="Protocolo visita de campo-lista de chequeo "/>
    <n v="1"/>
    <d v="2018-09-25T00:00:00"/>
    <d v="2019-06-30T00:00:00"/>
    <n v="40"/>
    <n v="1"/>
    <n v="1"/>
    <s v="Se definieron los parámetros de evaluación para la inspección de pozos Inactivos y Suspendidos (Ver Lista de Chequeo - Pozos suspendidos e inactivos)"/>
  </r>
  <r>
    <n v="45"/>
    <s v="FILA_45"/>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Elaborar un plan de trabajo para determinar las condiciones y estados anormales o atípicos en los pozos inactivos y suspendidos para generar alertas tempranas sobre eventos no deseados."/>
    <s v="Definir programa y cronograma, ejecutar  conforme a priorización visitas a pozos para realizar aplicación del listado de chequeo. En caso de detectar situaciones de riesgo, informar a instancia competente. "/>
    <s v="Informe semestral de ejecución de visitas planeadas y priorizadas a  fiscalización"/>
    <n v="3"/>
    <d v="2018-09-25T00:00:00"/>
    <d v="2019-12-31T00:00:00"/>
    <n v="66"/>
    <n v="2"/>
    <n v="0.66666666666666663"/>
    <s v="Para el segundo semestre de 2018 se planeo visitar 2.237 pozos inactivos/suspendidos, que correspondía al 58% del inventario total de pozos identificados a 31/05/2018 (3,910 pozos).  A 31/12/2018, los ingenieros de zona reportaron 2.236 visitas a pozos inactivos (99,9% de la meta)._x000a_Dentro del Convenio Lisama-Nutria, entre noviembre y diciembre de 2018 se visitaron 35 pozos inactivos. "/>
  </r>
  <r>
    <n v="46"/>
    <s v="FILA_46"/>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Solicitar a la operadora el cronograma de intervención de los pozos, para planificar la revisión y priorizar la aprobación de las Formas Ministeriales."/>
    <s v="Realizar la revisión y aprobación de las Formas Ministeriales, y llevar un registro de control."/>
    <s v="Informe seguimiento trimestral"/>
    <n v="4"/>
    <d v="2018-09-19T00:00:00"/>
    <d v="2019-12-31T00:00:00"/>
    <n v="67"/>
    <n v="2"/>
    <n v="0.5"/>
    <s v="Entre octubre 2018 y mayo 2019 se recibieron 9 solicitudes de permiso para trabajos posteriores a la terminación oficial (Formas 7CR) dentro del Convenio Lisama-Nutria,  atendidas rápidamente (Pozos Lisama 59, 79, 160, 171 y 175, Peroles 4 y 6, y Nutria 14 y 66).  El volumen de operaciones ha sido bajo y no ha requerido de cronogramas especiales para priorizar la atención de trámites.  "/>
  </r>
  <r>
    <n v="47"/>
    <s v="FILA_47"/>
    <s v="2 AVANCE ó SEGUIMIENTO DEL PLAN DE MEJORAMIENTO"/>
    <x v="27"/>
    <s v="Suspensión Pozo Lisama 158 - Deficiencias de ANH en su labor de fiscalización e inspección y seguimiento (Convenio Lisama-Nutria Cláusula 16,1), permaneció 2 años en suspensión, falencias en verificación de información de Ecopetrol y en seguimiento y control a compromisos adquiridos en prórrogas otorgadas durante 2015-2017, previos a intervención para decidir su abandono o reactivación."/>
    <s v="Debilidades en el marco normativo de la función de fiscalización y en la planeación, coordinación y  ejecución de acciones para el seguimiento y control de pozos abandonados o suspendidos. "/>
    <s v="Realizar visitas  de campo  de seguimiento, inspección y control en el Área de Operación del Convenio de Explotación Lisama-Nutria.  "/>
    <s v="Visitas de campo en donde se realice inspección y seguimiento de Fiscalización , Seguridad, Salud, Medio Ambiente y  al cumplimiento de  obligaciones contractuales respecto de una muestra representativa de los pozos que se encuentren inactivos no abandonados dentro del área de Operación  del Convenio de Explotación Lisama-Nutria. "/>
    <s v="Ejecución de visitas planeadas  GSYMA, FISCALIZACION  contratos de hidrocarburos  acta de visita"/>
    <n v="4"/>
    <d v="2018-10-01T00:00:00"/>
    <d v="2019-09-30T00:00:00"/>
    <n v="52"/>
    <n v="3"/>
    <n v="0.75"/>
    <s v="Fiscalización hizo 2 visitas a pozos inactivos (7 pozos Nov-18 y 28 pozos Dic-18), aplicó la Lista de chequeo para pozos inactivos y Suspendidos, y se socializó con el Operador._x000a_En febrero 2019 VCH - GSYMA realizó visitas a 8 pozos inactivos (Lisama y Nutria) visitando el 100% de los pozos inactivos en el área.  "/>
  </r>
  <r>
    <n v="48"/>
    <s v="FILA_48"/>
    <s v="2 AVANCE ó SEGUIMIENTO DEL PLAN DE MEJORAMIENTO"/>
    <x v="28"/>
    <s v="Inversiones ANH Bloques Col1- Col 2. Los convenios celebrados entre la ANH y el Invemar, se encuentran orientados específicamente a realizar estudios sobre bloques en evaluación técnica que ha sido adjudicados a inversionistas privados quienes dentro de las cláusulas pactadas en los distintos contratos, tienen el compromiso de realizar la respectiva inversión ambiental."/>
    <s v="Falta de claridad respecto a alcance y competencias de las estudios ambientales de las zonas Off Shore"/>
    <s v="Diseñar y socializar instrumentos que den claridad sobre el alcance de los estudios a desarrollar, especificando que el objeto de los estudios financiados por la ANH a través del INVEMAR, se da con ocasión del conocimiento de la zona a explorar y  los trámites de licenciamiento ambiental y a una escala diferente a la desarrollada por las empresas en su labor de exploración. "/>
    <s v="1. En convenio con Invemar, elaborar y socializar una guía respecto al objeto y alcance de los estudios de línea base ambiental preliminar financiados por la ANH. 2.En convenios 2019 se dejará claro el alcance de los estudios a desarrollar. 3.Divulgación de los resultados  proyectos Off Shore con entes de control, compañías operadoras, autoridades y academia. "/>
    <s v="1Guia. _x000a_2.Estudios Previos_x000a_3.Activades de Socialización "/>
    <n v="3"/>
    <d v="2019-01-21T00:00:00"/>
    <d v="2019-09-30T00:00:00"/>
    <n v="36"/>
    <n v="0.3"/>
    <n v="9.9999999999999992E-2"/>
    <s v="En Convenio INVEMAR 399/19, se definió el estudio previo y  el análisis de la línea base generada desde 2006 y se incluyó como uno de los productos a entregar la Guía o cartilla que divulgará el alcance y resultados del análisis de línea base ambiental preliminar generados a través de los Convenios ANH - INVEMAR incluidos los estudios generados en los bloques COL-1 y COL-2. VCH."/>
  </r>
  <r>
    <n v="49"/>
    <s v="FILA_49"/>
    <s v="2 AVANCE ó SEGUIMIENTO DEL PLAN DE MEJORAMIENTO"/>
    <x v="29"/>
    <s v="Bienes adquiridos en los convenios Invemar. Se suscribieron convenios entre la ANH y Invemar y entre los compromisos la agencia con sus recursos adquirió bienes y equipos que fueron entregados al instituto, para su uso,   aún se encuentran registrados en la contabilidad de la ANH en la cuenta contable Propiedad Planta y Equipo sin que medie contrato alguno para tal fin. "/>
    <s v="La ANH no ha adelantado los trámites necesarios para definir la destinación definitiva de los bienes y equipos adquiridos. "/>
    <s v="Adelantar las acciones administrativas para la formalización de la tenencia de los bienes, a través de la suscripción de contratos de Comodato."/>
    <s v="Suscripción de los contratos de comodato entre la ANH y el INVEMAR"/>
    <s v="Contratos Suscritos "/>
    <n v="4"/>
    <d v="2019-01-21T00:00:00"/>
    <d v="2019-06-30T00:00:00"/>
    <n v="23"/>
    <n v="1"/>
    <n v="0.25"/>
    <s v="El 13/03/ 2019 se envió al INVEMAR y a la VCH solicitud de viabilidad jurídica para la suscripción de los contratos de comodato con INVEMAR_x000a_El 15/03/2019  la OAJ remitió  las minutas para sus respectivas observaciones. El  4/04/2019 se  solicita a la VCH dar  repuesta a la solicitud de Vo. Bo. y  observaciones. No han llegado las minutas con las observaciones de INVEMAR."/>
  </r>
  <r>
    <n v="50"/>
    <s v="FILA_50"/>
    <s v="2 AVANCE ó SEGUIMIENTO DEL PLAN DE MEJORAMIENTO"/>
    <x v="30"/>
    <s v="Transferencia de información de la ANH Al SGC. Siete años después de la firma del decreto 4137 de 2011, la ANH no ha transferido toda la información correspondiente al Servicio Geológico, toda vez que a la fecha se encuentran 31,816 cajas pendientes de verificar su contenido por parte de la ANH para la entrega respectiva a la Litoteca.  "/>
    <s v="No existió por parte de la ANH un plan de trabajo efectivo, de tal forma que se diera entrega completa del inventario, como consecuencia no se encuentra la totalidad de cajas preservadas, reempecada e incorporadas al sistema de información de la Litoteca WMS. "/>
    <s v="Suscribir un convenio interadministrativo con el Servicio Geológico Colombiano que incluya las acciones a desarrollar a corto, mediano y largo plazo para cargar en el WMS de la Litoteca Nacional las  muestras pendientes que presentan inconsistencias en la información soporte disponible. "/>
    <s v="1) Acta de liquidación del Convenio 030 de 2012  2) Convenio Interadministrativo suscrito con el SGC que incluya  actividades para incluir en el WMS las muestras almacenadas en la Litoteca Nacional que presentan inconsistencias. 3) Informe semestral de seguimiento al Convenio Interadministrativo suscrito con el SGC. "/>
    <s v="1) Un (1) Acta de Liquidación del Convenio 030 de 2012._x000a_2) Un (1) nuevo convenio interadministrativo suscrito con el SGC._x000a_3) Un (1) informe semestral de seguimiento al convenio interadministrativo suscrito con el SGC."/>
    <n v="3"/>
    <d v="2019-01-21T00:00:00"/>
    <d v="2019-12-31T00:00:00"/>
    <n v="49"/>
    <n v="0.3"/>
    <n v="9.9999999999999992E-2"/>
    <s v="1. El acta de liquidación se encuentra en revisión por parte de la OAJ, cuenta con viabilidad financiera y acta de entrega parcial de los productos. 2-Se realizaron 12 reuniones con el SGC para definir el documento Acuerdo de Niveles de Servicio y el anexo técnico de los proyectos. Aportes de $5.330.000.000. Se definió una nueva versión del convenio, enviada a jurídica del SGC y la ANH."/>
  </r>
  <r>
    <n v="51"/>
    <s v="FILA_51"/>
    <s v="2 AVANCE ó SEGUIMIENTO DEL PLAN DE MEJORAMIENTO"/>
    <x v="31"/>
    <s v="Soportes castigo de cartera. Los comprobantes contables con sus soportes del castigo de cartera registrado durante el año 2015 a 2015, correspondientes a Ecopetrol Grantierra Energy Colombia, Petrominerales Colombia, YPF Colombia SAS, no son suficientes ni idóneos para el castigo de cartera, de acuerdo a los requisitos internos de la ANH y externos de la Contaduría General de la Nación. "/>
    <s v="Contravención al cumplimiento regulatorio y genera incertidumbre acerca de los fundamentos técnicos del castigo de cartera"/>
    <s v="Elaborar  y  normalizar el procedimiento de castigo de cartera en el SIGECO (Sistema de gestión integrado y control de la ANH)"/>
    <s v=" 1. Elaborar procedimiento. 2. Constituir o reformar  instancia institucional para la aprobación de castigo de cartera (comité de cartera, comité de sostenibilidad contable). "/>
    <s v="Procedimiento normalizado _x000a_Acto administrativo"/>
    <n v="3"/>
    <d v="2019-01-21T00:00:00"/>
    <d v="2019-06-30T00:00:00"/>
    <n v="23"/>
    <n v="0"/>
    <n v="0"/>
    <s v="No registra avance"/>
  </r>
  <r>
    <n v="52"/>
    <s v="FILA_52"/>
    <s v="2 AVANCE ó SEGUIMIENTO DEL PLAN DE MEJORAMIENTO"/>
    <x v="32"/>
    <s v="Entrega de Información incompleta a la Litoteca Nacional. La ANH celebro contratos E&amp;P y TEA, se pudo establecer que la ANH acredito el cumplimiento y la entrega de información relacionada con Piston Core, encontrando que el valor total pactado de los compromisos no atendidos asciende a la suma de USD1,8 millones, los productos no fueron entregados en su totalidad a la Litoteca. "/>
    <s v="Deficiencias en las labores de supervisión, del seguimiento al programa exploratorio mínimo."/>
    <s v="Aclarar el origen de las posibles diferencias en cantidad de Piston Core pactadas en los contratos y las cantidades verificadas, cargadas y administradas por el SGC."/>
    <s v="1. Solicitar al    SGC informe la razón de las  diferencias en cantidad de muestras de Piston Core. 2.  Elaborar  documento a la CGR  aclarando el  estado de cada uno  de los Contratos E&amp;P Auditados. "/>
    <s v="1. Solicitud al SGC. _x000a_2. Documento con análisis de situación, remitido a la instancia competente. "/>
    <n v="2"/>
    <d v="2019-01-21T00:00:00"/>
    <d v="2019-06-30T00:00:00"/>
    <n v="23"/>
    <n v="0.2"/>
    <n v="0.1"/>
    <s v="1. Radicado 20194110087781, se informó y solicito al SGC, verificación hallazgo de CGR  en relación con la falta de algunas muestras de pistón Core - Litoteca._x000a_2. Documento análisis de situación, remitido a SGC,  radicado 20194010178852 del 27 de mayo 2019, el SGC dio respuesta a la solicitud de la ANH. Comunicación del 31 de mayo, la  VCH remitió oficio a OCI para cierre hallazgo."/>
  </r>
  <r>
    <n v="53"/>
    <s v="FILA_53"/>
    <s v="2 AVANCE ó SEGUIMIENTO DEL PLAN DE MEJORAMIENTO"/>
    <x v="32"/>
    <s v="Entrega de Información incompleta a la Litoteca Nacional. La ANH celebro contratos E&amp;P y TEA, se pudo establecer que la ANH acredito el cumplimiento y la entrega de información relacionada con Piston Core, encontrando que el valor total pactado de los compromisos no atendidos asciende a la suma de USD1,8 millones, los productos no fueron entregados en su totalidad a la Litoteca. "/>
    <s v="Deficiencias en las labores de supervisión, del seguimiento al programa exploratorio mínimo."/>
    <s v="Coordinar con el Servicios Geológico Colombiano, la forma y contenido de la información requerida por seguimiento a obligaciones de entrega de información de las operadoras  en el EPIS."/>
    <s v="1.Celebrar mesas de trabajo con el SGC donde se establezcan acuerdos de niveles de servicio_x000a_2. Elaborar  documento  que contenga los acuerdos y parámetros de niveles de servicio entre la ANH  y el SGC."/>
    <s v="1. Mesas de trabajo ANH - SGC_x000a_2. Documento que contenga los acuerdos y parámetros de niveles de servicio entre la ANH  y el SGC. "/>
    <n v="2"/>
    <d v="2019-01-21T00:00:00"/>
    <d v="2019-12-31T00:00:00"/>
    <n v="49"/>
    <n v="1"/>
    <n v="0.5"/>
    <s v="La  GSCE, GSCP, VT y SGC han participado en diez (10) mesas de trabajo programadas por la Vicepresidencia Técnica de la ANH y el SGC._x000a_Se encuentra en revisión el Anexo del Acuerdo de Servicios SGC-ANH y la actualización del Manual de Entrega de Información Técnica. "/>
  </r>
  <r>
    <n v="54"/>
    <s v="FILA_54"/>
    <s v="2 AVANCE ó SEGUIMIENTO DEL PLAN DE MEJORAMIENTO"/>
    <x v="32"/>
    <s v="Toma de núcleos pozos Purple Angel y Gorgon . Se evidencia que durante las actividades de perforación de los pozos purple angel y gorgon se obtuvieron núcleos (corazones), de acuerdo con el Reporte del EPIS nos se evidencia que dichos corazones hayan sido entregados en obligación de las condiciones contractuales y manual de entrega de información. "/>
    <s v="No se evidencia que dichos corazones hayan sido entregados en obligación de las condiciones contractuales y manual de entrega de información; lo anterior teniendo en cuenta que el contrato se encuentra en ejecución. "/>
    <s v="Solicitar al Servicio Geológico Colombiano-SGC la emisión del respectivo certificado de entrega  de la información técnica, incluidos los corazones o núcleos adquiridos durante la perforación de los Pozos exploratorios Purple Angel y Gorgon-1."/>
    <s v="Obtener la certificación de entrega de la información técnica, incluida la entrega de los núcleos o corazones."/>
    <s v="1. Certificación de entrega de la información técnica, incluida la entrega de los núcleos o corazones Informe de Seguimiento. "/>
    <n v="1"/>
    <d v="2019-01-21T00:00:00"/>
    <d v="2019-09-30T00:00:00"/>
    <n v="36"/>
    <n v="0.05"/>
    <n v="0.05"/>
    <s v="En el Acuerdo de Niveles de Servicio que actualmente se está trabajando conjuntamente con el SGC se contempla que el SGC verifique y garantice a la ANH que la cantidad de productos recibidos de parte de los operadores corresponden con las cantidades asociadas a las obligaciones pactadas en cada Contrato de hidrocarburos y de esta forma emitir las certificaciones a que haya lugar."/>
  </r>
  <r>
    <n v="55"/>
    <s v="FILA_55"/>
    <s v="2 AVANCE ó SEGUIMIENTO DEL PLAN DE MEJORAMIENTO"/>
    <x v="33"/>
    <s v="Conciliación de información entre áreas._x000a_Se evidenció por parte de la CGR que no se realiza conciliación de información entre las áreas (VAF y VORP), toda vez que a 31 de diciembre de 2018 la cuenta 138590 Cuentas por cobrar de difícil recaudo - Otras cuentas por cobrar, presentaba un saldo de $370.644.249.473 conformado por 101 facturas que corresponden a 60 contratos y 38 terceros."/>
    <s v="Debilidades en la conciliación de la información entre el área financiera y las áreas proveedoras; así las cosas, la recuperación sobre los derechos de cobro mencionados es incierta lo que no garantiza que la información contable cumpla con las características cualitativas de confiabilidad, consistencia, relevancia y comprensibilidad."/>
    <s v="Conciliación mensual de cartera por concepto de Derechos Económicos y Transferencia de Tecnología, VORP- VAF"/>
    <s v="Reunión mensual entre el Grupo de Contabilidad (VAF) y la Gerencia de Regalías y Derechos Económicos, para validar la información de cartera en cada una de las áreas."/>
    <s v="Acta de reunión de conciliación suscrita por las partes."/>
    <n v="6"/>
    <d v="2019-07-12T00:00:00"/>
    <d v="2020-01-15T00:00:00"/>
    <n v="27"/>
    <n v="0"/>
    <n v="0"/>
    <s v="Sin avance reportado a la fecha"/>
  </r>
  <r>
    <n v="56"/>
    <s v="FILA_56"/>
    <s v="2 AVANCE ó SEGUIMIENTO DEL PLAN DE MEJORAMIENTO"/>
    <x v="33"/>
    <s v="Conciliación de información entre áreas._x000a_Se evidenció por parte de la CGR que no se realiza conciliación de información entre las áreas (VAF y VORP), toda vez que a 31 de diciembre de 2018 la cuenta 138590 Cuentas por cobrar de difícil recaudo - Otras cuentas por cobrar, presentaba un saldo de $370.644.249.473 conformado por 101 facturas que corresponden a 60 contratos y 38 terceros."/>
    <s v="Debilidades en la conciliación de la información entre el área financiera y las áreas proveedoras; así las cosas, la recuperación sobre los derechos de cobro mencionados es incierta lo que no garantiza que la información contable cumpla con las características cualitativas de confiabilidad, consistencia, relevancia y comprensibilidad."/>
    <s v="Revisión y ajuste de procedimiento  de Derechos económicos de la VORP, establecimiento de puntos de control para la generación de información sobre el estado de cartera y formato de conciliación periódica  VORP-VAF"/>
    <s v="Aprobación e implementación del  Procedimiento de Derechos Económicos que incluya como punto de control la conciliación de la información de cartera.  "/>
    <s v="Procedimiento aprobado "/>
    <n v="1"/>
    <d v="2019-07-12T00:00:00"/>
    <d v="2019-12-31T00:00:00"/>
    <n v="25"/>
    <n v="0"/>
    <n v="0"/>
    <s v="No registra avance"/>
  </r>
  <r>
    <n v="57"/>
    <s v="FILA_57"/>
    <s v="2 AVANCE ó SEGUIMIENTO DEL PLAN DE MEJORAMIENTO"/>
    <x v="34"/>
    <s v="Determinación y reconocimiento del deterioro en cuentas por cobrar. Se observa en la cuenta 1386 Deterioro de cartera un valor de $690.971, que corresponde al cálculo realizado sobre un cargo a Ecopetrol como operador del cto E&amp;E Caño Sur, por intereses de mora por Derechos Económicos por uso del subsuelo por $ 73.241.151,7; registrado en el Informe ESFA 01 de enero 2018 emitido por BDO"/>
    <s v="La entidad no está aplicando el procedimiento de acuerdo con lo definido en la Política Contable de Cuentas por Cobrar; denotando deficiencias en los controles para el cálculo de las estimaciones del deterioro de la cartera."/>
    <s v="Actualización de Resolución 972 de 2016, particularmente en el capítulo de la incorporación del procedimiento de la política contable para el cálculo del  deterioro de cuentas por cobrar "/>
    <s v="Resolución y procedimiento actualizados en mesa de trabajo (VAF - OAJ-  GRDE)"/>
    <s v="Resolución de reglamento de cartera actualizada y aprobada, y  procedimiento aprobado"/>
    <n v="2"/>
    <d v="2019-07-12T00:00:00"/>
    <d v="2019-12-31T00:00:00"/>
    <n v="25"/>
    <n v="0"/>
    <n v="0"/>
    <s v="No registra avance"/>
  </r>
  <r>
    <n v="58"/>
    <s v="FILA_58"/>
    <s v="2 AVANCE ó SEGUIMIENTO DEL PLAN DE MEJORAMIENTO"/>
    <x v="34"/>
    <s v="Determinación y reconocimiento del deterioro en cuentas por cobrar. Se observa en la cuenta 1386 Deterioro de cartera un valor de $690.971, que corresponde al cálculo realizado sobre un cargo a Ecopetrol como operador del cto E&amp;E Caño Sur, por intereses de mora por Derechos Económicos por uso del subsuelo por $ 73.241.151,7; registrado en el Informe ESFA 01 de enero 2018 emitido por BDO"/>
    <s v="La entidad no está aplicando el procedimiento de acuerdo con lo definido en la Política Contable de Cuentas por Cobrar; denotando deficiencias en los controles para el cálculo de las estimaciones del deterioro de la cartera."/>
    <s v="Estimación de deterioro de las cuentas por cobrar, conforme a la política y procedimiento aprobado. "/>
    <s v="Evaluación e identificación del deterioro de cuentas por cobrar por parte de la GRDE y Determinación y reconocimiento del deterioro de cuentas por cobrar por parte de la Vicepresidencia Administrativa y Financiera"/>
    <s v="Cálculo del Deterioro cuentas por cobrar  de la vigencia"/>
    <n v="1"/>
    <d v="2019-07-12T00:00:00"/>
    <d v="2019-12-31T00:00:00"/>
    <n v="25"/>
    <n v="0"/>
    <n v="0"/>
    <s v="No registra avance"/>
  </r>
  <r>
    <n v="59"/>
    <s v="FILA_59"/>
    <s v="2 AVANCE ó SEGUIMIENTO DEL PLAN DE MEJORAMIENTO"/>
    <x v="35"/>
    <s v="Recaudo a favor de terceros._x000a_La subcuenta 240720 Recaudos por clasificar a 01 de enero de 2018 presenta un saldo de $57.222.730.137 y a 31 de diciembre de 2018 $197.102.475.659, valor que presento un marcado aumento durante la vigencia 2018, correspondiente a_x000a_partidas pendientes de identificar y clasificar de las vigencias 2017 y 2018."/>
    <s v="Debilidades en la gestión administrativa tendientes a identificar adecuadamente el tercero y prevenir el incremento de los saldos."/>
    <s v="Solicitar al banco que toda consignación y transacción realizada a favor de la ANH en la cuenta bancaria de Derechos económicos y Transferencia de Tecnología, incluya los campos básicos requeridos para identificar el pago."/>
    <s v="Solicitud realizada al banco y seguimiento de la disminución de recaudos no identificados"/>
    <s v="Comunicación de solicitud realizada a la entidad bancaria e informe trimestral de partidas por identificar"/>
    <n v="4"/>
    <d v="2019-06-30T00:00:00"/>
    <d v="2019-12-31T00:00:00"/>
    <n v="26"/>
    <n v="1"/>
    <n v="0.25"/>
    <s v="Mediante radicado 20196230133051 Id 404255 del 12 de junio, la Vicepresidencia Administrativa y Financiera realizó solicitud al banco para restringir pagos de clientes que no identifiquen toda la información requerida para el recaudo. "/>
  </r>
  <r>
    <n v="60"/>
    <s v="FILA_60"/>
    <s v="2 AVANCE ó SEGUIMIENTO DEL PLAN DE MEJORAMIENTO"/>
    <x v="35"/>
    <s v="Recaudo a favor de terceros._x000a_La subcuenta 240720 Recaudos por clasificar a 01 de enero de 2018 presenta un saldo de $57.222.730.137 y a 31 de diciembre de 2018 $197.102.475.659, valor que presento un marcado aumento durante la vigencia 2018, correspondiente a_x000a_partidas pendientes de identificar y clasificar de las vigencias 2017 y 2018."/>
    <s v="Debilidades en la gestión administrativa tendientes a identificar adecuadamente el tercero y prevenir el incremento de los saldos."/>
    <s v="Aplicación y registro de al menos el 90% de los recaudos a favor de terceros a 31 de diciembre de 2018 (COP $197.102.475.659)"/>
    <s v="Aplicación y registro de recaudos a 31/12/2018"/>
    <s v="Porcentaje mensual de disminución del saldo contable por aplicar.  (Valor aplicado/ $197.102.475.659)"/>
    <n v="90"/>
    <d v="2019-07-12T00:00:00"/>
    <d v="2019-12-31T00:00:00"/>
    <n v="25"/>
    <n v="0"/>
    <n v="0"/>
    <s v="No registra avance"/>
  </r>
  <r>
    <n v="61"/>
    <s v="FILA_61"/>
    <s v="2 AVANCE ó SEGUIMIENTO DEL PLAN DE MEJORAMIENTO"/>
    <x v="36"/>
    <s v="Notas a los estados financieros. Deficiencias en las notas a los Estados Financieros que no permiten conocer situaciones significativas, no ofrecen información adicional de carácter específico sobre transacciones, no incluyen nombre y número por grupo, cuenta y subcuentas impidiendo una revelación en detalle por su impacto, relevancia y materialidad en la estructura financiera de la ANH"/>
    <s v="Falta de control y supervisión en la validación y consolidación de la información necesaria para la preparación de las notas a los estados contables; impidiendo la revelación plena de la información para los órganos de control y grupos de interés."/>
    <s v="Mejorar el control y verificación de la información para la estructuración de las Notas a los Estados Financieros "/>
    <s v="Ampliar el detalle de las revelaciones, involucrando a las áreas fuente de la información y tomando en cuenta las recomendaciones de forma planteadas por la CGN."/>
    <s v="Notas definitivas a los EEFF"/>
    <n v="1"/>
    <d v="2020-01-27T00:00:00"/>
    <d v="2020-02-10T00:00:00"/>
    <n v="2"/>
    <n v="0"/>
    <n v="0"/>
    <s v="No registra avance"/>
  </r>
  <r>
    <n v="62"/>
    <s v="FILA_62"/>
    <s v="2 AVANCE ó SEGUIMIENTO DEL PLAN DE MEJORAMIENTO"/>
    <x v="37"/>
    <s v="Sistema de control interno contable._x000a_El Sistema de Control Interno Contable de la ANH presenta deficiencias por la inexistencia de adecuados procedimientos de control y verificación de las actividades del proceso contable que garanticen la generación de información financiera con las características cualitativas, cuantitativas y de administración de riesgos._x000a_"/>
    <s v="Falta de Gestión administrativa para producir información financiera con características de relevancia y representación fiel, así como inexistencia de una política de administración de riesgos generados en el proceso contable, lo cual afecta la comparabilidad, verificabilidad, comprensibilidad, razonabilidad, confiabilidad y utilidad de los estados contables, para la toma de decisiones."/>
    <s v="Fortalecer los controles en los procedimientos  y verificación de  los riesgos en el proceso contable"/>
    <s v="Actualización y formalización de  procedimientos contables, y de la matriz de riesgos del proceso de gestión financiera para la evaluación de los controles. "/>
    <s v="Procedimientos contables y matriz de riesgos"/>
    <n v="6"/>
    <d v="2019-06-30T00:00:00"/>
    <d v="2019-12-31T00:00:00"/>
    <n v="26"/>
    <n v="0"/>
    <n v="0"/>
    <s v="No registra avance"/>
  </r>
  <r>
    <n v="63"/>
    <s v="FILA_63"/>
    <s v="2 AVANCE ó SEGUIMIENTO DEL PLAN DE MEJORAMIENTO"/>
    <x v="38"/>
    <s v="Registro propiedad, planta y equipo vs información de inventarios._x000a_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
    <s v="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_x000a_afectación en la razonabilidad del saldo de la cuenta en el balance."/>
    <s v="Elaboración y aplicación de una política jurídica frente al manejo de bienes en convenios."/>
    <s v="Elaboración de una directriz jurídica, mediante la cual se establezcan las líneas a seguir frente al manejo de bienes  o servicios en los convenios cuyo objeto sea fortalecimiento institucional y aquellos convenios o contratos que en su ejecución adquieran bienes con recursos de la ANH."/>
    <s v="Circular para socializar los lineamientos establecidos"/>
    <n v="1"/>
    <d v="2019-06-30T00:00:00"/>
    <d v="2019-12-31T00:00:00"/>
    <n v="26"/>
    <n v="0"/>
    <n v="0"/>
    <s v="No registra avance"/>
  </r>
  <r>
    <n v="64"/>
    <s v="FILA_64"/>
    <s v="2 AVANCE ó SEGUIMIENTO DEL PLAN DE MEJORAMIENTO"/>
    <x v="38"/>
    <s v="Registro propiedad, planta y equipo vs información de inventarios._x000a_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
    <s v="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_x000a_afectación en la razonabilidad del saldo de la cuenta en el balance."/>
    <s v="Cierre y Certificado de inventario de Activos"/>
    <s v="Formato Único de Cierre y certificado de Inventario Final de Activos entregados a un terceros (Responsable Vicepresidencia a cargo del Proyecto de Inversión)"/>
    <s v="Certificados de Inventario Final / Proyectos de Inversión con compra de activos entregados a terceros"/>
    <n v="12"/>
    <d v="2019-06-15T00:00:00"/>
    <d v="2020-01-31T00:00:00"/>
    <n v="33"/>
    <n v="0"/>
    <n v="0"/>
    <s v="No registra avance"/>
  </r>
  <r>
    <n v="65"/>
    <s v="FILA_65"/>
    <s v="2 AVANCE ó SEGUIMIENTO DEL PLAN DE MEJORAMIENTO"/>
    <x v="38"/>
    <s v="Registro propiedad, planta y equipo vs información de inventarios._x000a_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
    <s v="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_x000a_afectación en la razonabilidad del saldo de la cuenta en el balance."/>
    <s v="Registro Contable relación de bienes"/>
    <s v="Registro contable soportado con Formato Único de Cierre de Inventario Final (Responsable VAF)"/>
    <s v="Registro contables/Certificado de Inventario Final"/>
    <n v="12"/>
    <d v="2019-06-15T00:00:00"/>
    <d v="2020-01-31T00:00:00"/>
    <n v="33"/>
    <n v="0"/>
    <n v="0"/>
    <s v="No registra avance"/>
  </r>
  <r>
    <n v="66"/>
    <s v="FILA_66"/>
    <s v="2 AVANCE ó SEGUIMIENTO DEL PLAN DE MEJORAMIENTO"/>
    <x v="38"/>
    <s v="Registro propiedad, planta y equipo vs información de inventarios._x000a_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
    <s v="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_x000a_afectación en la razonabilidad del saldo de la cuenta en el balance."/>
    <s v="Proyección de Contratos de Comodatos"/>
    <s v="Elaboración del ESET por parte de la Vicepresidencia a cargo del Proyecto de Inversión, con el certificado contable, trámite de viabilidad jurídica y proyecto del contrato de comodato por parte de la Oficina asesora jurídica."/>
    <s v="Contratos de Comodatos proyectados / Proyectos de Inversión con compra de activos entregados a terceros"/>
    <n v="12"/>
    <d v="2019-06-15T00:00:00"/>
    <d v="2020-06-30T00:00:00"/>
    <n v="54"/>
    <n v="0"/>
    <n v="0"/>
    <s v="No registra avance"/>
  </r>
  <r>
    <n v="67"/>
    <s v="FILA_67"/>
    <s v="2 AVANCE ó SEGUIMIENTO DEL PLAN DE MEJORAMIENTO"/>
    <x v="38"/>
    <s v="Registro propiedad, planta y equipo vs información de inventarios._x000a_se evidencio que los bienes que fueron entregados por FUPAD a las Corporaciones en mención no se encuentran registrados contablemente en el grupo de Propiedad, Pianta y Equipo de la ANH, a pesar de encontrarse dichos bienes y elementos plaqueteados por la Agencia y que fueron entregados en la vigencia 2018."/>
    <s v="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_x000a_afectación en la razonabilidad del saldo de la cuenta en el balance."/>
    <s v="Contratos de Comodatos proyectados y suscritos"/>
    <s v="Análisis de viabilidad jurídica de los contratos de Comodatos en cuanto a los términos con cada entidad, firma y legalización (OAJ)"/>
    <s v="Contratos de Comodatos Firmados / Contratos de Comodatos Proyectados"/>
    <n v="12"/>
    <d v="2019-06-15T00:00:00"/>
    <d v="2020-06-30T00:00:00"/>
    <n v="54"/>
    <n v="0"/>
    <n v="0"/>
    <s v="No registra avance"/>
  </r>
  <r>
    <n v="68"/>
    <s v="FILA_68"/>
    <s v="2 AVANCE ó SEGUIMIENTO DEL PLAN DE MEJORAMIENTO"/>
    <x v="39"/>
    <s v="Suscripción de comodatos para bienes entregados a terceros._x000a_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
    <s v="Se evidencia debilidades en la administración, seguimiento y control de los bienes de propiedad de la ANH adquiridos en el marco de los convenios suscritos, lo que genera un riesgo de pérdida e impide ejercer un efectivo control a los bienes entregados a terceros."/>
    <s v="Cierre y Certificado de Inventario de Activos"/>
    <s v="Formato Único de Cierre y certificado de Inventario Final de Activos entregados a un terceros (Responsable Vicepresidencia a cargo del Proyecto de Inversión)"/>
    <s v="Certificados de Inventario Final / Proyectos de Inversión con compra de activos entregados a terceros"/>
    <n v="12"/>
    <d v="2019-06-15T00:00:00"/>
    <d v="2020-01-31T00:00:00"/>
    <n v="33"/>
    <n v="0"/>
    <n v="0"/>
    <s v="No registra avance"/>
  </r>
  <r>
    <n v="69"/>
    <s v="FILA_69"/>
    <s v="2 AVANCE ó SEGUIMIENTO DEL PLAN DE MEJORAMIENTO"/>
    <x v="39"/>
    <s v="Suscripción de comodatos para bienes entregados a terceros._x000a_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
    <s v="Se evidencia debilidades en la administración, seguimiento y control de los bienes de propiedad de la ANH adquiridos en el marco de los convenios suscritos, lo que genera un riesgo de pérdida e impide ejercer un efectivo control a los bienes entregados a terceros."/>
    <s v="Registro Contable relación de bienes"/>
    <s v="Registro contable soportado con Formato Único de Cierre de Inventario Final (Responsable VAF)"/>
    <s v="Registro contables/Certificado de Inventario Final"/>
    <n v="12"/>
    <d v="2019-06-15T00:00:00"/>
    <d v="2020-01-31T00:00:00"/>
    <n v="33"/>
    <n v="0"/>
    <n v="0"/>
    <s v="No registra avance"/>
  </r>
  <r>
    <n v="70"/>
    <s v="FILA_70"/>
    <s v="2 AVANCE ó SEGUIMIENTO DEL PLAN DE MEJORAMIENTO"/>
    <x v="39"/>
    <s v="Suscripción de comodatos para bienes entregados a terceros._x000a_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
    <s v="Se evidencia debilidades en la administración, seguimiento y control de los bienes de propiedad de la ANH adquiridos en el marco de los convenios suscritos, lo que genera un riesgo de pérdida e impide ejercer un efectivo control a los bienes entregados a terceros."/>
    <s v="Proyección de Contratos de Comodatos"/>
    <s v="Elaboración del ESET por parte de la Vicepresidencia a cargo del Proyecto de Inversión, con el certificado contable, trámite de viabilidad jurídica y proyecto del Contrato de comodato por parte de la Oficina asesora jurídica."/>
    <s v="Contratos de Comodatos proyectados / Proyectos de Inversión con compra de activos entregados a terceros"/>
    <n v="12"/>
    <d v="2019-06-15T00:00:00"/>
    <d v="2020-06-30T00:00:00"/>
    <n v="54"/>
    <n v="0"/>
    <n v="0"/>
    <s v="No registra avance"/>
  </r>
  <r>
    <n v="71"/>
    <s v="FILA_71"/>
    <s v="2 AVANCE ó SEGUIMIENTO DEL PLAN DE MEJORAMIENTO"/>
    <x v="39"/>
    <s v="Suscripción de comodatos para bienes entregados a terceros._x000a_Los bienes adquiridos en el convenio de asociación 001 de 2018 (ANH - FUPAD), fueron entregados por FUPAD a CARSUCRE, CAR de los Valles del Sinú y San Jorge - CVS y CORPONOR sin que la ANH dueña de los recursos realizara la entrega de los mismos a las Corporaciones a través de comodato o a título de préstamo de uso."/>
    <s v="Se evidencia debilidades en la administración, seguimiento y control de los bienes de propiedad de la ANH adquiridos en el marco de los convenios suscritos, lo que genera un riesgo de pérdida e impide ejercer un efectivo control a los bienes entregados a terceros."/>
    <s v="Contratos de Comodatos proyectados y suscritos"/>
    <s v="Análisis de viabilidad jurídica de los contratos de Comodatos en cuanto a los términos con cada entidad, firma y legalización (OAJ)"/>
    <s v="Contratos de Comodatos Firmados / Contratos de Comodatos Proyectados"/>
    <n v="12"/>
    <d v="2019-06-15T00:00:00"/>
    <d v="2020-06-30T00:00:00"/>
    <n v="54"/>
    <n v="0"/>
    <n v="0"/>
    <s v="Sin avance reportado a la fecha"/>
  </r>
  <r>
    <n v="72"/>
    <s v="FILA_72"/>
    <s v="2 AVANCE ó SEGUIMIENTO DEL PLAN DE MEJORAMIENTO"/>
    <x v="40"/>
    <s v="Sobreestimación en la cuenta Recursos entregados en administración._x000a_La CGR evidencia la inobservancia de la normatividad vigente, en particular de lo definido en los numerales 3.2.14, 3.2.15 Y 3.2.16 de la Resolución N° 193 de 2016, y sus modificaciones de la Contaduría General de la Nación, por el registro de la amortización en la cuenta 1.9.08 Recursos Entregados en Administración."/>
    <s v="Falta de control y oportunidad en los procesos de verificación, depuración y causación de la información contable, y falta de un adecuado seguimiento y de informes de supervisión oportunos respecto a los convenios y contratos relacionados en la cuenta contable."/>
    <s v="Mejorar el procedimiento de verificación, depuración y causación de la información contable y mejora las competencias de los supervisores de los contratos "/>
    <s v="Revisar y ajustar los procedimientos de verificación, depuración y causación de la información contable"/>
    <s v="Procedimiento de verificación, depuración y causación de la información contable de los convenios"/>
    <n v="1"/>
    <d v="2019-07-02T00:00:00"/>
    <d v="2019-12-31T00:00:00"/>
    <n v="26"/>
    <n v="0"/>
    <n v="0"/>
    <s v="Sin avance reportado a la fecha"/>
  </r>
  <r>
    <n v="73"/>
    <s v="FILA_73"/>
    <s v="2 AVANCE ó SEGUIMIENTO DEL PLAN DE MEJORAMIENTO"/>
    <x v="41"/>
    <s v="Sobreestimación de cuenta avances para viáticos y gastos de viaje, por no registro contable de legalización_x000a_Inobservancia de normatividad, en particular del numeral 1.1.1 del Instructivo 001 de 18/12/2018 de la CGN respecto a la confiabilidad de la información contable, y artículo 7 Decreto 2768 de 2012 por la no legalización de los gastos realizados por viáticos y costos de viaje"/>
    <s v="Debilidades en la aplicación del reglamento de legalización de comisiones de viáticos y gastos de viaje, y falta de seguimiento y control por parte de la VAF para el saneamiento permanente de la cuenta."/>
    <s v="Realizar seguimiento permanente respecto al cumplimiento de la legalización de anticipos de viáticos y gastos de viaje, así como de su adecuado control contable."/>
    <s v="Informe mensual de comisiones y legalizaciones, elaborado por el Grupo de Talento Humano, dirigido al Grupo de Contabilidad y elaboración del acta de conciliación mensual de información de comisiones, suscito entre el líder de talento humano y el contador de la ANH"/>
    <s v="Acta de conciliación "/>
    <n v="6"/>
    <d v="2019-07-12T00:00:00"/>
    <d v="2020-01-15T00:00:00"/>
    <n v="27"/>
    <n v="0"/>
    <n v="0"/>
    <s v="Sin avance reportado a la fecha"/>
  </r>
  <r>
    <n v="74"/>
    <s v="FILA_74"/>
    <s v="2 AVANCE ó SEGUIMIENTO DEL PLAN DE MEJORAMIENTO"/>
    <x v="41"/>
    <s v="Sobreestimación de cuenta avances para viáticos y gastos de viaje, por no registro contable de legalización_x000a_Inobservancia de normatividad, en particular del numeral 1.1.1 del Instructivo 001 de 18/12/2018 de la CGN respecto a la confiabilidad de la información contable, y artículo 7 Decreto 2768 de 2012 por la no legalización de los gastos realizados por viáticos y costos de viaje"/>
    <s v="Debilidades en la aplicación del reglamento de legalización de comisiones de viáticos y gastos de viaje, y falta de seguimiento y control por parte de la VAF para el saneamiento permanente de la cuenta."/>
    <s v="Dar traslado a la Oficina de Control interno disciplinario, sobre aquellos funcionarios cuya mora en la legalización  de la comisión exceda de un mes. "/>
    <s v="Elaborar mensualmente un informe dirigido a la Oficina de Control Interno Disciplinario en el que se relacionen los funcionarios que tienen comisiones de servicios sin legalizar,  con antigüedad superior a un mes."/>
    <s v="Informe dirigido a Control Interno Disciplinario"/>
    <n v="6"/>
    <d v="2019-07-15T00:00:00"/>
    <d v="2019-12-31T00:00:00"/>
    <n v="24"/>
    <n v="0"/>
    <n v="0"/>
    <s v="Sin avance reportado a la fecha"/>
  </r>
  <r>
    <n v="75"/>
    <s v="FILA_75"/>
    <s v="2 AVANCE ó SEGUIMIENTO DEL PLAN DE MEJORAMIENTO"/>
    <x v="41"/>
    <s v="Sobreestimación de cuenta avances para viáticos y gastos de viaje, por no registro contable de legalización_x000a_Inobservancia de normatividad, en particular del numeral 1.1.1 del Instructivo 001 de 18/12/2018 de la CGN respecto a la confiabilidad de la información contable, y artículo 7 Decreto 2768 de 2012 por la no legalización de los gastos realizados por viáticos y costos de viaje"/>
    <s v="Debilidades en la aplicación del reglamento de legalización de comisiones de viáticos y gastos de viaje, y falta de seguimiento y control por parte de la VAF para el saneamiento permanente de la cuenta."/>
    <s v="Implementar el módulo de gestión de viáticos y comisiones de servicios contenido en el SIIF"/>
    <s v="Elaborar procedimiento de implementación del sistema"/>
    <s v="Procedimiento"/>
    <n v="1"/>
    <d v="2019-06-30T00:00:00"/>
    <d v="2019-12-31T00:00:00"/>
    <n v="26"/>
    <n v="0"/>
    <n v="0"/>
    <s v="Sin avance reportado a la fecha"/>
  </r>
  <r>
    <n v="76"/>
    <s v="FILA_76"/>
    <s v="2 AVANCE ó SEGUIMIENTO DEL PLAN DE MEJORAMIENTO"/>
    <x v="41"/>
    <s v="Sobreestimación de cuenta avances para viáticos y gastos de viaje, por no registro contable de legalización_x000a_Inobservancia de normatividad, en particular del numeral 1.1.1 del Instructivo 001 de 18/12/2018 de la CGN respecto a la confiabilidad de la información contable, y artículo 7 Decreto 2768 de 2012 por la no legalización de los gastos realizados por viáticos y costos de viaje"/>
    <s v="Debilidades en la aplicación del reglamento de legalización de comisiones de viáticos y gastos de viaje, y falta de seguimiento y control por parte de la VAF para el saneamiento permanente de la cuenta."/>
    <s v="Informe de comisiones sin legalizar dirigido a los supervisores de los contratistas y superior inmediato de los funcionarios, según corresponda."/>
    <s v="Oficiar al superior inmediato de la ausencia de la legalización, frente a las comisiones realizadas en el periodo"/>
    <s v="Informe mensual"/>
    <n v="6"/>
    <d v="2019-07-15T00:00:00"/>
    <d v="2019-12-31T00:00:00"/>
    <n v="24"/>
    <n v="0"/>
    <n v="0"/>
    <s v="Sin avance reportado a la fecha"/>
  </r>
  <r>
    <n v="77"/>
    <s v="FILA_77"/>
    <s v="2 AVANCE ó SEGUIMIENTO DEL PLAN DE MEJORAMIENTO"/>
    <x v="42"/>
    <s v="Ejecución y supervisión convenio 730 de 2016 ANH-COLCIENCIAS_x000a_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
    <s v="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
    <s v="Rendición de Cuentas de la ejecución del convenio "/>
    <s v="Solicitar por parte del Comité Técnico y Administrativo del Convenio por parte de la ANH, la presentación de los Informes de gestión trimestrales, así como de los Informes Financieros. "/>
    <s v="Reportes de Gestión Trimestral y financieros. "/>
    <n v="10"/>
    <d v="2019-06-01T00:00:00"/>
    <d v="2021-12-05T00:00:00"/>
    <n v="131"/>
    <n v="0"/>
    <n v="0"/>
    <s v="Sin avance reportado a la fecha"/>
  </r>
  <r>
    <n v="78"/>
    <s v="FILA_78"/>
    <s v="2 AVANCE ó SEGUIMIENTO DEL PLAN DE MEJORAMIENTO"/>
    <x v="43"/>
    <s v="Austeridad del gasto Contrato 300 de 2017, derivado del convenio 730 de 2016 Colciencias._x000a_En la supervisión y ejecución de los recursos, Colciencias no esta teniendo en cuenta la racionalidad y austeridad que debe caracterizar el gasto público, generando incumplimiento en el uso de los recursos públicos, sin que exista un pronunciamiento por parte de la ANH frente a este tema."/>
    <s v="Desde la concepción del Convenio no fueron especificados claramente los rubros a ejecutarse, lo anterior quedando a la discreción de Colciencias la elaboración de los memorandos para los contratos. Se evidencia una falta de control y seguimiento por parte de la ANH, puesto que como ordenador del gasto no ejerció las funciones de control y seguimiento a que está obligado."/>
    <s v="Rendición de Cuentas de la ejecución del convenio "/>
    <s v="Solicitar por parte del Comité Técnico y Administrativo del Convenio por parte de la ANH, la presentación de los Informes de gestión trimestrales, así como de los Informes Financieros. "/>
    <s v="Reportes de Gestión Trimestral y financieros. "/>
    <n v="10"/>
    <d v="2019-06-01T00:00:00"/>
    <d v="2021-12-05T00:00:00"/>
    <n v="131"/>
    <n v="0"/>
    <n v="0"/>
    <s v="Sin avance reportado a la fecha"/>
  </r>
  <r>
    <n v="79"/>
    <s v="FILA_79"/>
    <s v="2 AVANCE ó SEGUIMIENTO DEL PLAN DE MEJORAMIENTO"/>
    <x v="44"/>
    <s v="Ejecución y supervisión del Convenio 696 de 2016 ANH-COLCIENCIAS._x000a_Después de mas de 2 años de suscripción, el Convenio 696/2016 presenta un retraso en su ejecución, corroborado con la evaluación integral realizada por Colciencias a los contratos derivados, donde se observa el avance general de lo presentado por las universidades de 14,2% al igual que lo aprobado por Colciencias del 12,6%"/>
    <s v="Falta de seguimiento y monitoreo por parte de la ANH, que generan las fallas en la supervisión, derivando incumplimientos en lo pactado, desplazamiento de los cronogramas y afectación del cumplimiento de los objetivos del convenio."/>
    <s v="Solicitar a Colciencias  la participación en el seguimiento de los expertos y /o contratación de una entidad especializada"/>
    <s v="Seguimiento a través de expertos o entidad especializada "/>
    <s v="Informe de seguimiento al avance técnico "/>
    <n v="4"/>
    <d v="2019-07-15T00:00:00"/>
    <d v="2021-01-31T00:00:00"/>
    <n v="81"/>
    <n v="0"/>
    <n v="0"/>
    <s v="Sin avance reportado a la fecha"/>
  </r>
  <r>
    <n v="80"/>
    <s v="FILA_80"/>
    <s v="2 AVANCE ó SEGUIMIENTO DEL PLAN DE MEJORAMIENTO"/>
    <x v="44"/>
    <s v="Ejecución y supervisión del Convenio 696 de 2016 ANH-COLCIENCIAS._x000a_Después de mas de 2 años de suscripción, el Convenio 696/2016 presenta un retraso en su ejecución, corroborado con la evaluación integral realizada por Colciencias a los contratos derivados, donde se observa el avance general de lo presentado por las universidades de 14,2% al igual que lo aprobado por Colciencias del 12,6%"/>
    <s v="Falta de seguimiento y monitoreo por parte de la ANH, que generan las fallas en la supervisión, derivando incumplimientos en lo pactado, desplazamiento de los cronogramas y afectación del cumplimiento de los objetivos del convenio."/>
    <s v="Realizar el comité coordinador y operativo cada dos meses, en el ejercicio de las funciones del Comité reforzar medidas de control y seguimiento al cumplimiento de los objetivos del Convenio."/>
    <s v="Sesión de comité "/>
    <s v="Actas de los comités realizados"/>
    <n v="10"/>
    <d v="2019-06-28T00:00:00"/>
    <d v="2020-12-17T00:00:00"/>
    <n v="77"/>
    <n v="0"/>
    <n v="0"/>
    <s v="Sin avance reportado a la fecha"/>
  </r>
  <r>
    <n v="81"/>
    <s v="FILA_81"/>
    <s v="2 AVANCE ó SEGUIMIENTO DEL PLAN DE MEJORAMIENTO"/>
    <x v="45"/>
    <s v="Convenio 237-2017, ejecutado con Rendimientos Financieros de Convenio 015 de 2009. _x000a_El convenio interadministrativo 237 de 2017 se ejecutó y soportó financieramente con los rendimientos financieros originados de la ejecución del convenio 015 de 2009- Acuerdo especifico 01 de 2009, que ascendieron a la suma de $2.577.728.369"/>
    <s v="La ANH no tuvo en cuenta la normatividad existente sobre_x000a_la devolución de rendimientos financieros a favor de Dirección General de Crédito Publico y Tesoro Nacional del Ministerio de Hacienda y Crédito Público."/>
    <s v="Solicitar concepto Jurídico con relación al manejo de los rendimientos financieros en los futuros convenios con regímenes especiales (pe. Colciencias y EnTerritorio (antes FONADE)). "/>
    <s v="Solicitar a la Oficina de Asesoría Jurídica (OAJ) el concepto jurídico sobre el manejo de los rendimientos financieros  para la firma de futuros convenios con regímenes especiales como es el caso de Colciencias y EnTerritorio (antes Fonade). "/>
    <s v="Concepto Jurídico de la OAJ con relación al manejo de los rendimientos financieros en el caso de los regímenes especiales. "/>
    <n v="1"/>
    <d v="2019-06-01T00:00:00"/>
    <d v="2019-09-30T00:00:00"/>
    <n v="17"/>
    <n v="0.9"/>
    <n v="0.9"/>
    <s v="Mediante radicado20192210132603 Id: 404633 del 13 de junio, la Vicepresidencia Técnica solicitó concepto a la Oficina Asesora jurídica sobre el manejo de los Rendimientos Financieros en regímenes especiales como COLCIENCIAS o EnTerritorio (antes Fonade)"/>
  </r>
  <r>
    <n v="82"/>
    <s v="FILA_82"/>
    <s v="2 AVANCE ó SEGUIMIENTO DEL PLAN DE MEJORAMIENTO"/>
    <x v="46"/>
    <s v="Pago de productos a la UIS, sin recibo a satisfacción de ANH Contrato 481 de 2018._x000a_La ANH realizo el 94% de los pagos en el mes de diciembre de 2018 sin recibir a satisfacción los productos como lo estipulaba el contrato y sin tener en cuenta los informes de supervisión que indicaban en el estado del desarrollo del proyecto."/>
    <s v="Deficiencias en los mecanismos de controles de la supervisión, puesto que se observa que se generaron las autorizaciones de pagos a pesar de no haberse recibido a satisfacción los productos, generando inconsistencias en las reservas presupuestales que realmente tiene la Entidad al final del ejercicio fiscal."/>
    <s v="Definir lineamiento para el cierre presupuestal"/>
    <s v="En la circular de cierre que se emite al final del año, reiterar  que no se debe aprobar ningún pago sin el recibido a satisfacción de los bienes y servicios pactados en desarrollo del contrato."/>
    <s v="Circular"/>
    <n v="1"/>
    <d v="2019-11-15T00:00:00"/>
    <d v="2019-12-31T00:00:00"/>
    <n v="7"/>
    <n v="0"/>
    <n v="0"/>
    <s v="Sin avance reportado a la fecha"/>
  </r>
  <r>
    <n v="83"/>
    <s v="FILA_83"/>
    <s v="2 AVANCE ó SEGUIMIENTO DEL PLAN DE MEJORAMIENTO"/>
    <x v="47"/>
    <s v="Deficiencias en la planeación para la ejecución del Contrato Interadministrativo No. 474 ANH No. 217148 FONADE de 2017._x000a_Riesgo de pérdida de los recursos invertidos en los  4 planes, productos PMA y PMS no implementados, por inversiones subutilizadas y a futuro una inversión de recursos adicional para la actualización de dichos planes."/>
    <s v="Inadecuada planeación realizada por la ANH, que no contempló los tiempos requeridos para el desarrollo de las actividades contratadas a FONADE, y la dilación presentada por las entidades en la aprobación de los Planes Operativos, Cronogramas y documentos, generando un retraso de 2 años frente a la fecha inicialmente pactada y el retiro de las actividades"/>
    <s v="ANH designará oficialmente un equipo interdisciplinario de trabajo de la Entidad para verificar si se requiere o no actualización"/>
    <s v="Conformación del equipo de trabajo requerido (profesionales del área ambiental y  del área social), quienes realizarán visita a campo para verificar condiciones socioambientales del área de influencia."/>
    <s v="Informe de análisis de las condiciones Socioambientales del área de Influencia"/>
    <n v="1"/>
    <d v="2019-07-01T00:00:00"/>
    <d v="2019-10-31T00:00:00"/>
    <n v="17"/>
    <n v="0"/>
    <n v="0"/>
    <s v="Sin avance reportado a la fecha"/>
  </r>
  <r>
    <n v="84"/>
    <s v="FILA_84"/>
    <s v="2 AVANCE ó SEGUIMIENTO DEL PLAN DE MEJORAMIENTO"/>
    <x v="48"/>
    <s v="Contrato No. 479/2017 Imprenta Nacional._x000a_El plan de pagos del contrato interadministrativo 479 tuvo un rezago presupuestal de 46,3% al 31/12/2018, impactando significativamente en la ejecución de recursos previstos en cuantía de $9.254 millones. Se evidencia el incumplimiento de actividades y compromisos contractuales por parte de la Imprenta Nacional de Colombia"/>
    <s v="Ineficiente monitoreo y seguimiento de la ANH sobre las actividades realizadas por la Imprenta Nacional y este a su vez sobre CONTROL ON LlNE en la ejecución del contrato, así como  desorganización y falta de conocimiento acerca del desarrollo del contrato, evidenciando que la Imprenta  desconocía los avances reales de los compromisos contractuales que fueron desarrollados"/>
    <s v="Exigir el cumplimiento de compromisos y actividades del contrato."/>
    <s v="Adelantar las acciones jurídicas y administrativas pertinentes, para la terminación del contrato y exigencia del cumplimiento del mismo."/>
    <s v="Informes mensuales de avance del proceso de terminación del contrato"/>
    <n v="6"/>
    <d v="2019-06-30T00:00:00"/>
    <d v="2019-12-31T00:00:00"/>
    <n v="26"/>
    <n v="0"/>
    <n v="0"/>
    <s v="Sin avance reportado a la fecha"/>
  </r>
  <r>
    <n v="85"/>
    <s v="FILA_85"/>
    <s v="2 AVANCE ó SEGUIMIENTO DEL PLAN DE MEJORAMIENTO"/>
    <x v="48"/>
    <s v="Contrato No. 479/2017 Imprenta Nacional._x000a_El plan de pagos del contrato interadministrativo 479 tuvo un rezago presupuestal de 46,3% al 31/12/2018, impactando significativamente en la ejecución de recursos previstos en cuantía de $9.254 millones. Se evidencia el incumplimiento de actividades y compromisos contractuales por parte de la Imprenta Nacional de Colombia"/>
    <s v="Ineficiente monitoreo y seguimiento de la ANH sobre las actividades realizadas por la Imprenta Nacional y este a su vez sobre CONTROL ON LlNE en la ejecución del contrato, así como  desorganización y falta de conocimiento acerca del desarrollo del contrato, evidenciando que la Imprenta  desconocía los avances reales de los compromisos contractuales que fueron desarrollados"/>
    <s v="Definir una política de operación para la adquisición de software de servicios"/>
    <s v="Establecer lineamiento para las próximas contrataciones de software como servicio (SaaS) con adaptaciones para la Entidad, en el sentido que no se realicen pagos del servicio hasta tanto no se reciba a satisfacción por parte de los  encargados de la dependencia funcional y de la OTI del producto con sus adaptaciones e información requerida y puesto en operación o producción."/>
    <s v="Lineamiento de adquisición de servicios informáticos aprobado y socializado"/>
    <n v="1"/>
    <d v="2019-06-30T00:00:00"/>
    <d v="2019-12-31T00:00:00"/>
    <n v="26"/>
    <n v="0"/>
    <n v="0"/>
    <s v="Sin avance reportado a la fech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AE88F18-F7A7-4B02-9EBE-CFF7B87A75C5}"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0" firstHeaderRow="1" firstDataRow="1" firstDataCol="0"/>
  <pivotFields count="16">
    <pivotField showAll="0"/>
    <pivotField showAll="0"/>
    <pivotField showAll="0"/>
    <pivotField showAll="0"/>
    <pivotField showAll="0"/>
    <pivotField showAll="0"/>
    <pivotField showAll="0"/>
    <pivotField showAll="0"/>
    <pivotField showAll="0"/>
    <pivotField showAll="0"/>
    <pivotField showAll="0"/>
    <pivotField numFmtId="164" showAll="0"/>
    <pivotField numFmtId="1" showAll="0"/>
    <pivotField showAll="0"/>
    <pivotField numFmtId="9"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3FD8FEE-B321-4598-9F83-D58ACC8AB002}"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3" firstHeaderRow="1" firstDataRow="1" firstDataCol="1"/>
  <pivotFields count="16">
    <pivotField showAll="0"/>
    <pivotField showAll="0"/>
    <pivotField showAll="0"/>
    <pivotField axis="axisRow" showAll="0">
      <items count="50">
        <item x="33"/>
        <item x="34"/>
        <item x="35"/>
        <item x="36"/>
        <item x="37"/>
        <item x="38"/>
        <item x="39"/>
        <item x="40"/>
        <item x="41"/>
        <item x="42"/>
        <item x="43"/>
        <item x="44"/>
        <item x="45"/>
        <item x="46"/>
        <item x="47"/>
        <item x="48"/>
        <item x="0"/>
        <item x="1"/>
        <item x="2"/>
        <item x="26"/>
        <item x="3"/>
        <item x="4"/>
        <item x="5"/>
        <item x="6"/>
        <item x="7"/>
        <item x="8"/>
        <item x="9"/>
        <item x="10"/>
        <item x="11"/>
        <item x="12"/>
        <item x="13"/>
        <item x="14"/>
        <item x="15"/>
        <item x="16"/>
        <item x="17"/>
        <item x="18"/>
        <item x="19"/>
        <item x="20"/>
        <item x="21"/>
        <item x="22"/>
        <item x="23"/>
        <item x="24"/>
        <item x="25"/>
        <item x="28"/>
        <item x="29"/>
        <item x="30"/>
        <item x="31"/>
        <item x="32"/>
        <item x="27"/>
        <item t="default"/>
      </items>
    </pivotField>
    <pivotField showAll="0"/>
    <pivotField showAll="0"/>
    <pivotField showAll="0"/>
    <pivotField showAll="0"/>
    <pivotField showAll="0"/>
    <pivotField showAll="0"/>
    <pivotField showAll="0"/>
    <pivotField numFmtId="164" showAll="0"/>
    <pivotField numFmtId="1" showAll="0"/>
    <pivotField showAll="0"/>
    <pivotField numFmtId="9" showAll="0"/>
    <pivotField showAll="0"/>
  </pivotFields>
  <rowFields count="1">
    <field x="3"/>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BE929-B1F5-41AC-86FB-DBFB9AE55A3E}">
  <dimension ref="A3:C20"/>
  <sheetViews>
    <sheetView workbookViewId="0">
      <selection activeCell="A3" sqref="A3"/>
    </sheetView>
  </sheetViews>
  <sheetFormatPr baseColWidth="10" defaultRowHeight="12.75" x14ac:dyDescent="0.2"/>
  <sheetData>
    <row r="3" spans="1:3" x14ac:dyDescent="0.2">
      <c r="A3" s="66"/>
      <c r="B3" s="67"/>
      <c r="C3" s="68"/>
    </row>
    <row r="4" spans="1:3" x14ac:dyDescent="0.2">
      <c r="A4" s="69"/>
      <c r="B4" s="70"/>
      <c r="C4" s="71"/>
    </row>
    <row r="5" spans="1:3" x14ac:dyDescent="0.2">
      <c r="A5" s="69"/>
      <c r="B5" s="70"/>
      <c r="C5" s="71"/>
    </row>
    <row r="6" spans="1:3" x14ac:dyDescent="0.2">
      <c r="A6" s="69"/>
      <c r="B6" s="70"/>
      <c r="C6" s="71"/>
    </row>
    <row r="7" spans="1:3" x14ac:dyDescent="0.2">
      <c r="A7" s="69"/>
      <c r="B7" s="70"/>
      <c r="C7" s="71"/>
    </row>
    <row r="8" spans="1:3" x14ac:dyDescent="0.2">
      <c r="A8" s="69"/>
      <c r="B8" s="70"/>
      <c r="C8" s="71"/>
    </row>
    <row r="9" spans="1:3" x14ac:dyDescent="0.2">
      <c r="A9" s="69"/>
      <c r="B9" s="70"/>
      <c r="C9" s="71"/>
    </row>
    <row r="10" spans="1:3" x14ac:dyDescent="0.2">
      <c r="A10" s="69"/>
      <c r="B10" s="70"/>
      <c r="C10" s="71"/>
    </row>
    <row r="11" spans="1:3" x14ac:dyDescent="0.2">
      <c r="A11" s="69"/>
      <c r="B11" s="70"/>
      <c r="C11" s="71"/>
    </row>
    <row r="12" spans="1:3" x14ac:dyDescent="0.2">
      <c r="A12" s="69"/>
      <c r="B12" s="70"/>
      <c r="C12" s="71"/>
    </row>
    <row r="13" spans="1:3" x14ac:dyDescent="0.2">
      <c r="A13" s="69"/>
      <c r="B13" s="70"/>
      <c r="C13" s="71"/>
    </row>
    <row r="14" spans="1:3" x14ac:dyDescent="0.2">
      <c r="A14" s="69"/>
      <c r="B14" s="70"/>
      <c r="C14" s="71"/>
    </row>
    <row r="15" spans="1:3" x14ac:dyDescent="0.2">
      <c r="A15" s="69"/>
      <c r="B15" s="70"/>
      <c r="C15" s="71"/>
    </row>
    <row r="16" spans="1:3" x14ac:dyDescent="0.2">
      <c r="A16" s="69"/>
      <c r="B16" s="70"/>
      <c r="C16" s="71"/>
    </row>
    <row r="17" spans="1:3" x14ac:dyDescent="0.2">
      <c r="A17" s="69"/>
      <c r="B17" s="70"/>
      <c r="C17" s="71"/>
    </row>
    <row r="18" spans="1:3" x14ac:dyDescent="0.2">
      <c r="A18" s="69"/>
      <c r="B18" s="70"/>
      <c r="C18" s="71"/>
    </row>
    <row r="19" spans="1:3" x14ac:dyDescent="0.2">
      <c r="A19" s="69"/>
      <c r="B19" s="70"/>
      <c r="C19" s="71"/>
    </row>
    <row r="20" spans="1:3" x14ac:dyDescent="0.2">
      <c r="A20" s="72"/>
      <c r="B20" s="73"/>
      <c r="C20" s="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93DC-3003-4CE8-9612-01BF7507C6AF}">
  <dimension ref="A3:A53"/>
  <sheetViews>
    <sheetView topLeftCell="A3" workbookViewId="0">
      <selection activeCell="A25" sqref="A4:A52"/>
      <pivotSelection pane="bottomRight" showHeader="1" axis="axisRow" activeRow="24" previousRow="24" click="1" r:id="rId1">
        <pivotArea dataOnly="0" labelOnly="1" fieldPosition="0">
          <references count="1">
            <reference field="3" count="0"/>
          </references>
        </pivotArea>
      </pivotSelection>
    </sheetView>
  </sheetViews>
  <sheetFormatPr baseColWidth="10" defaultRowHeight="12.75" x14ac:dyDescent="0.2"/>
  <cols>
    <col min="1" max="1" width="17.85546875" bestFit="1" customWidth="1"/>
  </cols>
  <sheetData>
    <row r="3" spans="1:1" x14ac:dyDescent="0.2">
      <c r="A3" s="75" t="s">
        <v>517</v>
      </c>
    </row>
    <row r="4" spans="1:1" x14ac:dyDescent="0.2">
      <c r="A4" s="76">
        <v>1</v>
      </c>
    </row>
    <row r="5" spans="1:1" x14ac:dyDescent="0.2">
      <c r="A5" s="76">
        <v>2</v>
      </c>
    </row>
    <row r="6" spans="1:1" x14ac:dyDescent="0.2">
      <c r="A6" s="76">
        <v>3</v>
      </c>
    </row>
    <row r="7" spans="1:1" x14ac:dyDescent="0.2">
      <c r="A7" s="76">
        <v>4</v>
      </c>
    </row>
    <row r="8" spans="1:1" x14ac:dyDescent="0.2">
      <c r="A8" s="76">
        <v>5</v>
      </c>
    </row>
    <row r="9" spans="1:1" x14ac:dyDescent="0.2">
      <c r="A9" s="76">
        <v>6</v>
      </c>
    </row>
    <row r="10" spans="1:1" x14ac:dyDescent="0.2">
      <c r="A10" s="76">
        <v>7</v>
      </c>
    </row>
    <row r="11" spans="1:1" x14ac:dyDescent="0.2">
      <c r="A11" s="76">
        <v>8</v>
      </c>
    </row>
    <row r="12" spans="1:1" x14ac:dyDescent="0.2">
      <c r="A12" s="76">
        <v>9</v>
      </c>
    </row>
    <row r="13" spans="1:1" x14ac:dyDescent="0.2">
      <c r="A13" s="76">
        <v>10</v>
      </c>
    </row>
    <row r="14" spans="1:1" x14ac:dyDescent="0.2">
      <c r="A14" s="76">
        <v>11</v>
      </c>
    </row>
    <row r="15" spans="1:1" x14ac:dyDescent="0.2">
      <c r="A15" s="76">
        <v>12</v>
      </c>
    </row>
    <row r="16" spans="1:1" x14ac:dyDescent="0.2">
      <c r="A16" s="76">
        <v>13</v>
      </c>
    </row>
    <row r="17" spans="1:1" x14ac:dyDescent="0.2">
      <c r="A17" s="76">
        <v>14</v>
      </c>
    </row>
    <row r="18" spans="1:1" x14ac:dyDescent="0.2">
      <c r="A18" s="76">
        <v>15</v>
      </c>
    </row>
    <row r="19" spans="1:1" x14ac:dyDescent="0.2">
      <c r="A19" s="76">
        <v>16</v>
      </c>
    </row>
    <row r="20" spans="1:1" x14ac:dyDescent="0.2">
      <c r="A20" s="76">
        <v>24</v>
      </c>
    </row>
    <row r="21" spans="1:1" x14ac:dyDescent="0.2">
      <c r="A21" s="76">
        <v>32</v>
      </c>
    </row>
    <row r="22" spans="1:1" x14ac:dyDescent="0.2">
      <c r="A22" s="76">
        <v>35</v>
      </c>
    </row>
    <row r="23" spans="1:1" x14ac:dyDescent="0.2">
      <c r="A23" s="76" t="s">
        <v>236</v>
      </c>
    </row>
    <row r="24" spans="1:1" x14ac:dyDescent="0.2">
      <c r="A24" s="76" t="s">
        <v>46</v>
      </c>
    </row>
    <row r="25" spans="1:1" x14ac:dyDescent="0.2">
      <c r="A25" s="76" t="s">
        <v>52</v>
      </c>
    </row>
    <row r="26" spans="1:1" x14ac:dyDescent="0.2">
      <c r="A26" s="76" t="s">
        <v>55</v>
      </c>
    </row>
    <row r="27" spans="1:1" x14ac:dyDescent="0.2">
      <c r="A27" s="76" t="s">
        <v>60</v>
      </c>
    </row>
    <row r="28" spans="1:1" x14ac:dyDescent="0.2">
      <c r="A28" s="76" t="s">
        <v>65</v>
      </c>
    </row>
    <row r="29" spans="1:1" x14ac:dyDescent="0.2">
      <c r="A29" s="76" t="s">
        <v>66</v>
      </c>
    </row>
    <row r="30" spans="1:1" x14ac:dyDescent="0.2">
      <c r="A30" s="76" t="s">
        <v>130</v>
      </c>
    </row>
    <row r="31" spans="1:1" x14ac:dyDescent="0.2">
      <c r="A31" s="76" t="s">
        <v>131</v>
      </c>
    </row>
    <row r="32" spans="1:1" x14ac:dyDescent="0.2">
      <c r="A32" s="76" t="s">
        <v>132</v>
      </c>
    </row>
    <row r="33" spans="1:1" x14ac:dyDescent="0.2">
      <c r="A33" s="76" t="s">
        <v>133</v>
      </c>
    </row>
    <row r="34" spans="1:1" x14ac:dyDescent="0.2">
      <c r="A34" s="76" t="s">
        <v>134</v>
      </c>
    </row>
    <row r="35" spans="1:1" x14ac:dyDescent="0.2">
      <c r="A35" s="76" t="s">
        <v>135</v>
      </c>
    </row>
    <row r="36" spans="1:1" x14ac:dyDescent="0.2">
      <c r="A36" s="76" t="s">
        <v>136</v>
      </c>
    </row>
    <row r="37" spans="1:1" x14ac:dyDescent="0.2">
      <c r="A37" s="76" t="s">
        <v>137</v>
      </c>
    </row>
    <row r="38" spans="1:1" x14ac:dyDescent="0.2">
      <c r="A38" s="76" t="s">
        <v>138</v>
      </c>
    </row>
    <row r="39" spans="1:1" x14ac:dyDescent="0.2">
      <c r="A39" s="76" t="s">
        <v>139</v>
      </c>
    </row>
    <row r="40" spans="1:1" x14ac:dyDescent="0.2">
      <c r="A40" s="76" t="s">
        <v>140</v>
      </c>
    </row>
    <row r="41" spans="1:1" x14ac:dyDescent="0.2">
      <c r="A41" s="76" t="s">
        <v>141</v>
      </c>
    </row>
    <row r="42" spans="1:1" x14ac:dyDescent="0.2">
      <c r="A42" s="76" t="s">
        <v>189</v>
      </c>
    </row>
    <row r="43" spans="1:1" x14ac:dyDescent="0.2">
      <c r="A43" s="76" t="s">
        <v>196</v>
      </c>
    </row>
    <row r="44" spans="1:1" x14ac:dyDescent="0.2">
      <c r="A44" s="76" t="s">
        <v>205</v>
      </c>
    </row>
    <row r="45" spans="1:1" x14ac:dyDescent="0.2">
      <c r="A45" s="76" t="s">
        <v>210</v>
      </c>
    </row>
    <row r="46" spans="1:1" x14ac:dyDescent="0.2">
      <c r="A46" s="76" t="s">
        <v>217</v>
      </c>
    </row>
    <row r="47" spans="1:1" x14ac:dyDescent="0.2">
      <c r="A47" s="76" t="s">
        <v>290</v>
      </c>
    </row>
    <row r="48" spans="1:1" x14ac:dyDescent="0.2">
      <c r="A48" s="76" t="s">
        <v>293</v>
      </c>
    </row>
    <row r="49" spans="1:1" x14ac:dyDescent="0.2">
      <c r="A49" s="76" t="s">
        <v>298</v>
      </c>
    </row>
    <row r="50" spans="1:1" x14ac:dyDescent="0.2">
      <c r="A50" s="76" t="s">
        <v>300</v>
      </c>
    </row>
    <row r="51" spans="1:1" x14ac:dyDescent="0.2">
      <c r="A51" s="76" t="s">
        <v>305</v>
      </c>
    </row>
    <row r="52" spans="1:1" x14ac:dyDescent="0.2">
      <c r="A52" s="76" t="s">
        <v>267</v>
      </c>
    </row>
    <row r="53" spans="1:1" x14ac:dyDescent="0.2">
      <c r="A53" s="76" t="s">
        <v>518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P50501"/>
  <sheetViews>
    <sheetView tabSelected="1" zoomScale="85" zoomScaleNormal="85" zoomScaleSheetLayoutView="80" workbookViewId="0">
      <pane xSplit="4" ySplit="10" topLeftCell="I11" activePane="bottomRight" state="frozen"/>
      <selection pane="topRight" activeCell="E1" sqref="E1"/>
      <selection pane="bottomLeft" activeCell="A11" sqref="A11"/>
      <selection pane="bottomRight" activeCell="O11" sqref="O11:O54"/>
    </sheetView>
  </sheetViews>
  <sheetFormatPr baseColWidth="10" defaultColWidth="9.5703125" defaultRowHeight="12.75" x14ac:dyDescent="0.2"/>
  <cols>
    <col min="1" max="1" width="4.7109375" style="1" customWidth="1"/>
    <col min="2" max="2" width="16.42578125" style="1" customWidth="1"/>
    <col min="3" max="3" width="16.85546875" style="2" customWidth="1"/>
    <col min="4" max="4" width="11.5703125" style="3" customWidth="1"/>
    <col min="5" max="5" width="48.7109375" style="2" customWidth="1"/>
    <col min="6" max="6" width="44.5703125" style="2" customWidth="1"/>
    <col min="7" max="7" width="41" style="2" customWidth="1"/>
    <col min="8" max="8" width="34.85546875" style="2" customWidth="1"/>
    <col min="9" max="9" width="26.42578125" style="2" customWidth="1"/>
    <col min="10" max="10" width="15.28515625" style="3" customWidth="1"/>
    <col min="11" max="11" width="12.42578125" style="1" customWidth="1"/>
    <col min="12" max="12" width="14" style="1" customWidth="1"/>
    <col min="13" max="13" width="13.140625" style="3" customWidth="1"/>
    <col min="14" max="15" width="11.5703125" style="3" customWidth="1"/>
    <col min="16" max="16" width="77.28515625" style="4" customWidth="1"/>
    <col min="17" max="16384" width="9.5703125" style="13"/>
  </cols>
  <sheetData>
    <row r="1" spans="1:16" s="14" customFormat="1" ht="12.75" customHeight="1" x14ac:dyDescent="0.2">
      <c r="A1" s="5"/>
      <c r="B1" s="6" t="s">
        <v>0</v>
      </c>
      <c r="C1" s="7">
        <v>53</v>
      </c>
      <c r="D1" s="60" t="s">
        <v>1</v>
      </c>
      <c r="E1" s="61"/>
      <c r="F1" s="61"/>
      <c r="G1" s="61"/>
      <c r="H1" s="62"/>
      <c r="I1" s="8"/>
      <c r="J1" s="9"/>
      <c r="K1" s="29"/>
      <c r="L1" s="29"/>
      <c r="M1" s="9"/>
      <c r="N1" s="9"/>
      <c r="O1" s="9"/>
      <c r="P1" s="10"/>
    </row>
    <row r="2" spans="1:16" s="14" customFormat="1" ht="12.75" customHeight="1" x14ac:dyDescent="0.2">
      <c r="A2" s="5"/>
      <c r="B2" s="6" t="s">
        <v>2</v>
      </c>
      <c r="C2" s="7">
        <v>400</v>
      </c>
      <c r="D2" s="63" t="s">
        <v>3</v>
      </c>
      <c r="E2" s="61"/>
      <c r="F2" s="61"/>
      <c r="G2" s="61"/>
      <c r="H2" s="62"/>
      <c r="I2" s="8"/>
      <c r="J2" s="9"/>
      <c r="K2" s="29"/>
      <c r="L2" s="29"/>
      <c r="M2" s="9"/>
      <c r="N2" s="46"/>
      <c r="O2" s="46"/>
      <c r="P2" s="10"/>
    </row>
    <row r="3" spans="1:16" s="14" customFormat="1" ht="11.25" customHeight="1" x14ac:dyDescent="0.2">
      <c r="A3" s="5"/>
      <c r="B3" s="6" t="s">
        <v>4</v>
      </c>
      <c r="C3" s="7">
        <v>1</v>
      </c>
      <c r="D3" s="9"/>
      <c r="E3" s="8"/>
      <c r="F3" s="8"/>
      <c r="G3" s="8"/>
      <c r="H3" s="8"/>
      <c r="I3" s="12"/>
      <c r="J3" s="9"/>
      <c r="K3" s="29"/>
      <c r="L3" s="29"/>
      <c r="M3" s="9"/>
      <c r="N3" s="9"/>
      <c r="O3" s="9"/>
      <c r="P3" s="10"/>
    </row>
    <row r="4" spans="1:16" s="14" customFormat="1" ht="11.25" customHeight="1" x14ac:dyDescent="0.2">
      <c r="A4" s="5"/>
      <c r="B4" s="6" t="s">
        <v>5</v>
      </c>
      <c r="C4" s="7">
        <v>530</v>
      </c>
      <c r="D4" s="9"/>
      <c r="E4" s="8"/>
      <c r="F4" s="8"/>
      <c r="G4" s="8"/>
      <c r="H4" s="8"/>
      <c r="I4" s="12"/>
      <c r="J4" s="9"/>
      <c r="K4" s="29"/>
      <c r="L4" s="29"/>
      <c r="M4" s="9"/>
      <c r="N4" s="9"/>
      <c r="O4" s="9"/>
      <c r="P4" s="10"/>
    </row>
    <row r="5" spans="1:16" s="14" customFormat="1" ht="11.25" customHeight="1" x14ac:dyDescent="0.2">
      <c r="A5" s="5"/>
      <c r="B5" s="6" t="s">
        <v>6</v>
      </c>
      <c r="C5" s="11">
        <v>43646</v>
      </c>
      <c r="D5" s="9"/>
      <c r="E5" s="8"/>
      <c r="F5" s="8"/>
      <c r="G5" s="8"/>
      <c r="H5" s="8"/>
      <c r="I5" s="8"/>
      <c r="J5" s="9"/>
      <c r="K5" s="29"/>
      <c r="L5" s="29"/>
      <c r="M5" s="9"/>
      <c r="N5" s="9"/>
      <c r="O5" s="9"/>
      <c r="P5" s="10"/>
    </row>
    <row r="6" spans="1:16" s="14" customFormat="1" ht="11.25" customHeight="1" x14ac:dyDescent="0.2">
      <c r="A6" s="5"/>
      <c r="B6" s="6" t="s">
        <v>7</v>
      </c>
      <c r="C6" s="7">
        <v>6</v>
      </c>
      <c r="D6" s="6" t="s">
        <v>8</v>
      </c>
      <c r="E6" s="8"/>
      <c r="F6" s="8"/>
      <c r="G6" s="8"/>
      <c r="H6" s="8"/>
      <c r="I6" s="8"/>
      <c r="J6" s="9"/>
      <c r="K6" s="29"/>
      <c r="L6" s="29"/>
      <c r="M6" s="9"/>
      <c r="N6" s="9"/>
      <c r="O6" s="9"/>
      <c r="P6" s="10"/>
    </row>
    <row r="7" spans="1:16" s="14" customFormat="1" ht="4.5" customHeight="1" x14ac:dyDescent="0.2">
      <c r="A7" s="5"/>
      <c r="B7" s="5"/>
      <c r="C7" s="8"/>
      <c r="D7" s="9"/>
      <c r="E7" s="8"/>
      <c r="F7" s="8"/>
      <c r="G7" s="8"/>
      <c r="H7" s="8"/>
      <c r="I7" s="8"/>
      <c r="J7" s="9"/>
      <c r="K7" s="29"/>
      <c r="L7" s="29"/>
      <c r="M7" s="9"/>
      <c r="N7" s="9"/>
      <c r="O7" s="9"/>
      <c r="P7" s="10"/>
    </row>
    <row r="8" spans="1:16" s="14" customFormat="1" ht="15" x14ac:dyDescent="0.2">
      <c r="A8" s="48" t="s">
        <v>9</v>
      </c>
      <c r="B8" s="64" t="s">
        <v>492</v>
      </c>
      <c r="C8" s="65"/>
      <c r="D8" s="65"/>
      <c r="E8" s="65"/>
      <c r="F8" s="65"/>
      <c r="G8" s="65"/>
      <c r="H8" s="65"/>
      <c r="I8" s="65"/>
      <c r="J8" s="65"/>
      <c r="K8" s="65"/>
      <c r="L8" s="65"/>
      <c r="M8" s="65"/>
      <c r="N8" s="65"/>
      <c r="O8" s="65"/>
      <c r="P8" s="65"/>
    </row>
    <row r="9" spans="1:16" s="14" customFormat="1" ht="15" x14ac:dyDescent="0.2">
      <c r="A9" s="49"/>
      <c r="B9" s="49"/>
      <c r="C9" s="48">
        <v>4</v>
      </c>
      <c r="D9" s="48">
        <v>8</v>
      </c>
      <c r="E9" s="48">
        <v>12</v>
      </c>
      <c r="F9" s="48">
        <v>16</v>
      </c>
      <c r="G9" s="48">
        <v>20</v>
      </c>
      <c r="H9" s="48">
        <v>24</v>
      </c>
      <c r="I9" s="48">
        <v>28</v>
      </c>
      <c r="J9" s="48">
        <v>31</v>
      </c>
      <c r="K9" s="48">
        <v>32</v>
      </c>
      <c r="L9" s="48">
        <v>36</v>
      </c>
      <c r="M9" s="48">
        <v>40</v>
      </c>
      <c r="N9" s="48">
        <v>44</v>
      </c>
      <c r="O9" s="50"/>
      <c r="P9" s="48">
        <v>48</v>
      </c>
    </row>
    <row r="10" spans="1:16" s="44" customFormat="1" ht="57.75" customHeight="1" x14ac:dyDescent="0.2">
      <c r="A10" s="49"/>
      <c r="B10" s="49"/>
      <c r="C10" s="48" t="s">
        <v>10</v>
      </c>
      <c r="D10" s="48" t="s">
        <v>493</v>
      </c>
      <c r="E10" s="48" t="s">
        <v>11</v>
      </c>
      <c r="F10" s="48" t="s">
        <v>12</v>
      </c>
      <c r="G10" s="48" t="s">
        <v>13</v>
      </c>
      <c r="H10" s="48" t="s">
        <v>14</v>
      </c>
      <c r="I10" s="48" t="s">
        <v>15</v>
      </c>
      <c r="J10" s="48" t="s">
        <v>16</v>
      </c>
      <c r="K10" s="48" t="s">
        <v>17</v>
      </c>
      <c r="L10" s="59" t="s">
        <v>18</v>
      </c>
      <c r="M10" s="48" t="s">
        <v>19</v>
      </c>
      <c r="N10" s="48" t="s">
        <v>20</v>
      </c>
      <c r="O10" s="50" t="s">
        <v>516</v>
      </c>
      <c r="P10" s="48" t="s">
        <v>494</v>
      </c>
    </row>
    <row r="11" spans="1:16" ht="81" x14ac:dyDescent="0.2">
      <c r="A11" s="26">
        <v>1</v>
      </c>
      <c r="B11" s="30" t="s">
        <v>226</v>
      </c>
      <c r="C11" s="31" t="s">
        <v>21</v>
      </c>
      <c r="D11" s="32">
        <v>12</v>
      </c>
      <c r="E11" s="31" t="s">
        <v>152</v>
      </c>
      <c r="F11" s="31" t="s">
        <v>22</v>
      </c>
      <c r="G11" s="31" t="s">
        <v>23</v>
      </c>
      <c r="H11" s="31" t="s">
        <v>24</v>
      </c>
      <c r="I11" s="31" t="s">
        <v>25</v>
      </c>
      <c r="J11" s="32">
        <v>1</v>
      </c>
      <c r="K11" s="54">
        <v>41456</v>
      </c>
      <c r="L11" s="58">
        <v>41851</v>
      </c>
      <c r="M11" s="57">
        <v>56</v>
      </c>
      <c r="N11" s="33">
        <v>1</v>
      </c>
      <c r="O11" s="53">
        <f>+N11/J11</f>
        <v>1</v>
      </c>
      <c r="P11" s="34" t="s">
        <v>252</v>
      </c>
    </row>
    <row r="12" spans="1:16" ht="77.25" customHeight="1" x14ac:dyDescent="0.2">
      <c r="A12" s="26">
        <v>2</v>
      </c>
      <c r="B12" s="30" t="s">
        <v>232</v>
      </c>
      <c r="C12" s="31" t="s">
        <v>21</v>
      </c>
      <c r="D12" s="32">
        <v>24</v>
      </c>
      <c r="E12" s="31" t="s">
        <v>487</v>
      </c>
      <c r="F12" s="31" t="s">
        <v>26</v>
      </c>
      <c r="G12" s="31" t="s">
        <v>27</v>
      </c>
      <c r="H12" s="31" t="s">
        <v>28</v>
      </c>
      <c r="I12" s="31" t="s">
        <v>29</v>
      </c>
      <c r="J12" s="32">
        <v>1</v>
      </c>
      <c r="K12" s="54">
        <v>41820</v>
      </c>
      <c r="L12" s="58">
        <v>43100</v>
      </c>
      <c r="M12" s="57">
        <v>183</v>
      </c>
      <c r="N12" s="33">
        <v>1</v>
      </c>
      <c r="O12" s="53">
        <f t="shared" ref="O12:O65" si="0">+N12/J12</f>
        <v>1</v>
      </c>
      <c r="P12" s="35" t="s">
        <v>495</v>
      </c>
    </row>
    <row r="13" spans="1:16" ht="73.5" customHeight="1" x14ac:dyDescent="0.2">
      <c r="A13" s="26">
        <v>3</v>
      </c>
      <c r="B13" s="30" t="s">
        <v>228</v>
      </c>
      <c r="C13" s="31" t="s">
        <v>21</v>
      </c>
      <c r="D13" s="32">
        <v>32</v>
      </c>
      <c r="E13" s="31" t="s">
        <v>30</v>
      </c>
      <c r="F13" s="31" t="s">
        <v>31</v>
      </c>
      <c r="G13" s="31" t="s">
        <v>32</v>
      </c>
      <c r="H13" s="31" t="s">
        <v>33</v>
      </c>
      <c r="I13" s="31" t="s">
        <v>34</v>
      </c>
      <c r="J13" s="32">
        <v>4</v>
      </c>
      <c r="K13" s="54">
        <v>41456</v>
      </c>
      <c r="L13" s="58">
        <v>41851</v>
      </c>
      <c r="M13" s="57">
        <v>56</v>
      </c>
      <c r="N13" s="33">
        <v>4</v>
      </c>
      <c r="O13" s="53">
        <f t="shared" si="0"/>
        <v>1</v>
      </c>
      <c r="P13" s="36" t="s">
        <v>254</v>
      </c>
    </row>
    <row r="14" spans="1:16" ht="89.25" hidden="1" customHeight="1" x14ac:dyDescent="0.2">
      <c r="A14" s="26">
        <v>4</v>
      </c>
      <c r="B14" s="30" t="s">
        <v>227</v>
      </c>
      <c r="C14" s="31" t="s">
        <v>21</v>
      </c>
      <c r="D14" s="32">
        <v>35</v>
      </c>
      <c r="E14" s="31" t="s">
        <v>35</v>
      </c>
      <c r="F14" s="31" t="s">
        <v>36</v>
      </c>
      <c r="G14" s="31" t="s">
        <v>37</v>
      </c>
      <c r="H14" s="31" t="s">
        <v>38</v>
      </c>
      <c r="I14" s="31" t="s">
        <v>39</v>
      </c>
      <c r="J14" s="32">
        <v>2</v>
      </c>
      <c r="K14" s="54">
        <v>41456</v>
      </c>
      <c r="L14" s="58">
        <v>42004</v>
      </c>
      <c r="M14" s="57">
        <v>78</v>
      </c>
      <c r="N14" s="33">
        <v>1</v>
      </c>
      <c r="O14" s="53">
        <f t="shared" si="0"/>
        <v>0.5</v>
      </c>
      <c r="P14" s="35" t="s">
        <v>489</v>
      </c>
    </row>
    <row r="15" spans="1:16" ht="81" x14ac:dyDescent="0.2">
      <c r="A15" s="26">
        <v>5</v>
      </c>
      <c r="B15" s="30" t="s">
        <v>231</v>
      </c>
      <c r="C15" s="31" t="s">
        <v>21</v>
      </c>
      <c r="D15" s="33" t="s">
        <v>46</v>
      </c>
      <c r="E15" s="22" t="s">
        <v>47</v>
      </c>
      <c r="F15" s="22" t="s">
        <v>48</v>
      </c>
      <c r="G15" s="22" t="s">
        <v>49</v>
      </c>
      <c r="H15" s="22" t="s">
        <v>50</v>
      </c>
      <c r="I15" s="22" t="s">
        <v>51</v>
      </c>
      <c r="J15" s="33">
        <v>1</v>
      </c>
      <c r="K15" s="54">
        <v>42370</v>
      </c>
      <c r="L15" s="58">
        <v>42400</v>
      </c>
      <c r="M15" s="57">
        <v>4</v>
      </c>
      <c r="N15" s="33">
        <v>1</v>
      </c>
      <c r="O15" s="53">
        <f t="shared" si="0"/>
        <v>1</v>
      </c>
      <c r="P15" s="35" t="s">
        <v>255</v>
      </c>
    </row>
    <row r="16" spans="1:16" ht="73.5" customHeight="1" x14ac:dyDescent="0.2">
      <c r="A16" s="26">
        <v>6</v>
      </c>
      <c r="B16" s="30" t="s">
        <v>233</v>
      </c>
      <c r="C16" s="31" t="s">
        <v>21</v>
      </c>
      <c r="D16" s="33" t="s">
        <v>52</v>
      </c>
      <c r="E16" s="22" t="s">
        <v>53</v>
      </c>
      <c r="F16" s="22" t="s">
        <v>54</v>
      </c>
      <c r="G16" s="22" t="s">
        <v>42</v>
      </c>
      <c r="H16" s="22" t="s">
        <v>43</v>
      </c>
      <c r="I16" s="22" t="s">
        <v>44</v>
      </c>
      <c r="J16" s="33">
        <v>2</v>
      </c>
      <c r="K16" s="54">
        <v>42370</v>
      </c>
      <c r="L16" s="58">
        <v>42521</v>
      </c>
      <c r="M16" s="57">
        <v>22</v>
      </c>
      <c r="N16" s="33">
        <v>2</v>
      </c>
      <c r="O16" s="53">
        <f t="shared" si="0"/>
        <v>1</v>
      </c>
      <c r="P16" s="35" t="s">
        <v>256</v>
      </c>
    </row>
    <row r="17" spans="1:16" ht="69" customHeight="1" x14ac:dyDescent="0.2">
      <c r="A17" s="26">
        <v>7</v>
      </c>
      <c r="B17" s="30" t="s">
        <v>234</v>
      </c>
      <c r="C17" s="31" t="s">
        <v>21</v>
      </c>
      <c r="D17" s="33" t="s">
        <v>55</v>
      </c>
      <c r="E17" s="22" t="s">
        <v>56</v>
      </c>
      <c r="F17" s="22" t="s">
        <v>57</v>
      </c>
      <c r="G17" s="22" t="s">
        <v>58</v>
      </c>
      <c r="H17" s="22" t="s">
        <v>58</v>
      </c>
      <c r="I17" s="22" t="s">
        <v>59</v>
      </c>
      <c r="J17" s="33">
        <v>1</v>
      </c>
      <c r="K17" s="54">
        <v>42522</v>
      </c>
      <c r="L17" s="58">
        <v>42551</v>
      </c>
      <c r="M17" s="57">
        <v>4</v>
      </c>
      <c r="N17" s="33">
        <v>1</v>
      </c>
      <c r="O17" s="53">
        <f t="shared" si="0"/>
        <v>1</v>
      </c>
      <c r="P17" s="28" t="s">
        <v>153</v>
      </c>
    </row>
    <row r="18" spans="1:16" ht="90" customHeight="1" x14ac:dyDescent="0.2">
      <c r="A18" s="26">
        <v>8</v>
      </c>
      <c r="B18" s="30" t="s">
        <v>229</v>
      </c>
      <c r="C18" s="31" t="s">
        <v>21</v>
      </c>
      <c r="D18" s="33" t="s">
        <v>60</v>
      </c>
      <c r="E18" s="22" t="s">
        <v>225</v>
      </c>
      <c r="F18" s="22" t="s">
        <v>61</v>
      </c>
      <c r="G18" s="22" t="s">
        <v>62</v>
      </c>
      <c r="H18" s="22" t="s">
        <v>235</v>
      </c>
      <c r="I18" s="22" t="s">
        <v>64</v>
      </c>
      <c r="J18" s="33">
        <v>1</v>
      </c>
      <c r="K18" s="54">
        <v>42370</v>
      </c>
      <c r="L18" s="58">
        <v>42551</v>
      </c>
      <c r="M18" s="57">
        <v>26</v>
      </c>
      <c r="N18" s="33">
        <v>1</v>
      </c>
      <c r="O18" s="53">
        <f t="shared" si="0"/>
        <v>1</v>
      </c>
      <c r="P18" s="15" t="s">
        <v>511</v>
      </c>
    </row>
    <row r="19" spans="1:16" ht="80.25" customHeight="1" x14ac:dyDescent="0.2">
      <c r="A19" s="26">
        <v>9</v>
      </c>
      <c r="B19" s="30" t="s">
        <v>230</v>
      </c>
      <c r="C19" s="31" t="s">
        <v>21</v>
      </c>
      <c r="D19" s="33" t="s">
        <v>65</v>
      </c>
      <c r="E19" s="22" t="s">
        <v>263</v>
      </c>
      <c r="F19" s="22" t="s">
        <v>61</v>
      </c>
      <c r="G19" s="22" t="s">
        <v>63</v>
      </c>
      <c r="H19" s="22" t="s">
        <v>63</v>
      </c>
      <c r="I19" s="22" t="s">
        <v>64</v>
      </c>
      <c r="J19" s="33">
        <v>1</v>
      </c>
      <c r="K19" s="54">
        <v>42370</v>
      </c>
      <c r="L19" s="58">
        <v>42551</v>
      </c>
      <c r="M19" s="57">
        <v>26</v>
      </c>
      <c r="N19" s="33">
        <v>1</v>
      </c>
      <c r="O19" s="53">
        <f t="shared" si="0"/>
        <v>1</v>
      </c>
      <c r="P19" s="15" t="s">
        <v>511</v>
      </c>
    </row>
    <row r="20" spans="1:16" ht="67.5" x14ac:dyDescent="0.2">
      <c r="A20" s="26">
        <v>10</v>
      </c>
      <c r="B20" s="30" t="s">
        <v>156</v>
      </c>
      <c r="C20" s="31" t="s">
        <v>21</v>
      </c>
      <c r="D20" s="33" t="s">
        <v>66</v>
      </c>
      <c r="E20" s="22" t="s">
        <v>70</v>
      </c>
      <c r="F20" s="22" t="s">
        <v>67</v>
      </c>
      <c r="G20" s="22" t="s">
        <v>68</v>
      </c>
      <c r="H20" s="22" t="s">
        <v>68</v>
      </c>
      <c r="I20" s="22" t="s">
        <v>45</v>
      </c>
      <c r="J20" s="33">
        <v>1</v>
      </c>
      <c r="K20" s="54">
        <v>42359</v>
      </c>
      <c r="L20" s="58">
        <v>42369</v>
      </c>
      <c r="M20" s="57">
        <v>1</v>
      </c>
      <c r="N20" s="33">
        <v>1</v>
      </c>
      <c r="O20" s="53">
        <f t="shared" si="0"/>
        <v>1</v>
      </c>
      <c r="P20" s="28" t="s">
        <v>321</v>
      </c>
    </row>
    <row r="21" spans="1:16" ht="75.75" customHeight="1" x14ac:dyDescent="0.2">
      <c r="A21" s="26">
        <v>11</v>
      </c>
      <c r="B21" s="30" t="s">
        <v>157</v>
      </c>
      <c r="C21" s="31" t="s">
        <v>21</v>
      </c>
      <c r="D21" s="33" t="s">
        <v>130</v>
      </c>
      <c r="E21" s="22" t="s">
        <v>71</v>
      </c>
      <c r="F21" s="22" t="s">
        <v>72</v>
      </c>
      <c r="G21" s="22" t="s">
        <v>73</v>
      </c>
      <c r="H21" s="22" t="s">
        <v>74</v>
      </c>
      <c r="I21" s="22" t="s">
        <v>75</v>
      </c>
      <c r="J21" s="33">
        <v>3</v>
      </c>
      <c r="K21" s="55">
        <v>42736</v>
      </c>
      <c r="L21" s="58">
        <v>43100</v>
      </c>
      <c r="M21" s="57">
        <v>52</v>
      </c>
      <c r="N21" s="33">
        <v>3</v>
      </c>
      <c r="O21" s="53">
        <f t="shared" si="0"/>
        <v>1</v>
      </c>
      <c r="P21" s="35" t="s">
        <v>510</v>
      </c>
    </row>
    <row r="22" spans="1:16" ht="84.75" customHeight="1" x14ac:dyDescent="0.2">
      <c r="A22" s="26">
        <v>12</v>
      </c>
      <c r="B22" s="30" t="s">
        <v>158</v>
      </c>
      <c r="C22" s="31" t="s">
        <v>21</v>
      </c>
      <c r="D22" s="33" t="s">
        <v>131</v>
      </c>
      <c r="E22" s="22" t="s">
        <v>76</v>
      </c>
      <c r="F22" s="22" t="s">
        <v>77</v>
      </c>
      <c r="G22" s="22" t="s">
        <v>78</v>
      </c>
      <c r="H22" s="22" t="s">
        <v>79</v>
      </c>
      <c r="I22" s="22" t="s">
        <v>41</v>
      </c>
      <c r="J22" s="33">
        <v>1</v>
      </c>
      <c r="K22" s="55">
        <v>42736</v>
      </c>
      <c r="L22" s="58">
        <v>42916</v>
      </c>
      <c r="M22" s="57">
        <v>26</v>
      </c>
      <c r="N22" s="33">
        <v>1</v>
      </c>
      <c r="O22" s="53">
        <f t="shared" si="0"/>
        <v>1</v>
      </c>
      <c r="P22" s="28" t="s">
        <v>246</v>
      </c>
    </row>
    <row r="23" spans="1:16" ht="81" x14ac:dyDescent="0.2">
      <c r="A23" s="26">
        <v>13</v>
      </c>
      <c r="B23" s="30" t="s">
        <v>159</v>
      </c>
      <c r="C23" s="31" t="s">
        <v>21</v>
      </c>
      <c r="D23" s="33" t="s">
        <v>132</v>
      </c>
      <c r="E23" s="22" t="s">
        <v>80</v>
      </c>
      <c r="F23" s="22" t="s">
        <v>81</v>
      </c>
      <c r="G23" s="22" t="s">
        <v>82</v>
      </c>
      <c r="H23" s="22" t="s">
        <v>83</v>
      </c>
      <c r="I23" s="22" t="s">
        <v>322</v>
      </c>
      <c r="J23" s="33">
        <v>6</v>
      </c>
      <c r="K23" s="55">
        <v>42736</v>
      </c>
      <c r="L23" s="58">
        <v>42947</v>
      </c>
      <c r="M23" s="57">
        <v>30</v>
      </c>
      <c r="N23" s="33">
        <v>6</v>
      </c>
      <c r="O23" s="53">
        <f t="shared" si="0"/>
        <v>1</v>
      </c>
      <c r="P23" s="28" t="s">
        <v>155</v>
      </c>
    </row>
    <row r="24" spans="1:16" ht="91.5" customHeight="1" x14ac:dyDescent="0.2">
      <c r="A24" s="26">
        <v>14</v>
      </c>
      <c r="B24" s="30" t="s">
        <v>160</v>
      </c>
      <c r="C24" s="31" t="s">
        <v>21</v>
      </c>
      <c r="D24" s="33" t="s">
        <v>133</v>
      </c>
      <c r="E24" s="22" t="s">
        <v>84</v>
      </c>
      <c r="F24" s="22" t="s">
        <v>85</v>
      </c>
      <c r="G24" s="22" t="s">
        <v>86</v>
      </c>
      <c r="H24" s="22" t="s">
        <v>87</v>
      </c>
      <c r="I24" s="22" t="s">
        <v>88</v>
      </c>
      <c r="J24" s="33">
        <v>5</v>
      </c>
      <c r="K24" s="55">
        <v>42736</v>
      </c>
      <c r="L24" s="58">
        <v>42855</v>
      </c>
      <c r="M24" s="57">
        <v>17</v>
      </c>
      <c r="N24" s="33">
        <v>5</v>
      </c>
      <c r="O24" s="53">
        <f t="shared" si="0"/>
        <v>1</v>
      </c>
      <c r="P24" s="35" t="s">
        <v>261</v>
      </c>
    </row>
    <row r="25" spans="1:16" ht="67.5" x14ac:dyDescent="0.2">
      <c r="A25" s="26">
        <v>15</v>
      </c>
      <c r="B25" s="30" t="s">
        <v>161</v>
      </c>
      <c r="C25" s="31" t="s">
        <v>21</v>
      </c>
      <c r="D25" s="33" t="s">
        <v>134</v>
      </c>
      <c r="E25" s="22" t="s">
        <v>89</v>
      </c>
      <c r="F25" s="22" t="s">
        <v>90</v>
      </c>
      <c r="G25" s="22" t="s">
        <v>91</v>
      </c>
      <c r="H25" s="22" t="s">
        <v>92</v>
      </c>
      <c r="I25" s="22" t="s">
        <v>143</v>
      </c>
      <c r="J25" s="33">
        <v>1</v>
      </c>
      <c r="K25" s="55">
        <v>42736</v>
      </c>
      <c r="L25" s="58">
        <v>43100</v>
      </c>
      <c r="M25" s="57">
        <v>52</v>
      </c>
      <c r="N25" s="33">
        <v>1</v>
      </c>
      <c r="O25" s="53">
        <f t="shared" si="0"/>
        <v>1</v>
      </c>
      <c r="P25" s="28" t="s">
        <v>260</v>
      </c>
    </row>
    <row r="26" spans="1:16" ht="98.25" customHeight="1" x14ac:dyDescent="0.2">
      <c r="A26" s="26">
        <v>16</v>
      </c>
      <c r="B26" s="30" t="s">
        <v>162</v>
      </c>
      <c r="C26" s="31" t="s">
        <v>21</v>
      </c>
      <c r="D26" s="33" t="s">
        <v>134</v>
      </c>
      <c r="E26" s="22" t="s">
        <v>89</v>
      </c>
      <c r="F26" s="22" t="s">
        <v>90</v>
      </c>
      <c r="G26" s="22" t="s">
        <v>91</v>
      </c>
      <c r="H26" s="22" t="s">
        <v>144</v>
      </c>
      <c r="I26" s="22" t="s">
        <v>142</v>
      </c>
      <c r="J26" s="33">
        <v>1</v>
      </c>
      <c r="K26" s="55">
        <v>42736</v>
      </c>
      <c r="L26" s="58">
        <v>43100</v>
      </c>
      <c r="M26" s="57">
        <v>52</v>
      </c>
      <c r="N26" s="33">
        <v>1</v>
      </c>
      <c r="O26" s="53">
        <f t="shared" si="0"/>
        <v>1</v>
      </c>
      <c r="P26" s="28" t="s">
        <v>265</v>
      </c>
    </row>
    <row r="27" spans="1:16" ht="81" x14ac:dyDescent="0.2">
      <c r="A27" s="26">
        <v>17</v>
      </c>
      <c r="B27" s="30" t="s">
        <v>145</v>
      </c>
      <c r="C27" s="31" t="s">
        <v>21</v>
      </c>
      <c r="D27" s="33" t="s">
        <v>135</v>
      </c>
      <c r="E27" s="22" t="s">
        <v>93</v>
      </c>
      <c r="F27" s="22" t="s">
        <v>94</v>
      </c>
      <c r="G27" s="22" t="s">
        <v>95</v>
      </c>
      <c r="H27" s="22" t="s">
        <v>95</v>
      </c>
      <c r="I27" s="22" t="s">
        <v>96</v>
      </c>
      <c r="J27" s="33">
        <v>1</v>
      </c>
      <c r="K27" s="55">
        <v>42736</v>
      </c>
      <c r="L27" s="58">
        <v>42794</v>
      </c>
      <c r="M27" s="57">
        <v>8</v>
      </c>
      <c r="N27" s="33">
        <v>1</v>
      </c>
      <c r="O27" s="53">
        <f t="shared" si="0"/>
        <v>1</v>
      </c>
      <c r="P27" s="28" t="s">
        <v>244</v>
      </c>
    </row>
    <row r="28" spans="1:16" ht="99" customHeight="1" x14ac:dyDescent="0.2">
      <c r="A28" s="26">
        <v>18</v>
      </c>
      <c r="B28" s="30" t="s">
        <v>163</v>
      </c>
      <c r="C28" s="31" t="s">
        <v>21</v>
      </c>
      <c r="D28" s="33" t="s">
        <v>135</v>
      </c>
      <c r="E28" s="22" t="s">
        <v>93</v>
      </c>
      <c r="F28" s="22" t="s">
        <v>94</v>
      </c>
      <c r="G28" s="22" t="s">
        <v>97</v>
      </c>
      <c r="H28" s="22" t="s">
        <v>98</v>
      </c>
      <c r="I28" s="22" t="s">
        <v>99</v>
      </c>
      <c r="J28" s="33">
        <v>8</v>
      </c>
      <c r="K28" s="55">
        <v>42719</v>
      </c>
      <c r="L28" s="58">
        <v>42735</v>
      </c>
      <c r="M28" s="57">
        <v>2</v>
      </c>
      <c r="N28" s="33">
        <v>8</v>
      </c>
      <c r="O28" s="53">
        <f t="shared" si="0"/>
        <v>1</v>
      </c>
      <c r="P28" s="16" t="s">
        <v>245</v>
      </c>
    </row>
    <row r="29" spans="1:16" ht="90.75" customHeight="1" x14ac:dyDescent="0.2">
      <c r="A29" s="26">
        <v>19</v>
      </c>
      <c r="B29" s="30" t="s">
        <v>164</v>
      </c>
      <c r="C29" s="31" t="s">
        <v>21</v>
      </c>
      <c r="D29" s="33" t="s">
        <v>136</v>
      </c>
      <c r="E29" s="22" t="s">
        <v>100</v>
      </c>
      <c r="F29" s="22" t="s">
        <v>101</v>
      </c>
      <c r="G29" s="22" t="s">
        <v>102</v>
      </c>
      <c r="H29" s="22" t="s">
        <v>103</v>
      </c>
      <c r="I29" s="22" t="s">
        <v>104</v>
      </c>
      <c r="J29" s="33">
        <v>2</v>
      </c>
      <c r="K29" s="55">
        <v>42719</v>
      </c>
      <c r="L29" s="58">
        <v>42855</v>
      </c>
      <c r="M29" s="57">
        <v>19</v>
      </c>
      <c r="N29" s="33">
        <v>2</v>
      </c>
      <c r="O29" s="53">
        <f t="shared" si="0"/>
        <v>1</v>
      </c>
      <c r="P29" s="16" t="s">
        <v>257</v>
      </c>
    </row>
    <row r="30" spans="1:16" ht="93.75" customHeight="1" x14ac:dyDescent="0.2">
      <c r="A30" s="26">
        <v>20</v>
      </c>
      <c r="B30" s="30" t="s">
        <v>165</v>
      </c>
      <c r="C30" s="31" t="s">
        <v>21</v>
      </c>
      <c r="D30" s="33" t="s">
        <v>137</v>
      </c>
      <c r="E30" s="22" t="s">
        <v>105</v>
      </c>
      <c r="F30" s="22" t="s">
        <v>106</v>
      </c>
      <c r="G30" s="22" t="s">
        <v>323</v>
      </c>
      <c r="H30" s="22" t="s">
        <v>324</v>
      </c>
      <c r="I30" s="22" t="s">
        <v>107</v>
      </c>
      <c r="J30" s="33">
        <v>1</v>
      </c>
      <c r="K30" s="55">
        <v>42736</v>
      </c>
      <c r="L30" s="58">
        <v>42947</v>
      </c>
      <c r="M30" s="57">
        <v>30</v>
      </c>
      <c r="N30" s="33">
        <v>1</v>
      </c>
      <c r="O30" s="53">
        <f t="shared" si="0"/>
        <v>1</v>
      </c>
      <c r="P30" s="28" t="s">
        <v>248</v>
      </c>
    </row>
    <row r="31" spans="1:16" ht="81" hidden="1" x14ac:dyDescent="0.2">
      <c r="A31" s="26">
        <v>21</v>
      </c>
      <c r="B31" s="30" t="s">
        <v>146</v>
      </c>
      <c r="C31" s="31" t="s">
        <v>21</v>
      </c>
      <c r="D31" s="33" t="s">
        <v>138</v>
      </c>
      <c r="E31" s="22" t="s">
        <v>108</v>
      </c>
      <c r="F31" s="22" t="s">
        <v>109</v>
      </c>
      <c r="G31" s="22" t="s">
        <v>110</v>
      </c>
      <c r="H31" s="22" t="s">
        <v>110</v>
      </c>
      <c r="I31" s="22" t="s">
        <v>111</v>
      </c>
      <c r="J31" s="33">
        <v>4</v>
      </c>
      <c r="K31" s="55">
        <v>42736</v>
      </c>
      <c r="L31" s="58">
        <v>43100</v>
      </c>
      <c r="M31" s="57">
        <v>52</v>
      </c>
      <c r="N31" s="33">
        <v>2</v>
      </c>
      <c r="O31" s="53">
        <f t="shared" si="0"/>
        <v>0.5</v>
      </c>
      <c r="P31" s="28" t="s">
        <v>512</v>
      </c>
    </row>
    <row r="32" spans="1:16" ht="126" customHeight="1" x14ac:dyDescent="0.2">
      <c r="A32" s="26">
        <v>22</v>
      </c>
      <c r="B32" s="30" t="s">
        <v>147</v>
      </c>
      <c r="C32" s="31" t="s">
        <v>21</v>
      </c>
      <c r="D32" s="33" t="s">
        <v>138</v>
      </c>
      <c r="E32" s="22" t="s">
        <v>108</v>
      </c>
      <c r="F32" s="22" t="s">
        <v>109</v>
      </c>
      <c r="G32" s="22" t="s">
        <v>112</v>
      </c>
      <c r="H32" s="22" t="s">
        <v>113</v>
      </c>
      <c r="I32" s="22" t="s">
        <v>114</v>
      </c>
      <c r="J32" s="33">
        <v>1</v>
      </c>
      <c r="K32" s="55">
        <v>42736</v>
      </c>
      <c r="L32" s="58">
        <v>43100</v>
      </c>
      <c r="M32" s="57">
        <v>52</v>
      </c>
      <c r="N32" s="33">
        <v>1</v>
      </c>
      <c r="O32" s="53">
        <f t="shared" si="0"/>
        <v>1</v>
      </c>
      <c r="P32" s="28" t="s">
        <v>501</v>
      </c>
    </row>
    <row r="33" spans="1:16" ht="98.25" customHeight="1" x14ac:dyDescent="0.2">
      <c r="A33" s="26">
        <v>23</v>
      </c>
      <c r="B33" s="30" t="s">
        <v>148</v>
      </c>
      <c r="C33" s="31" t="s">
        <v>21</v>
      </c>
      <c r="D33" s="33" t="s">
        <v>138</v>
      </c>
      <c r="E33" s="22" t="s">
        <v>108</v>
      </c>
      <c r="F33" s="22" t="s">
        <v>109</v>
      </c>
      <c r="G33" s="22" t="s">
        <v>115</v>
      </c>
      <c r="H33" s="22" t="s">
        <v>115</v>
      </c>
      <c r="I33" s="22" t="s">
        <v>116</v>
      </c>
      <c r="J33" s="33">
        <v>1</v>
      </c>
      <c r="K33" s="55">
        <v>42736</v>
      </c>
      <c r="L33" s="58">
        <v>42916</v>
      </c>
      <c r="M33" s="57">
        <v>26</v>
      </c>
      <c r="N33" s="33">
        <v>1</v>
      </c>
      <c r="O33" s="53">
        <f t="shared" si="0"/>
        <v>1</v>
      </c>
      <c r="P33" s="35" t="s">
        <v>249</v>
      </c>
    </row>
    <row r="34" spans="1:16" ht="93.75" customHeight="1" x14ac:dyDescent="0.2">
      <c r="A34" s="26">
        <v>24</v>
      </c>
      <c r="B34" s="30" t="s">
        <v>149</v>
      </c>
      <c r="C34" s="31" t="s">
        <v>21</v>
      </c>
      <c r="D34" s="33" t="s">
        <v>139</v>
      </c>
      <c r="E34" s="22" t="s">
        <v>117</v>
      </c>
      <c r="F34" s="22" t="s">
        <v>118</v>
      </c>
      <c r="G34" s="22" t="s">
        <v>119</v>
      </c>
      <c r="H34" s="22" t="s">
        <v>119</v>
      </c>
      <c r="I34" s="22" t="s">
        <v>120</v>
      </c>
      <c r="J34" s="33">
        <v>1</v>
      </c>
      <c r="K34" s="55">
        <v>42719</v>
      </c>
      <c r="L34" s="58">
        <v>42766</v>
      </c>
      <c r="M34" s="57">
        <v>7</v>
      </c>
      <c r="N34" s="33">
        <v>1</v>
      </c>
      <c r="O34" s="53">
        <f t="shared" si="0"/>
        <v>1</v>
      </c>
      <c r="P34" s="35" t="s">
        <v>151</v>
      </c>
    </row>
    <row r="35" spans="1:16" ht="81" hidden="1" x14ac:dyDescent="0.2">
      <c r="A35" s="26">
        <v>25</v>
      </c>
      <c r="B35" s="30" t="s">
        <v>166</v>
      </c>
      <c r="C35" s="31" t="s">
        <v>21</v>
      </c>
      <c r="D35" s="33" t="s">
        <v>139</v>
      </c>
      <c r="E35" s="22" t="s">
        <v>117</v>
      </c>
      <c r="F35" s="22" t="s">
        <v>154</v>
      </c>
      <c r="G35" s="22" t="s">
        <v>121</v>
      </c>
      <c r="H35" s="22" t="s">
        <v>121</v>
      </c>
      <c r="I35" s="24" t="s">
        <v>120</v>
      </c>
      <c r="J35" s="33">
        <v>1</v>
      </c>
      <c r="K35" s="55">
        <v>42719</v>
      </c>
      <c r="L35" s="58">
        <v>42825</v>
      </c>
      <c r="M35" s="57">
        <v>15</v>
      </c>
      <c r="N35" s="33">
        <v>0.8</v>
      </c>
      <c r="O35" s="53">
        <f t="shared" si="0"/>
        <v>0.8</v>
      </c>
      <c r="P35" s="28" t="s">
        <v>513</v>
      </c>
    </row>
    <row r="36" spans="1:16" ht="81" x14ac:dyDescent="0.2">
      <c r="A36" s="26">
        <v>26</v>
      </c>
      <c r="B36" s="30" t="s">
        <v>167</v>
      </c>
      <c r="C36" s="31" t="s">
        <v>21</v>
      </c>
      <c r="D36" s="19" t="s">
        <v>140</v>
      </c>
      <c r="E36" s="23" t="s">
        <v>122</v>
      </c>
      <c r="F36" s="23" t="s">
        <v>123</v>
      </c>
      <c r="G36" s="23" t="s">
        <v>124</v>
      </c>
      <c r="H36" s="23" t="s">
        <v>243</v>
      </c>
      <c r="I36" s="23" t="s">
        <v>125</v>
      </c>
      <c r="J36" s="23">
        <v>1</v>
      </c>
      <c r="K36" s="56">
        <v>42719</v>
      </c>
      <c r="L36" s="58">
        <v>43100</v>
      </c>
      <c r="M36" s="57">
        <v>54</v>
      </c>
      <c r="N36" s="17">
        <v>1</v>
      </c>
      <c r="O36" s="53">
        <f t="shared" si="0"/>
        <v>1</v>
      </c>
      <c r="P36" s="23" t="s">
        <v>325</v>
      </c>
    </row>
    <row r="37" spans="1:16" ht="130.5" customHeight="1" x14ac:dyDescent="0.2">
      <c r="A37" s="26">
        <v>27</v>
      </c>
      <c r="B37" s="30" t="s">
        <v>168</v>
      </c>
      <c r="C37" s="31" t="s">
        <v>21</v>
      </c>
      <c r="D37" s="19" t="s">
        <v>140</v>
      </c>
      <c r="E37" s="23" t="s">
        <v>122</v>
      </c>
      <c r="F37" s="23" t="s">
        <v>123</v>
      </c>
      <c r="G37" s="23" t="s">
        <v>124</v>
      </c>
      <c r="H37" s="23" t="s">
        <v>242</v>
      </c>
      <c r="I37" s="23" t="s">
        <v>126</v>
      </c>
      <c r="J37" s="17">
        <v>1</v>
      </c>
      <c r="K37" s="56">
        <v>42736</v>
      </c>
      <c r="L37" s="58">
        <v>43100</v>
      </c>
      <c r="M37" s="57">
        <v>52</v>
      </c>
      <c r="N37" s="17">
        <v>1</v>
      </c>
      <c r="O37" s="53">
        <f t="shared" si="0"/>
        <v>1</v>
      </c>
      <c r="P37" s="23" t="s">
        <v>326</v>
      </c>
    </row>
    <row r="38" spans="1:16" ht="90" customHeight="1" x14ac:dyDescent="0.2">
      <c r="A38" s="26">
        <v>28</v>
      </c>
      <c r="B38" s="30" t="s">
        <v>169</v>
      </c>
      <c r="C38" s="31" t="s">
        <v>21</v>
      </c>
      <c r="D38" s="19" t="s">
        <v>141</v>
      </c>
      <c r="E38" s="23" t="s">
        <v>327</v>
      </c>
      <c r="F38" s="23" t="s">
        <v>127</v>
      </c>
      <c r="G38" s="23" t="s">
        <v>128</v>
      </c>
      <c r="H38" s="23" t="s">
        <v>129</v>
      </c>
      <c r="I38" s="23" t="s">
        <v>40</v>
      </c>
      <c r="J38" s="17">
        <v>1</v>
      </c>
      <c r="K38" s="56">
        <v>42719</v>
      </c>
      <c r="L38" s="58">
        <v>42735</v>
      </c>
      <c r="M38" s="57">
        <v>2</v>
      </c>
      <c r="N38" s="25">
        <v>1</v>
      </c>
      <c r="O38" s="53">
        <f t="shared" si="0"/>
        <v>1</v>
      </c>
      <c r="P38" s="23" t="s">
        <v>253</v>
      </c>
    </row>
    <row r="39" spans="1:16" ht="95.25" customHeight="1" x14ac:dyDescent="0.2">
      <c r="A39" s="26">
        <v>29</v>
      </c>
      <c r="B39" s="30" t="s">
        <v>150</v>
      </c>
      <c r="C39" s="31" t="s">
        <v>21</v>
      </c>
      <c r="D39" s="19" t="s">
        <v>189</v>
      </c>
      <c r="E39" s="23" t="s">
        <v>190</v>
      </c>
      <c r="F39" s="23" t="s">
        <v>191</v>
      </c>
      <c r="G39" s="23" t="s">
        <v>192</v>
      </c>
      <c r="H39" s="23" t="s">
        <v>193</v>
      </c>
      <c r="I39" s="23" t="s">
        <v>194</v>
      </c>
      <c r="J39" s="17">
        <v>1</v>
      </c>
      <c r="K39" s="56">
        <v>42901</v>
      </c>
      <c r="L39" s="58">
        <v>42916</v>
      </c>
      <c r="M39" s="57">
        <v>2</v>
      </c>
      <c r="N39" s="25">
        <v>1</v>
      </c>
      <c r="O39" s="53">
        <f t="shared" si="0"/>
        <v>1</v>
      </c>
      <c r="P39" s="20" t="s">
        <v>247</v>
      </c>
    </row>
    <row r="40" spans="1:16" ht="81" x14ac:dyDescent="0.2">
      <c r="A40" s="26">
        <v>30</v>
      </c>
      <c r="B40" s="30" t="s">
        <v>170</v>
      </c>
      <c r="C40" s="31" t="s">
        <v>21</v>
      </c>
      <c r="D40" s="17" t="s">
        <v>196</v>
      </c>
      <c r="E40" s="23" t="s">
        <v>197</v>
      </c>
      <c r="F40" s="23" t="s">
        <v>198</v>
      </c>
      <c r="G40" s="23" t="s">
        <v>199</v>
      </c>
      <c r="H40" s="23" t="s">
        <v>199</v>
      </c>
      <c r="I40" s="23" t="s">
        <v>200</v>
      </c>
      <c r="J40" s="17">
        <v>1</v>
      </c>
      <c r="K40" s="56">
        <v>42931</v>
      </c>
      <c r="L40" s="58">
        <v>43069</v>
      </c>
      <c r="M40" s="57">
        <v>20</v>
      </c>
      <c r="N40" s="17">
        <v>1</v>
      </c>
      <c r="O40" s="53">
        <f t="shared" si="0"/>
        <v>1</v>
      </c>
      <c r="P40" s="18" t="s">
        <v>264</v>
      </c>
    </row>
    <row r="41" spans="1:16" ht="81" x14ac:dyDescent="0.2">
      <c r="A41" s="26">
        <v>31</v>
      </c>
      <c r="B41" s="30" t="s">
        <v>171</v>
      </c>
      <c r="C41" s="31" t="s">
        <v>21</v>
      </c>
      <c r="D41" s="17" t="s">
        <v>196</v>
      </c>
      <c r="E41" s="23" t="s">
        <v>197</v>
      </c>
      <c r="F41" s="23" t="s">
        <v>198</v>
      </c>
      <c r="G41" s="23" t="s">
        <v>201</v>
      </c>
      <c r="H41" s="20" t="s">
        <v>201</v>
      </c>
      <c r="I41" s="20" t="s">
        <v>202</v>
      </c>
      <c r="J41" s="25">
        <v>1</v>
      </c>
      <c r="K41" s="56">
        <v>42931</v>
      </c>
      <c r="L41" s="58">
        <v>42977</v>
      </c>
      <c r="M41" s="57">
        <v>7</v>
      </c>
      <c r="N41" s="17">
        <v>1</v>
      </c>
      <c r="O41" s="53">
        <f t="shared" si="0"/>
        <v>1</v>
      </c>
      <c r="P41" s="18" t="s">
        <v>328</v>
      </c>
    </row>
    <row r="42" spans="1:16" ht="115.5" customHeight="1" x14ac:dyDescent="0.2">
      <c r="A42" s="26">
        <v>32</v>
      </c>
      <c r="B42" s="30" t="s">
        <v>172</v>
      </c>
      <c r="C42" s="31" t="s">
        <v>21</v>
      </c>
      <c r="D42" s="17" t="s">
        <v>196</v>
      </c>
      <c r="E42" s="23" t="s">
        <v>197</v>
      </c>
      <c r="F42" s="23" t="s">
        <v>198</v>
      </c>
      <c r="G42" s="23" t="s">
        <v>203</v>
      </c>
      <c r="H42" s="23" t="s">
        <v>203</v>
      </c>
      <c r="I42" s="23" t="s">
        <v>204</v>
      </c>
      <c r="J42" s="25">
        <v>8</v>
      </c>
      <c r="K42" s="56">
        <v>42931</v>
      </c>
      <c r="L42" s="58">
        <v>43100</v>
      </c>
      <c r="M42" s="57">
        <v>24</v>
      </c>
      <c r="N42" s="17">
        <v>8</v>
      </c>
      <c r="O42" s="53">
        <f t="shared" si="0"/>
        <v>1</v>
      </c>
      <c r="P42" s="18" t="s">
        <v>258</v>
      </c>
    </row>
    <row r="43" spans="1:16" ht="81" x14ac:dyDescent="0.2">
      <c r="A43" s="26">
        <v>33</v>
      </c>
      <c r="B43" s="30" t="s">
        <v>173</v>
      </c>
      <c r="C43" s="31" t="s">
        <v>21</v>
      </c>
      <c r="D43" s="17" t="s">
        <v>205</v>
      </c>
      <c r="E43" s="23" t="s">
        <v>206</v>
      </c>
      <c r="F43" s="23" t="s">
        <v>207</v>
      </c>
      <c r="G43" s="23" t="s">
        <v>208</v>
      </c>
      <c r="H43" s="23" t="s">
        <v>208</v>
      </c>
      <c r="I43" s="23" t="s">
        <v>209</v>
      </c>
      <c r="J43" s="25">
        <v>1</v>
      </c>
      <c r="K43" s="56">
        <v>42931</v>
      </c>
      <c r="L43" s="58">
        <v>43159</v>
      </c>
      <c r="M43" s="57">
        <v>33</v>
      </c>
      <c r="N43" s="20">
        <v>1</v>
      </c>
      <c r="O43" s="53">
        <f t="shared" si="0"/>
        <v>1</v>
      </c>
      <c r="P43" s="20" t="s">
        <v>329</v>
      </c>
    </row>
    <row r="44" spans="1:16" ht="67.5" x14ac:dyDescent="0.2">
      <c r="A44" s="26">
        <v>34</v>
      </c>
      <c r="B44" s="30" t="s">
        <v>174</v>
      </c>
      <c r="C44" s="31" t="s">
        <v>21</v>
      </c>
      <c r="D44" s="17" t="s">
        <v>210</v>
      </c>
      <c r="E44" s="23" t="s">
        <v>211</v>
      </c>
      <c r="F44" s="23" t="s">
        <v>212</v>
      </c>
      <c r="G44" s="23" t="s">
        <v>213</v>
      </c>
      <c r="H44" s="23" t="s">
        <v>213</v>
      </c>
      <c r="I44" s="20" t="s">
        <v>214</v>
      </c>
      <c r="J44" s="25">
        <v>5</v>
      </c>
      <c r="K44" s="56">
        <v>42931</v>
      </c>
      <c r="L44" s="58">
        <v>42947</v>
      </c>
      <c r="M44" s="57">
        <v>2</v>
      </c>
      <c r="N44" s="20">
        <v>5</v>
      </c>
      <c r="O44" s="53">
        <f t="shared" si="0"/>
        <v>1</v>
      </c>
      <c r="P44" s="20" t="s">
        <v>259</v>
      </c>
    </row>
    <row r="45" spans="1:16" ht="67.5" x14ac:dyDescent="0.2">
      <c r="A45" s="26">
        <v>35</v>
      </c>
      <c r="B45" s="30" t="s">
        <v>175</v>
      </c>
      <c r="C45" s="31" t="s">
        <v>21</v>
      </c>
      <c r="D45" s="17" t="s">
        <v>210</v>
      </c>
      <c r="E45" s="23" t="s">
        <v>215</v>
      </c>
      <c r="F45" s="23" t="s">
        <v>212</v>
      </c>
      <c r="G45" s="23" t="s">
        <v>216</v>
      </c>
      <c r="H45" s="23" t="s">
        <v>216</v>
      </c>
      <c r="I45" s="23" t="s">
        <v>200</v>
      </c>
      <c r="J45" s="25">
        <v>1</v>
      </c>
      <c r="K45" s="56">
        <v>42931</v>
      </c>
      <c r="L45" s="58">
        <v>43039</v>
      </c>
      <c r="M45" s="57">
        <v>15</v>
      </c>
      <c r="N45" s="20">
        <v>1</v>
      </c>
      <c r="O45" s="53">
        <f t="shared" si="0"/>
        <v>1</v>
      </c>
      <c r="P45" s="20" t="s">
        <v>262</v>
      </c>
    </row>
    <row r="46" spans="1:16" ht="81" x14ac:dyDescent="0.2">
      <c r="A46" s="26">
        <v>36</v>
      </c>
      <c r="B46" s="30" t="s">
        <v>176</v>
      </c>
      <c r="C46" s="31" t="s">
        <v>21</v>
      </c>
      <c r="D46" s="17" t="s">
        <v>217</v>
      </c>
      <c r="E46" s="23" t="s">
        <v>218</v>
      </c>
      <c r="F46" s="23" t="s">
        <v>219</v>
      </c>
      <c r="G46" s="23" t="s">
        <v>220</v>
      </c>
      <c r="H46" s="23" t="s">
        <v>220</v>
      </c>
      <c r="I46" s="27" t="s">
        <v>221</v>
      </c>
      <c r="J46" s="25">
        <v>1</v>
      </c>
      <c r="K46" s="56">
        <v>42931</v>
      </c>
      <c r="L46" s="58">
        <v>42947</v>
      </c>
      <c r="M46" s="57">
        <v>2</v>
      </c>
      <c r="N46" s="20">
        <v>1</v>
      </c>
      <c r="O46" s="53">
        <f t="shared" si="0"/>
        <v>1</v>
      </c>
      <c r="P46" s="21" t="s">
        <v>251</v>
      </c>
    </row>
    <row r="47" spans="1:16" ht="81" x14ac:dyDescent="0.2">
      <c r="A47" s="26">
        <v>37</v>
      </c>
      <c r="B47" s="30" t="s">
        <v>177</v>
      </c>
      <c r="C47" s="31" t="s">
        <v>21</v>
      </c>
      <c r="D47" s="17" t="s">
        <v>217</v>
      </c>
      <c r="E47" s="23" t="s">
        <v>218</v>
      </c>
      <c r="F47" s="23" t="s">
        <v>219</v>
      </c>
      <c r="G47" s="23" t="s">
        <v>222</v>
      </c>
      <c r="H47" s="23" t="s">
        <v>222</v>
      </c>
      <c r="I47" s="23" t="s">
        <v>223</v>
      </c>
      <c r="J47" s="25">
        <v>1</v>
      </c>
      <c r="K47" s="56">
        <v>42931</v>
      </c>
      <c r="L47" s="58">
        <v>42947</v>
      </c>
      <c r="M47" s="57">
        <v>2</v>
      </c>
      <c r="N47" s="25">
        <v>1</v>
      </c>
      <c r="O47" s="53">
        <f t="shared" si="0"/>
        <v>1</v>
      </c>
      <c r="P47" s="20" t="s">
        <v>250</v>
      </c>
    </row>
    <row r="48" spans="1:16" ht="116.25" customHeight="1" x14ac:dyDescent="0.2">
      <c r="A48" s="26">
        <v>38</v>
      </c>
      <c r="B48" s="30" t="s">
        <v>178</v>
      </c>
      <c r="C48" s="31" t="s">
        <v>21</v>
      </c>
      <c r="D48" s="51" t="s">
        <v>217</v>
      </c>
      <c r="E48" s="23" t="s">
        <v>218</v>
      </c>
      <c r="F48" s="23" t="s">
        <v>219</v>
      </c>
      <c r="G48" s="23" t="s">
        <v>224</v>
      </c>
      <c r="H48" s="23" t="s">
        <v>224</v>
      </c>
      <c r="I48" s="23" t="s">
        <v>195</v>
      </c>
      <c r="J48" s="25">
        <v>1</v>
      </c>
      <c r="K48" s="56">
        <v>42931</v>
      </c>
      <c r="L48" s="58">
        <v>43008</v>
      </c>
      <c r="M48" s="57">
        <v>11</v>
      </c>
      <c r="N48" s="33">
        <v>1</v>
      </c>
      <c r="O48" s="53">
        <f t="shared" si="0"/>
        <v>1</v>
      </c>
      <c r="P48" s="28" t="s">
        <v>330</v>
      </c>
    </row>
    <row r="49" spans="1:16" ht="54" x14ac:dyDescent="0.2">
      <c r="A49" s="26">
        <v>39</v>
      </c>
      <c r="B49" s="30" t="s">
        <v>179</v>
      </c>
      <c r="C49" s="31" t="s">
        <v>21</v>
      </c>
      <c r="D49" s="51" t="s">
        <v>236</v>
      </c>
      <c r="E49" s="23" t="s">
        <v>331</v>
      </c>
      <c r="F49" s="23" t="s">
        <v>237</v>
      </c>
      <c r="G49" s="23" t="s">
        <v>238</v>
      </c>
      <c r="H49" s="23" t="s">
        <v>239</v>
      </c>
      <c r="I49" s="23" t="s">
        <v>240</v>
      </c>
      <c r="J49" s="25">
        <v>1</v>
      </c>
      <c r="K49" s="56">
        <v>41153</v>
      </c>
      <c r="L49" s="58">
        <v>42004</v>
      </c>
      <c r="M49" s="57">
        <v>122</v>
      </c>
      <c r="N49" s="33">
        <v>1</v>
      </c>
      <c r="O49" s="53">
        <f t="shared" si="0"/>
        <v>1</v>
      </c>
      <c r="P49" s="28" t="s">
        <v>320</v>
      </c>
    </row>
    <row r="50" spans="1:16" ht="123" customHeight="1" x14ac:dyDescent="0.2">
      <c r="A50" s="26">
        <v>40</v>
      </c>
      <c r="B50" s="30" t="s">
        <v>180</v>
      </c>
      <c r="C50" s="31" t="s">
        <v>21</v>
      </c>
      <c r="D50" s="51" t="s">
        <v>267</v>
      </c>
      <c r="E50" s="23" t="s">
        <v>515</v>
      </c>
      <c r="F50" s="23" t="s">
        <v>268</v>
      </c>
      <c r="G50" s="23" t="s">
        <v>319</v>
      </c>
      <c r="H50" s="23" t="s">
        <v>269</v>
      </c>
      <c r="I50" s="23" t="s">
        <v>270</v>
      </c>
      <c r="J50" s="25">
        <v>1</v>
      </c>
      <c r="K50" s="56">
        <v>43362</v>
      </c>
      <c r="L50" s="58">
        <v>43717</v>
      </c>
      <c r="M50" s="57">
        <v>51</v>
      </c>
      <c r="N50" s="33">
        <v>1</v>
      </c>
      <c r="O50" s="53">
        <f t="shared" si="0"/>
        <v>1</v>
      </c>
      <c r="P50" s="52" t="s">
        <v>498</v>
      </c>
    </row>
    <row r="51" spans="1:16" ht="81" x14ac:dyDescent="0.2">
      <c r="A51" s="26">
        <v>41</v>
      </c>
      <c r="B51" s="30" t="s">
        <v>181</v>
      </c>
      <c r="C51" s="31" t="s">
        <v>21</v>
      </c>
      <c r="D51" s="51" t="s">
        <v>267</v>
      </c>
      <c r="E51" s="23" t="s">
        <v>515</v>
      </c>
      <c r="F51" s="23" t="s">
        <v>268</v>
      </c>
      <c r="G51" s="23" t="s">
        <v>319</v>
      </c>
      <c r="H51" s="23" t="s">
        <v>272</v>
      </c>
      <c r="I51" s="23" t="s">
        <v>499</v>
      </c>
      <c r="J51" s="25">
        <v>2</v>
      </c>
      <c r="K51" s="56">
        <v>43362</v>
      </c>
      <c r="L51" s="58">
        <v>43715</v>
      </c>
      <c r="M51" s="57">
        <v>50</v>
      </c>
      <c r="N51" s="33">
        <v>2</v>
      </c>
      <c r="O51" s="53">
        <f t="shared" si="0"/>
        <v>1</v>
      </c>
      <c r="P51" s="28" t="s">
        <v>502</v>
      </c>
    </row>
    <row r="52" spans="1:16" ht="94.5" x14ac:dyDescent="0.2">
      <c r="A52" s="26">
        <v>42</v>
      </c>
      <c r="B52" s="30" t="s">
        <v>182</v>
      </c>
      <c r="C52" s="31" t="s">
        <v>21</v>
      </c>
      <c r="D52" s="51" t="s">
        <v>267</v>
      </c>
      <c r="E52" s="23" t="s">
        <v>515</v>
      </c>
      <c r="F52" s="23" t="s">
        <v>268</v>
      </c>
      <c r="G52" s="23" t="s">
        <v>314</v>
      </c>
      <c r="H52" s="23" t="s">
        <v>274</v>
      </c>
      <c r="I52" s="23" t="s">
        <v>275</v>
      </c>
      <c r="J52" s="25">
        <v>1</v>
      </c>
      <c r="K52" s="56">
        <v>43362</v>
      </c>
      <c r="L52" s="58">
        <v>43495</v>
      </c>
      <c r="M52" s="57">
        <v>19</v>
      </c>
      <c r="N52" s="33">
        <v>1</v>
      </c>
      <c r="O52" s="53">
        <f t="shared" si="0"/>
        <v>1</v>
      </c>
      <c r="P52" s="28" t="s">
        <v>503</v>
      </c>
    </row>
    <row r="53" spans="1:16" ht="81" x14ac:dyDescent="0.2">
      <c r="A53" s="26">
        <v>43</v>
      </c>
      <c r="B53" s="30" t="s">
        <v>183</v>
      </c>
      <c r="C53" s="31" t="s">
        <v>21</v>
      </c>
      <c r="D53" s="51" t="s">
        <v>267</v>
      </c>
      <c r="E53" s="23" t="s">
        <v>515</v>
      </c>
      <c r="F53" s="23" t="s">
        <v>268</v>
      </c>
      <c r="G53" s="23" t="s">
        <v>277</v>
      </c>
      <c r="H53" s="23" t="s">
        <v>332</v>
      </c>
      <c r="I53" s="23" t="s">
        <v>96</v>
      </c>
      <c r="J53" s="25">
        <v>1</v>
      </c>
      <c r="K53" s="56">
        <v>43363</v>
      </c>
      <c r="L53" s="58">
        <v>43646</v>
      </c>
      <c r="M53" s="57">
        <v>40</v>
      </c>
      <c r="N53" s="33">
        <v>1</v>
      </c>
      <c r="O53" s="53">
        <f t="shared" si="0"/>
        <v>1</v>
      </c>
      <c r="P53" s="28" t="s">
        <v>333</v>
      </c>
    </row>
    <row r="54" spans="1:16" ht="88.5" customHeight="1" x14ac:dyDescent="0.2">
      <c r="A54" s="26">
        <v>44</v>
      </c>
      <c r="B54" s="30" t="s">
        <v>184</v>
      </c>
      <c r="C54" s="31" t="s">
        <v>21</v>
      </c>
      <c r="D54" s="51" t="s">
        <v>267</v>
      </c>
      <c r="E54" s="23" t="s">
        <v>515</v>
      </c>
      <c r="F54" s="23" t="s">
        <v>268</v>
      </c>
      <c r="G54" s="23" t="s">
        <v>279</v>
      </c>
      <c r="H54" s="23" t="s">
        <v>280</v>
      </c>
      <c r="I54" s="23" t="s">
        <v>281</v>
      </c>
      <c r="J54" s="25">
        <v>1</v>
      </c>
      <c r="K54" s="56">
        <v>43368</v>
      </c>
      <c r="L54" s="58">
        <v>43646</v>
      </c>
      <c r="M54" s="57">
        <v>40</v>
      </c>
      <c r="N54" s="33">
        <v>1</v>
      </c>
      <c r="O54" s="53">
        <f t="shared" si="0"/>
        <v>1</v>
      </c>
      <c r="P54" s="28" t="s">
        <v>334</v>
      </c>
    </row>
    <row r="55" spans="1:16" ht="97.5" hidden="1" customHeight="1" x14ac:dyDescent="0.2">
      <c r="A55" s="26">
        <v>45</v>
      </c>
      <c r="B55" s="30" t="s">
        <v>185</v>
      </c>
      <c r="C55" s="31" t="s">
        <v>21</v>
      </c>
      <c r="D55" s="32" t="s">
        <v>267</v>
      </c>
      <c r="E55" s="23" t="s">
        <v>515</v>
      </c>
      <c r="F55" s="23" t="s">
        <v>268</v>
      </c>
      <c r="G55" s="31" t="s">
        <v>279</v>
      </c>
      <c r="H55" s="31" t="s">
        <v>283</v>
      </c>
      <c r="I55" s="31" t="s">
        <v>315</v>
      </c>
      <c r="J55" s="25">
        <v>3</v>
      </c>
      <c r="K55" s="56">
        <v>43368</v>
      </c>
      <c r="L55" s="58">
        <v>43830</v>
      </c>
      <c r="M55" s="57">
        <v>66</v>
      </c>
      <c r="N55" s="33">
        <v>2</v>
      </c>
      <c r="O55" s="53">
        <f t="shared" si="0"/>
        <v>0.66666666666666663</v>
      </c>
      <c r="P55" s="28" t="s">
        <v>504</v>
      </c>
    </row>
    <row r="56" spans="1:16" ht="94.5" hidden="1" customHeight="1" x14ac:dyDescent="0.2">
      <c r="A56" s="26">
        <v>46</v>
      </c>
      <c r="B56" s="30" t="s">
        <v>186</v>
      </c>
      <c r="C56" s="31" t="s">
        <v>21</v>
      </c>
      <c r="D56" s="32" t="s">
        <v>267</v>
      </c>
      <c r="E56" s="23" t="s">
        <v>515</v>
      </c>
      <c r="F56" s="23" t="s">
        <v>268</v>
      </c>
      <c r="G56" s="31" t="s">
        <v>285</v>
      </c>
      <c r="H56" s="31" t="s">
        <v>316</v>
      </c>
      <c r="I56" s="31" t="s">
        <v>286</v>
      </c>
      <c r="J56" s="32">
        <v>4</v>
      </c>
      <c r="K56" s="56">
        <v>43362</v>
      </c>
      <c r="L56" s="58">
        <v>43830</v>
      </c>
      <c r="M56" s="57">
        <v>67</v>
      </c>
      <c r="N56" s="33">
        <v>2</v>
      </c>
      <c r="O56" s="53">
        <f t="shared" si="0"/>
        <v>0.5</v>
      </c>
      <c r="P56" s="47" t="s">
        <v>496</v>
      </c>
    </row>
    <row r="57" spans="1:16" ht="102" hidden="1" customHeight="1" x14ac:dyDescent="0.2">
      <c r="A57" s="26">
        <v>47</v>
      </c>
      <c r="B57" s="30" t="s">
        <v>187</v>
      </c>
      <c r="C57" s="31" t="s">
        <v>21</v>
      </c>
      <c r="D57" s="32" t="s">
        <v>267</v>
      </c>
      <c r="E57" s="23" t="s">
        <v>515</v>
      </c>
      <c r="F57" s="23" t="s">
        <v>268</v>
      </c>
      <c r="G57" s="31" t="s">
        <v>317</v>
      </c>
      <c r="H57" s="31" t="s">
        <v>318</v>
      </c>
      <c r="I57" s="31" t="s">
        <v>288</v>
      </c>
      <c r="J57" s="32">
        <v>4</v>
      </c>
      <c r="K57" s="56">
        <v>43374</v>
      </c>
      <c r="L57" s="58">
        <v>43738</v>
      </c>
      <c r="M57" s="57">
        <v>52</v>
      </c>
      <c r="N57" s="33">
        <v>3</v>
      </c>
      <c r="O57" s="53">
        <f t="shared" si="0"/>
        <v>0.75</v>
      </c>
      <c r="P57" s="28" t="s">
        <v>514</v>
      </c>
    </row>
    <row r="58" spans="1:16" ht="94.5" hidden="1" x14ac:dyDescent="0.2">
      <c r="A58" s="26">
        <v>48</v>
      </c>
      <c r="B58" s="30" t="s">
        <v>188</v>
      </c>
      <c r="C58" s="31" t="s">
        <v>21</v>
      </c>
      <c r="D58" s="32" t="s">
        <v>290</v>
      </c>
      <c r="E58" s="31" t="s">
        <v>353</v>
      </c>
      <c r="F58" s="23" t="s">
        <v>291</v>
      </c>
      <c r="G58" s="31" t="s">
        <v>335</v>
      </c>
      <c r="H58" s="31" t="s">
        <v>336</v>
      </c>
      <c r="I58" s="31" t="s">
        <v>292</v>
      </c>
      <c r="J58" s="32">
        <v>3</v>
      </c>
      <c r="K58" s="56">
        <v>43486</v>
      </c>
      <c r="L58" s="58">
        <v>43738</v>
      </c>
      <c r="M58" s="57">
        <v>36</v>
      </c>
      <c r="N58" s="33">
        <v>0.3</v>
      </c>
      <c r="O58" s="53">
        <f t="shared" si="0"/>
        <v>9.9999999999999992E-2</v>
      </c>
      <c r="P58" s="28" t="s">
        <v>497</v>
      </c>
    </row>
    <row r="59" spans="1:16" ht="94.5" hidden="1" customHeight="1" x14ac:dyDescent="0.2">
      <c r="A59" s="26">
        <v>49</v>
      </c>
      <c r="B59" s="30" t="s">
        <v>241</v>
      </c>
      <c r="C59" s="31" t="s">
        <v>21</v>
      </c>
      <c r="D59" s="32" t="s">
        <v>293</v>
      </c>
      <c r="E59" s="31" t="s">
        <v>337</v>
      </c>
      <c r="F59" s="23" t="s">
        <v>294</v>
      </c>
      <c r="G59" s="31" t="s">
        <v>295</v>
      </c>
      <c r="H59" s="31" t="s">
        <v>296</v>
      </c>
      <c r="I59" s="22" t="s">
        <v>297</v>
      </c>
      <c r="J59" s="24">
        <v>4</v>
      </c>
      <c r="K59" s="56">
        <v>43486</v>
      </c>
      <c r="L59" s="58">
        <v>43646</v>
      </c>
      <c r="M59" s="57">
        <v>23</v>
      </c>
      <c r="N59" s="33">
        <v>1</v>
      </c>
      <c r="O59" s="53">
        <f t="shared" si="0"/>
        <v>0.25</v>
      </c>
      <c r="P59" s="28" t="s">
        <v>505</v>
      </c>
    </row>
    <row r="60" spans="1:16" ht="93.75" hidden="1" customHeight="1" x14ac:dyDescent="0.2">
      <c r="A60" s="26">
        <v>50</v>
      </c>
      <c r="B60" s="30" t="s">
        <v>266</v>
      </c>
      <c r="C60" s="31" t="s">
        <v>21</v>
      </c>
      <c r="D60" s="32" t="s">
        <v>298</v>
      </c>
      <c r="E60" s="31" t="s">
        <v>338</v>
      </c>
      <c r="F60" s="23" t="s">
        <v>339</v>
      </c>
      <c r="G60" s="31" t="s">
        <v>340</v>
      </c>
      <c r="H60" s="31" t="s">
        <v>341</v>
      </c>
      <c r="I60" s="22" t="s">
        <v>299</v>
      </c>
      <c r="J60" s="37">
        <v>3</v>
      </c>
      <c r="K60" s="56">
        <v>43486</v>
      </c>
      <c r="L60" s="58">
        <v>43830</v>
      </c>
      <c r="M60" s="57">
        <v>49</v>
      </c>
      <c r="N60" s="33">
        <v>0.3</v>
      </c>
      <c r="O60" s="53">
        <f t="shared" si="0"/>
        <v>9.9999999999999992E-2</v>
      </c>
      <c r="P60" s="28" t="s">
        <v>508</v>
      </c>
    </row>
    <row r="61" spans="1:16" ht="81" hidden="1" x14ac:dyDescent="0.2">
      <c r="A61" s="26">
        <v>51</v>
      </c>
      <c r="B61" s="30" t="s">
        <v>271</v>
      </c>
      <c r="C61" s="31" t="s">
        <v>21</v>
      </c>
      <c r="D61" s="32" t="s">
        <v>300</v>
      </c>
      <c r="E61" s="31" t="s">
        <v>354</v>
      </c>
      <c r="F61" s="23" t="s">
        <v>301</v>
      </c>
      <c r="G61" s="31" t="s">
        <v>302</v>
      </c>
      <c r="H61" s="31" t="s">
        <v>303</v>
      </c>
      <c r="I61" s="38" t="s">
        <v>304</v>
      </c>
      <c r="J61" s="32">
        <v>3</v>
      </c>
      <c r="K61" s="56">
        <v>43486</v>
      </c>
      <c r="L61" s="58">
        <v>43646</v>
      </c>
      <c r="M61" s="57">
        <v>23</v>
      </c>
      <c r="N61" s="33">
        <v>0</v>
      </c>
      <c r="O61" s="53">
        <f t="shared" si="0"/>
        <v>0</v>
      </c>
      <c r="P61" s="28" t="s">
        <v>289</v>
      </c>
    </row>
    <row r="62" spans="1:16" ht="93" hidden="1" customHeight="1" x14ac:dyDescent="0.2">
      <c r="A62" s="26">
        <v>52</v>
      </c>
      <c r="B62" s="30" t="s">
        <v>273</v>
      </c>
      <c r="C62" s="31" t="s">
        <v>21</v>
      </c>
      <c r="D62" s="32" t="s">
        <v>305</v>
      </c>
      <c r="E62" s="31" t="s">
        <v>342</v>
      </c>
      <c r="F62" s="23" t="s">
        <v>343</v>
      </c>
      <c r="G62" s="31" t="s">
        <v>344</v>
      </c>
      <c r="H62" s="31" t="s">
        <v>345</v>
      </c>
      <c r="I62" s="28" t="s">
        <v>346</v>
      </c>
      <c r="J62" s="24">
        <v>2</v>
      </c>
      <c r="K62" s="56">
        <v>43486</v>
      </c>
      <c r="L62" s="58">
        <v>43646</v>
      </c>
      <c r="M62" s="57">
        <v>23</v>
      </c>
      <c r="N62" s="33">
        <v>0.2</v>
      </c>
      <c r="O62" s="53">
        <f t="shared" si="0"/>
        <v>0.1</v>
      </c>
      <c r="P62" s="28" t="s">
        <v>506</v>
      </c>
    </row>
    <row r="63" spans="1:16" ht="128.25" hidden="1" customHeight="1" x14ac:dyDescent="0.2">
      <c r="A63" s="26">
        <v>53</v>
      </c>
      <c r="B63" s="30" t="s">
        <v>276</v>
      </c>
      <c r="C63" s="31" t="s">
        <v>21</v>
      </c>
      <c r="D63" s="32" t="s">
        <v>305</v>
      </c>
      <c r="E63" s="31" t="s">
        <v>342</v>
      </c>
      <c r="F63" s="23" t="s">
        <v>343</v>
      </c>
      <c r="G63" s="28" t="s">
        <v>347</v>
      </c>
      <c r="H63" s="28" t="s">
        <v>348</v>
      </c>
      <c r="I63" s="22" t="s">
        <v>349</v>
      </c>
      <c r="J63" s="24">
        <v>2</v>
      </c>
      <c r="K63" s="56">
        <v>43486</v>
      </c>
      <c r="L63" s="58">
        <v>43830</v>
      </c>
      <c r="M63" s="57">
        <v>49</v>
      </c>
      <c r="N63" s="33">
        <v>1</v>
      </c>
      <c r="O63" s="53">
        <f t="shared" si="0"/>
        <v>0.5</v>
      </c>
      <c r="P63" s="28" t="s">
        <v>500</v>
      </c>
    </row>
    <row r="64" spans="1:16" ht="67.5" hidden="1" x14ac:dyDescent="0.2">
      <c r="A64" s="26">
        <v>54</v>
      </c>
      <c r="B64" s="30" t="s">
        <v>278</v>
      </c>
      <c r="C64" s="31" t="s">
        <v>21</v>
      </c>
      <c r="D64" s="32" t="s">
        <v>305</v>
      </c>
      <c r="E64" s="31" t="s">
        <v>350</v>
      </c>
      <c r="F64" s="23" t="s">
        <v>351</v>
      </c>
      <c r="G64" s="22" t="s">
        <v>306</v>
      </c>
      <c r="H64" s="22" t="s">
        <v>352</v>
      </c>
      <c r="I64" s="22" t="s">
        <v>507</v>
      </c>
      <c r="J64" s="33">
        <v>1</v>
      </c>
      <c r="K64" s="56">
        <v>43486</v>
      </c>
      <c r="L64" s="58">
        <v>43738</v>
      </c>
      <c r="M64" s="57">
        <v>36</v>
      </c>
      <c r="N64" s="33">
        <v>0.05</v>
      </c>
      <c r="O64" s="53">
        <f t="shared" si="0"/>
        <v>0.05</v>
      </c>
      <c r="P64" s="28" t="s">
        <v>355</v>
      </c>
    </row>
    <row r="65" spans="1:16" ht="81" hidden="1" x14ac:dyDescent="0.2">
      <c r="A65" s="26">
        <v>55</v>
      </c>
      <c r="B65" s="30" t="s">
        <v>282</v>
      </c>
      <c r="C65" s="31" t="s">
        <v>21</v>
      </c>
      <c r="D65" s="32">
        <v>1</v>
      </c>
      <c r="E65" s="31" t="s">
        <v>356</v>
      </c>
      <c r="F65" s="23" t="s">
        <v>357</v>
      </c>
      <c r="G65" s="39" t="s">
        <v>358</v>
      </c>
      <c r="H65" s="22" t="s">
        <v>359</v>
      </c>
      <c r="I65" s="22" t="s">
        <v>360</v>
      </c>
      <c r="J65" s="33">
        <v>6</v>
      </c>
      <c r="K65" s="54">
        <v>43658</v>
      </c>
      <c r="L65" s="58">
        <v>43845</v>
      </c>
      <c r="M65" s="57">
        <v>27</v>
      </c>
      <c r="N65" s="33">
        <v>0</v>
      </c>
      <c r="O65" s="53">
        <f t="shared" si="0"/>
        <v>0</v>
      </c>
      <c r="P65" s="28" t="s">
        <v>509</v>
      </c>
    </row>
    <row r="66" spans="1:16" ht="81" hidden="1" x14ac:dyDescent="0.2">
      <c r="A66" s="26">
        <v>56</v>
      </c>
      <c r="B66" s="30" t="s">
        <v>284</v>
      </c>
      <c r="C66" s="31" t="s">
        <v>21</v>
      </c>
      <c r="D66" s="32">
        <v>1</v>
      </c>
      <c r="E66" s="31" t="s">
        <v>356</v>
      </c>
      <c r="F66" s="23" t="s">
        <v>357</v>
      </c>
      <c r="G66" s="22" t="s">
        <v>361</v>
      </c>
      <c r="H66" s="22" t="s">
        <v>362</v>
      </c>
      <c r="I66" s="22" t="s">
        <v>363</v>
      </c>
      <c r="J66" s="33">
        <v>1</v>
      </c>
      <c r="K66" s="54">
        <v>43658</v>
      </c>
      <c r="L66" s="58">
        <v>43830</v>
      </c>
      <c r="M66" s="57">
        <v>25</v>
      </c>
      <c r="N66" s="33">
        <v>0</v>
      </c>
      <c r="O66" s="53">
        <f t="shared" ref="O66:O95" si="1">+N66/J66</f>
        <v>0</v>
      </c>
      <c r="P66" s="28" t="s">
        <v>289</v>
      </c>
    </row>
    <row r="67" spans="1:16" ht="81" hidden="1" x14ac:dyDescent="0.2">
      <c r="A67" s="26">
        <v>57</v>
      </c>
      <c r="B67" s="30" t="s">
        <v>287</v>
      </c>
      <c r="C67" s="31" t="s">
        <v>21</v>
      </c>
      <c r="D67" s="32">
        <v>2</v>
      </c>
      <c r="E67" s="31" t="s">
        <v>364</v>
      </c>
      <c r="F67" s="23" t="s">
        <v>365</v>
      </c>
      <c r="G67" s="30" t="s">
        <v>366</v>
      </c>
      <c r="H67" s="22" t="s">
        <v>367</v>
      </c>
      <c r="I67" s="22" t="s">
        <v>368</v>
      </c>
      <c r="J67" s="33">
        <v>2</v>
      </c>
      <c r="K67" s="54">
        <v>43658</v>
      </c>
      <c r="L67" s="58">
        <v>43830</v>
      </c>
      <c r="M67" s="57">
        <v>25</v>
      </c>
      <c r="N67" s="33">
        <v>0</v>
      </c>
      <c r="O67" s="53">
        <f t="shared" si="1"/>
        <v>0</v>
      </c>
      <c r="P67" s="28" t="s">
        <v>289</v>
      </c>
    </row>
    <row r="68" spans="1:16" ht="81" hidden="1" x14ac:dyDescent="0.2">
      <c r="A68" s="26">
        <v>58</v>
      </c>
      <c r="B68" s="30" t="s">
        <v>307</v>
      </c>
      <c r="C68" s="31" t="s">
        <v>21</v>
      </c>
      <c r="D68" s="32">
        <v>2</v>
      </c>
      <c r="E68" s="31" t="s">
        <v>364</v>
      </c>
      <c r="F68" s="23" t="s">
        <v>365</v>
      </c>
      <c r="G68" s="22" t="s">
        <v>369</v>
      </c>
      <c r="H68" s="22" t="s">
        <v>370</v>
      </c>
      <c r="I68" s="22" t="s">
        <v>371</v>
      </c>
      <c r="J68" s="33">
        <v>1</v>
      </c>
      <c r="K68" s="54">
        <v>43658</v>
      </c>
      <c r="L68" s="58">
        <v>43830</v>
      </c>
      <c r="M68" s="57">
        <v>25</v>
      </c>
      <c r="N68" s="33">
        <v>0</v>
      </c>
      <c r="O68" s="53">
        <f t="shared" si="1"/>
        <v>0</v>
      </c>
      <c r="P68" s="28" t="s">
        <v>289</v>
      </c>
    </row>
    <row r="69" spans="1:16" ht="81" hidden="1" x14ac:dyDescent="0.2">
      <c r="A69" s="26">
        <v>59</v>
      </c>
      <c r="B69" s="30" t="s">
        <v>308</v>
      </c>
      <c r="C69" s="31" t="s">
        <v>21</v>
      </c>
      <c r="D69" s="32">
        <v>3</v>
      </c>
      <c r="E69" s="31" t="s">
        <v>372</v>
      </c>
      <c r="F69" s="23" t="s">
        <v>373</v>
      </c>
      <c r="G69" s="39" t="s">
        <v>374</v>
      </c>
      <c r="H69" s="22" t="s">
        <v>375</v>
      </c>
      <c r="I69" s="22" t="s">
        <v>376</v>
      </c>
      <c r="J69" s="33">
        <v>4</v>
      </c>
      <c r="K69" s="54">
        <v>43646</v>
      </c>
      <c r="L69" s="58">
        <v>43830</v>
      </c>
      <c r="M69" s="57">
        <v>26</v>
      </c>
      <c r="N69" s="33">
        <v>1</v>
      </c>
      <c r="O69" s="53">
        <f t="shared" si="1"/>
        <v>0.25</v>
      </c>
      <c r="P69" s="28" t="s">
        <v>486</v>
      </c>
    </row>
    <row r="70" spans="1:16" ht="81" hidden="1" x14ac:dyDescent="0.2">
      <c r="A70" s="26">
        <v>60</v>
      </c>
      <c r="B70" s="30" t="s">
        <v>309</v>
      </c>
      <c r="C70" s="31" t="s">
        <v>21</v>
      </c>
      <c r="D70" s="32">
        <v>3</v>
      </c>
      <c r="E70" s="31" t="s">
        <v>372</v>
      </c>
      <c r="F70" s="23" t="s">
        <v>373</v>
      </c>
      <c r="G70" s="22" t="s">
        <v>377</v>
      </c>
      <c r="H70" s="22" t="s">
        <v>378</v>
      </c>
      <c r="I70" s="22" t="s">
        <v>379</v>
      </c>
      <c r="J70" s="33">
        <v>90</v>
      </c>
      <c r="K70" s="54">
        <v>43658</v>
      </c>
      <c r="L70" s="58">
        <v>43830</v>
      </c>
      <c r="M70" s="57">
        <v>25</v>
      </c>
      <c r="N70" s="33">
        <v>0</v>
      </c>
      <c r="O70" s="53">
        <f t="shared" si="1"/>
        <v>0</v>
      </c>
      <c r="P70" s="28" t="s">
        <v>289</v>
      </c>
    </row>
    <row r="71" spans="1:16" ht="81" hidden="1" x14ac:dyDescent="0.2">
      <c r="A71" s="26">
        <v>61</v>
      </c>
      <c r="B71" s="30" t="s">
        <v>310</v>
      </c>
      <c r="C71" s="31" t="s">
        <v>21</v>
      </c>
      <c r="D71" s="32">
        <v>4</v>
      </c>
      <c r="E71" s="31" t="s">
        <v>380</v>
      </c>
      <c r="F71" s="23" t="s">
        <v>381</v>
      </c>
      <c r="G71" s="30" t="s">
        <v>382</v>
      </c>
      <c r="H71" s="22" t="s">
        <v>383</v>
      </c>
      <c r="I71" s="22" t="s">
        <v>384</v>
      </c>
      <c r="J71" s="33">
        <v>1</v>
      </c>
      <c r="K71" s="54">
        <v>43857</v>
      </c>
      <c r="L71" s="58">
        <v>43871</v>
      </c>
      <c r="M71" s="57">
        <v>2</v>
      </c>
      <c r="N71" s="33">
        <v>0</v>
      </c>
      <c r="O71" s="53">
        <f t="shared" si="1"/>
        <v>0</v>
      </c>
      <c r="P71" s="28" t="s">
        <v>289</v>
      </c>
    </row>
    <row r="72" spans="1:16" ht="94.5" hidden="1" x14ac:dyDescent="0.2">
      <c r="A72" s="26">
        <v>62</v>
      </c>
      <c r="B72" s="30" t="s">
        <v>311</v>
      </c>
      <c r="C72" s="31" t="s">
        <v>21</v>
      </c>
      <c r="D72" s="32">
        <v>5</v>
      </c>
      <c r="E72" s="31" t="s">
        <v>490</v>
      </c>
      <c r="F72" s="23" t="s">
        <v>385</v>
      </c>
      <c r="G72" s="40" t="s">
        <v>386</v>
      </c>
      <c r="H72" s="31" t="s">
        <v>387</v>
      </c>
      <c r="I72" s="28" t="s">
        <v>388</v>
      </c>
      <c r="J72" s="24">
        <v>6</v>
      </c>
      <c r="K72" s="54">
        <v>43646</v>
      </c>
      <c r="L72" s="58">
        <v>43830</v>
      </c>
      <c r="M72" s="57">
        <v>26</v>
      </c>
      <c r="N72" s="33">
        <v>0</v>
      </c>
      <c r="O72" s="53">
        <f t="shared" si="1"/>
        <v>0</v>
      </c>
      <c r="P72" s="28" t="s">
        <v>289</v>
      </c>
    </row>
    <row r="73" spans="1:16" ht="81" hidden="1" x14ac:dyDescent="0.2">
      <c r="A73" s="26">
        <v>63</v>
      </c>
      <c r="B73" s="30" t="s">
        <v>312</v>
      </c>
      <c r="C73" s="31" t="s">
        <v>21</v>
      </c>
      <c r="D73" s="32">
        <v>6</v>
      </c>
      <c r="E73" s="31" t="s">
        <v>389</v>
      </c>
      <c r="F73" s="23" t="s">
        <v>390</v>
      </c>
      <c r="G73" s="22" t="s">
        <v>391</v>
      </c>
      <c r="H73" s="31" t="s">
        <v>392</v>
      </c>
      <c r="I73" s="31" t="s">
        <v>393</v>
      </c>
      <c r="J73" s="24">
        <v>1</v>
      </c>
      <c r="K73" s="54">
        <v>43646</v>
      </c>
      <c r="L73" s="58">
        <v>43830</v>
      </c>
      <c r="M73" s="57">
        <v>26</v>
      </c>
      <c r="N73" s="33">
        <v>0</v>
      </c>
      <c r="O73" s="53">
        <f t="shared" si="1"/>
        <v>0</v>
      </c>
      <c r="P73" s="28" t="s">
        <v>289</v>
      </c>
    </row>
    <row r="74" spans="1:16" ht="81" hidden="1" x14ac:dyDescent="0.2">
      <c r="A74" s="26">
        <v>64</v>
      </c>
      <c r="B74" s="30" t="s">
        <v>313</v>
      </c>
      <c r="C74" s="31" t="s">
        <v>21</v>
      </c>
      <c r="D74" s="32">
        <v>6</v>
      </c>
      <c r="E74" s="31" t="s">
        <v>389</v>
      </c>
      <c r="F74" s="23" t="s">
        <v>390</v>
      </c>
      <c r="G74" s="40" t="s">
        <v>394</v>
      </c>
      <c r="H74" s="31" t="s">
        <v>395</v>
      </c>
      <c r="I74" s="22" t="s">
        <v>396</v>
      </c>
      <c r="J74" s="24">
        <v>12</v>
      </c>
      <c r="K74" s="54">
        <v>43631</v>
      </c>
      <c r="L74" s="58">
        <v>43861</v>
      </c>
      <c r="M74" s="57">
        <v>33</v>
      </c>
      <c r="N74" s="33">
        <v>0</v>
      </c>
      <c r="O74" s="53">
        <f t="shared" si="1"/>
        <v>0</v>
      </c>
      <c r="P74" s="28" t="s">
        <v>289</v>
      </c>
    </row>
    <row r="75" spans="1:16" ht="81" hidden="1" x14ac:dyDescent="0.2">
      <c r="A75" s="26">
        <v>65</v>
      </c>
      <c r="B75" s="30" t="s">
        <v>465</v>
      </c>
      <c r="C75" s="31" t="s">
        <v>21</v>
      </c>
      <c r="D75" s="32">
        <v>6</v>
      </c>
      <c r="E75" s="31" t="s">
        <v>389</v>
      </c>
      <c r="F75" s="23" t="s">
        <v>390</v>
      </c>
      <c r="G75" s="40" t="s">
        <v>397</v>
      </c>
      <c r="H75" s="31" t="s">
        <v>488</v>
      </c>
      <c r="I75" s="22" t="s">
        <v>398</v>
      </c>
      <c r="J75" s="24">
        <v>12</v>
      </c>
      <c r="K75" s="54">
        <v>43631</v>
      </c>
      <c r="L75" s="58">
        <v>43861</v>
      </c>
      <c r="M75" s="57">
        <v>33</v>
      </c>
      <c r="N75" s="33">
        <v>0</v>
      </c>
      <c r="O75" s="53">
        <f t="shared" si="1"/>
        <v>0</v>
      </c>
      <c r="P75" s="28" t="s">
        <v>289</v>
      </c>
    </row>
    <row r="76" spans="1:16" ht="81" hidden="1" x14ac:dyDescent="0.2">
      <c r="A76" s="26">
        <v>66</v>
      </c>
      <c r="B76" s="30" t="s">
        <v>466</v>
      </c>
      <c r="C76" s="31" t="s">
        <v>21</v>
      </c>
      <c r="D76" s="32">
        <v>6</v>
      </c>
      <c r="E76" s="31" t="s">
        <v>389</v>
      </c>
      <c r="F76" s="23" t="s">
        <v>390</v>
      </c>
      <c r="G76" s="40" t="s">
        <v>399</v>
      </c>
      <c r="H76" s="31" t="s">
        <v>400</v>
      </c>
      <c r="I76" s="22" t="s">
        <v>401</v>
      </c>
      <c r="J76" s="24">
        <v>12</v>
      </c>
      <c r="K76" s="54">
        <v>43631</v>
      </c>
      <c r="L76" s="58">
        <v>44012</v>
      </c>
      <c r="M76" s="57">
        <v>54</v>
      </c>
      <c r="N76" s="33">
        <v>0</v>
      </c>
      <c r="O76" s="53">
        <f t="shared" si="1"/>
        <v>0</v>
      </c>
      <c r="P76" s="28" t="s">
        <v>289</v>
      </c>
    </row>
    <row r="77" spans="1:16" ht="93" hidden="1" customHeight="1" x14ac:dyDescent="0.2">
      <c r="A77" s="26">
        <v>67</v>
      </c>
      <c r="B77" s="30" t="s">
        <v>467</v>
      </c>
      <c r="C77" s="31" t="s">
        <v>21</v>
      </c>
      <c r="D77" s="32">
        <v>6</v>
      </c>
      <c r="E77" s="31" t="s">
        <v>389</v>
      </c>
      <c r="F77" s="23" t="s">
        <v>390</v>
      </c>
      <c r="G77" s="31" t="s">
        <v>402</v>
      </c>
      <c r="H77" s="31" t="s">
        <v>403</v>
      </c>
      <c r="I77" s="22" t="s">
        <v>404</v>
      </c>
      <c r="J77" s="24">
        <v>12</v>
      </c>
      <c r="K77" s="54">
        <v>43631</v>
      </c>
      <c r="L77" s="58">
        <v>44012</v>
      </c>
      <c r="M77" s="57">
        <v>54</v>
      </c>
      <c r="N77" s="33">
        <v>0</v>
      </c>
      <c r="O77" s="53">
        <f t="shared" si="1"/>
        <v>0</v>
      </c>
      <c r="P77" s="28" t="s">
        <v>289</v>
      </c>
    </row>
    <row r="78" spans="1:16" s="45" customFormat="1" ht="90" hidden="1" customHeight="1" x14ac:dyDescent="0.2">
      <c r="A78" s="26">
        <v>68</v>
      </c>
      <c r="B78" s="30" t="s">
        <v>468</v>
      </c>
      <c r="C78" s="31" t="s">
        <v>21</v>
      </c>
      <c r="D78" s="32">
        <v>7</v>
      </c>
      <c r="E78" s="31" t="s">
        <v>405</v>
      </c>
      <c r="F78" s="23" t="s">
        <v>406</v>
      </c>
      <c r="G78" s="31" t="s">
        <v>407</v>
      </c>
      <c r="H78" s="31" t="s">
        <v>395</v>
      </c>
      <c r="I78" s="22" t="s">
        <v>396</v>
      </c>
      <c r="J78" s="24">
        <v>12</v>
      </c>
      <c r="K78" s="54">
        <v>43631</v>
      </c>
      <c r="L78" s="58">
        <v>43861</v>
      </c>
      <c r="M78" s="57">
        <v>33</v>
      </c>
      <c r="N78" s="33">
        <v>0</v>
      </c>
      <c r="O78" s="53">
        <f t="shared" si="1"/>
        <v>0</v>
      </c>
      <c r="P78" s="28" t="s">
        <v>289</v>
      </c>
    </row>
    <row r="79" spans="1:16" s="45" customFormat="1" ht="81" hidden="1" x14ac:dyDescent="0.2">
      <c r="A79" s="26">
        <v>69</v>
      </c>
      <c r="B79" s="30" t="s">
        <v>469</v>
      </c>
      <c r="C79" s="31" t="s">
        <v>21</v>
      </c>
      <c r="D79" s="32">
        <v>7</v>
      </c>
      <c r="E79" s="31" t="s">
        <v>405</v>
      </c>
      <c r="F79" s="23" t="s">
        <v>406</v>
      </c>
      <c r="G79" s="31" t="s">
        <v>397</v>
      </c>
      <c r="H79" s="40" t="s">
        <v>488</v>
      </c>
      <c r="I79" s="22" t="s">
        <v>398</v>
      </c>
      <c r="J79" s="33">
        <v>12</v>
      </c>
      <c r="K79" s="54">
        <v>43631</v>
      </c>
      <c r="L79" s="58">
        <v>43861</v>
      </c>
      <c r="M79" s="57">
        <v>33</v>
      </c>
      <c r="N79" s="33">
        <v>0</v>
      </c>
      <c r="O79" s="53">
        <f t="shared" si="1"/>
        <v>0</v>
      </c>
      <c r="P79" s="28" t="s">
        <v>289</v>
      </c>
    </row>
    <row r="80" spans="1:16" s="45" customFormat="1" ht="81" hidden="1" x14ac:dyDescent="0.2">
      <c r="A80" s="26">
        <v>70</v>
      </c>
      <c r="B80" s="30" t="s">
        <v>470</v>
      </c>
      <c r="C80" s="31" t="s">
        <v>21</v>
      </c>
      <c r="D80" s="32">
        <v>7</v>
      </c>
      <c r="E80" s="31" t="s">
        <v>405</v>
      </c>
      <c r="F80" s="23" t="s">
        <v>406</v>
      </c>
      <c r="G80" s="31" t="s">
        <v>399</v>
      </c>
      <c r="H80" s="38" t="s">
        <v>408</v>
      </c>
      <c r="I80" s="30" t="s">
        <v>401</v>
      </c>
      <c r="J80" s="33">
        <v>12</v>
      </c>
      <c r="K80" s="54">
        <v>43631</v>
      </c>
      <c r="L80" s="58">
        <v>44012</v>
      </c>
      <c r="M80" s="57">
        <v>54</v>
      </c>
      <c r="N80" s="33">
        <v>0</v>
      </c>
      <c r="O80" s="53">
        <f t="shared" si="1"/>
        <v>0</v>
      </c>
      <c r="P80" s="28" t="s">
        <v>289</v>
      </c>
    </row>
    <row r="81" spans="1:16" s="45" customFormat="1" ht="75.75" hidden="1" customHeight="1" x14ac:dyDescent="0.2">
      <c r="A81" s="26">
        <v>71</v>
      </c>
      <c r="B81" s="30" t="s">
        <v>471</v>
      </c>
      <c r="C81" s="31" t="s">
        <v>21</v>
      </c>
      <c r="D81" s="32">
        <v>7</v>
      </c>
      <c r="E81" s="31" t="s">
        <v>405</v>
      </c>
      <c r="F81" s="23" t="s">
        <v>406</v>
      </c>
      <c r="G81" s="31" t="s">
        <v>402</v>
      </c>
      <c r="H81" s="31" t="s">
        <v>403</v>
      </c>
      <c r="I81" s="22" t="s">
        <v>404</v>
      </c>
      <c r="J81" s="24">
        <v>12</v>
      </c>
      <c r="K81" s="54">
        <v>43631</v>
      </c>
      <c r="L81" s="58">
        <v>44012</v>
      </c>
      <c r="M81" s="57">
        <v>54</v>
      </c>
      <c r="N81" s="33">
        <v>0</v>
      </c>
      <c r="O81" s="53">
        <f t="shared" si="1"/>
        <v>0</v>
      </c>
      <c r="P81" s="28" t="s">
        <v>509</v>
      </c>
    </row>
    <row r="82" spans="1:16" s="45" customFormat="1" ht="81" hidden="1" x14ac:dyDescent="0.2">
      <c r="A82" s="26">
        <v>72</v>
      </c>
      <c r="B82" s="30" t="s">
        <v>472</v>
      </c>
      <c r="C82" s="31" t="s">
        <v>21</v>
      </c>
      <c r="D82" s="32">
        <v>8</v>
      </c>
      <c r="E82" s="31" t="s">
        <v>409</v>
      </c>
      <c r="F82" s="23" t="s">
        <v>410</v>
      </c>
      <c r="G82" s="22" t="s">
        <v>411</v>
      </c>
      <c r="H82" s="31" t="s">
        <v>412</v>
      </c>
      <c r="I82" s="38" t="s">
        <v>413</v>
      </c>
      <c r="J82" s="32">
        <v>1</v>
      </c>
      <c r="K82" s="54">
        <v>43648</v>
      </c>
      <c r="L82" s="58">
        <v>43830</v>
      </c>
      <c r="M82" s="57">
        <v>26</v>
      </c>
      <c r="N82" s="33">
        <v>0</v>
      </c>
      <c r="O82" s="53">
        <f t="shared" si="1"/>
        <v>0</v>
      </c>
      <c r="P82" s="28" t="s">
        <v>509</v>
      </c>
    </row>
    <row r="83" spans="1:16" s="45" customFormat="1" ht="81" hidden="1" x14ac:dyDescent="0.2">
      <c r="A83" s="26">
        <v>73</v>
      </c>
      <c r="B83" s="30" t="s">
        <v>473</v>
      </c>
      <c r="C83" s="31" t="s">
        <v>21</v>
      </c>
      <c r="D83" s="32">
        <v>9</v>
      </c>
      <c r="E83" s="31" t="s">
        <v>414</v>
      </c>
      <c r="F83" s="23" t="s">
        <v>415</v>
      </c>
      <c r="G83" s="31" t="s">
        <v>416</v>
      </c>
      <c r="H83" s="41" t="s">
        <v>417</v>
      </c>
      <c r="I83" s="42" t="s">
        <v>418</v>
      </c>
      <c r="J83" s="43">
        <v>6</v>
      </c>
      <c r="K83" s="54">
        <v>43658</v>
      </c>
      <c r="L83" s="58">
        <v>43845</v>
      </c>
      <c r="M83" s="57">
        <v>27</v>
      </c>
      <c r="N83" s="33">
        <v>0</v>
      </c>
      <c r="O83" s="53">
        <f t="shared" si="1"/>
        <v>0</v>
      </c>
      <c r="P83" s="28" t="s">
        <v>509</v>
      </c>
    </row>
    <row r="84" spans="1:16" s="45" customFormat="1" ht="81" hidden="1" x14ac:dyDescent="0.2">
      <c r="A84" s="26">
        <v>74</v>
      </c>
      <c r="B84" s="30" t="s">
        <v>474</v>
      </c>
      <c r="C84" s="31" t="s">
        <v>21</v>
      </c>
      <c r="D84" s="32">
        <v>9</v>
      </c>
      <c r="E84" s="31" t="s">
        <v>414</v>
      </c>
      <c r="F84" s="23" t="s">
        <v>415</v>
      </c>
      <c r="G84" s="31" t="s">
        <v>419</v>
      </c>
      <c r="H84" s="31" t="s">
        <v>420</v>
      </c>
      <c r="I84" s="22" t="s">
        <v>421</v>
      </c>
      <c r="J84" s="33">
        <v>6</v>
      </c>
      <c r="K84" s="54">
        <v>43661</v>
      </c>
      <c r="L84" s="58">
        <v>43830</v>
      </c>
      <c r="M84" s="57">
        <v>24</v>
      </c>
      <c r="N84" s="33">
        <v>0</v>
      </c>
      <c r="O84" s="53">
        <f t="shared" si="1"/>
        <v>0</v>
      </c>
      <c r="P84" s="28" t="s">
        <v>509</v>
      </c>
    </row>
    <row r="85" spans="1:16" s="45" customFormat="1" ht="81" hidden="1" x14ac:dyDescent="0.2">
      <c r="A85" s="26">
        <v>75</v>
      </c>
      <c r="B85" s="30" t="s">
        <v>475</v>
      </c>
      <c r="C85" s="31" t="s">
        <v>21</v>
      </c>
      <c r="D85" s="32">
        <v>9</v>
      </c>
      <c r="E85" s="31" t="s">
        <v>414</v>
      </c>
      <c r="F85" s="23" t="s">
        <v>415</v>
      </c>
      <c r="G85" s="22" t="s">
        <v>422</v>
      </c>
      <c r="H85" s="22" t="s">
        <v>423</v>
      </c>
      <c r="I85" s="22" t="s">
        <v>424</v>
      </c>
      <c r="J85" s="33">
        <v>1</v>
      </c>
      <c r="K85" s="54">
        <v>43646</v>
      </c>
      <c r="L85" s="58">
        <v>43830</v>
      </c>
      <c r="M85" s="57">
        <v>26</v>
      </c>
      <c r="N85" s="33">
        <v>0</v>
      </c>
      <c r="O85" s="53">
        <f t="shared" si="1"/>
        <v>0</v>
      </c>
      <c r="P85" s="28" t="s">
        <v>509</v>
      </c>
    </row>
    <row r="86" spans="1:16" s="45" customFormat="1" ht="81" hidden="1" x14ac:dyDescent="0.2">
      <c r="A86" s="26">
        <v>76</v>
      </c>
      <c r="B86" s="30" t="s">
        <v>476</v>
      </c>
      <c r="C86" s="31" t="s">
        <v>21</v>
      </c>
      <c r="D86" s="33">
        <v>9</v>
      </c>
      <c r="E86" s="22" t="s">
        <v>414</v>
      </c>
      <c r="F86" s="22" t="s">
        <v>415</v>
      </c>
      <c r="G86" s="22" t="s">
        <v>425</v>
      </c>
      <c r="H86" s="22" t="s">
        <v>426</v>
      </c>
      <c r="I86" s="22" t="s">
        <v>427</v>
      </c>
      <c r="J86" s="33">
        <v>6</v>
      </c>
      <c r="K86" s="54">
        <v>43661</v>
      </c>
      <c r="L86" s="58">
        <v>43830</v>
      </c>
      <c r="M86" s="57">
        <v>24</v>
      </c>
      <c r="N86" s="33">
        <v>0</v>
      </c>
      <c r="O86" s="53">
        <f t="shared" si="1"/>
        <v>0</v>
      </c>
      <c r="P86" s="28" t="s">
        <v>509</v>
      </c>
    </row>
    <row r="87" spans="1:16" s="45" customFormat="1" ht="81" hidden="1" x14ac:dyDescent="0.2">
      <c r="A87" s="26">
        <v>77</v>
      </c>
      <c r="B87" s="30" t="s">
        <v>477</v>
      </c>
      <c r="C87" s="31" t="s">
        <v>21</v>
      </c>
      <c r="D87" s="33">
        <v>10</v>
      </c>
      <c r="E87" s="22" t="s">
        <v>428</v>
      </c>
      <c r="F87" s="22" t="s">
        <v>429</v>
      </c>
      <c r="G87" s="22" t="s">
        <v>430</v>
      </c>
      <c r="H87" s="22" t="s">
        <v>431</v>
      </c>
      <c r="I87" s="22" t="s">
        <v>432</v>
      </c>
      <c r="J87" s="33">
        <v>10</v>
      </c>
      <c r="K87" s="54">
        <v>43617</v>
      </c>
      <c r="L87" s="58">
        <v>44535</v>
      </c>
      <c r="M87" s="57">
        <v>131</v>
      </c>
      <c r="N87" s="33">
        <v>0</v>
      </c>
      <c r="O87" s="53">
        <f t="shared" si="1"/>
        <v>0</v>
      </c>
      <c r="P87" s="28" t="s">
        <v>509</v>
      </c>
    </row>
    <row r="88" spans="1:16" s="45" customFormat="1" ht="81" hidden="1" x14ac:dyDescent="0.2">
      <c r="A88" s="26">
        <v>78</v>
      </c>
      <c r="B88" s="30" t="s">
        <v>478</v>
      </c>
      <c r="C88" s="31" t="s">
        <v>21</v>
      </c>
      <c r="D88" s="33">
        <v>11</v>
      </c>
      <c r="E88" s="22" t="s">
        <v>433</v>
      </c>
      <c r="F88" s="22" t="s">
        <v>434</v>
      </c>
      <c r="G88" s="22" t="s">
        <v>430</v>
      </c>
      <c r="H88" s="22" t="s">
        <v>431</v>
      </c>
      <c r="I88" s="22" t="s">
        <v>432</v>
      </c>
      <c r="J88" s="33">
        <v>10</v>
      </c>
      <c r="K88" s="54">
        <v>43617</v>
      </c>
      <c r="L88" s="58">
        <v>44535</v>
      </c>
      <c r="M88" s="57">
        <v>131</v>
      </c>
      <c r="N88" s="33">
        <v>0</v>
      </c>
      <c r="O88" s="53">
        <f t="shared" si="1"/>
        <v>0</v>
      </c>
      <c r="P88" s="28" t="s">
        <v>509</v>
      </c>
    </row>
    <row r="89" spans="1:16" s="45" customFormat="1" ht="81" hidden="1" x14ac:dyDescent="0.2">
      <c r="A89" s="26">
        <v>79</v>
      </c>
      <c r="B89" s="30" t="s">
        <v>479</v>
      </c>
      <c r="C89" s="31" t="s">
        <v>21</v>
      </c>
      <c r="D89" s="24">
        <v>12</v>
      </c>
      <c r="E89" s="22" t="s">
        <v>435</v>
      </c>
      <c r="F89" s="22" t="s">
        <v>436</v>
      </c>
      <c r="G89" s="22" t="s">
        <v>437</v>
      </c>
      <c r="H89" s="22" t="s">
        <v>438</v>
      </c>
      <c r="I89" s="22" t="s">
        <v>439</v>
      </c>
      <c r="J89" s="33">
        <v>4</v>
      </c>
      <c r="K89" s="54">
        <v>43661</v>
      </c>
      <c r="L89" s="58">
        <v>44227</v>
      </c>
      <c r="M89" s="57">
        <v>81</v>
      </c>
      <c r="N89" s="33">
        <v>0</v>
      </c>
      <c r="O89" s="53">
        <f t="shared" si="1"/>
        <v>0</v>
      </c>
      <c r="P89" s="28" t="s">
        <v>509</v>
      </c>
    </row>
    <row r="90" spans="1:16" s="45" customFormat="1" ht="81" hidden="1" x14ac:dyDescent="0.2">
      <c r="A90" s="26">
        <v>80</v>
      </c>
      <c r="B90" s="30" t="s">
        <v>480</v>
      </c>
      <c r="C90" s="31" t="s">
        <v>21</v>
      </c>
      <c r="D90" s="33">
        <v>12</v>
      </c>
      <c r="E90" s="22" t="s">
        <v>435</v>
      </c>
      <c r="F90" s="22" t="s">
        <v>436</v>
      </c>
      <c r="G90" s="22" t="s">
        <v>440</v>
      </c>
      <c r="H90" s="22" t="s">
        <v>441</v>
      </c>
      <c r="I90" s="22" t="s">
        <v>442</v>
      </c>
      <c r="J90" s="33">
        <v>10</v>
      </c>
      <c r="K90" s="54">
        <v>43644</v>
      </c>
      <c r="L90" s="58">
        <v>44182</v>
      </c>
      <c r="M90" s="57">
        <v>77</v>
      </c>
      <c r="N90" s="33">
        <v>0</v>
      </c>
      <c r="O90" s="53">
        <f t="shared" si="1"/>
        <v>0</v>
      </c>
      <c r="P90" s="28" t="s">
        <v>509</v>
      </c>
    </row>
    <row r="91" spans="1:16" s="45" customFormat="1" ht="81" hidden="1" x14ac:dyDescent="0.2">
      <c r="A91" s="26">
        <v>81</v>
      </c>
      <c r="B91" s="30" t="s">
        <v>481</v>
      </c>
      <c r="C91" s="31" t="s">
        <v>21</v>
      </c>
      <c r="D91" s="33">
        <v>13</v>
      </c>
      <c r="E91" s="22" t="s">
        <v>443</v>
      </c>
      <c r="F91" s="22" t="s">
        <v>444</v>
      </c>
      <c r="G91" s="22" t="s">
        <v>445</v>
      </c>
      <c r="H91" s="22" t="s">
        <v>446</v>
      </c>
      <c r="I91" s="22" t="s">
        <v>447</v>
      </c>
      <c r="J91" s="33">
        <v>1</v>
      </c>
      <c r="K91" s="54">
        <v>43617</v>
      </c>
      <c r="L91" s="58">
        <v>43738</v>
      </c>
      <c r="M91" s="57">
        <v>17</v>
      </c>
      <c r="N91" s="33">
        <v>0.9</v>
      </c>
      <c r="O91" s="53">
        <f t="shared" si="1"/>
        <v>0.9</v>
      </c>
      <c r="P91" s="28" t="s">
        <v>491</v>
      </c>
    </row>
    <row r="92" spans="1:16" s="45" customFormat="1" ht="81" hidden="1" x14ac:dyDescent="0.2">
      <c r="A92" s="26">
        <v>82</v>
      </c>
      <c r="B92" s="30" t="s">
        <v>482</v>
      </c>
      <c r="C92" s="31" t="s">
        <v>21</v>
      </c>
      <c r="D92" s="33">
        <v>14</v>
      </c>
      <c r="E92" s="22" t="s">
        <v>448</v>
      </c>
      <c r="F92" s="22" t="s">
        <v>449</v>
      </c>
      <c r="G92" s="22" t="s">
        <v>450</v>
      </c>
      <c r="H92" s="22" t="s">
        <v>451</v>
      </c>
      <c r="I92" s="22" t="s">
        <v>195</v>
      </c>
      <c r="J92" s="33">
        <v>1</v>
      </c>
      <c r="K92" s="54">
        <v>43784</v>
      </c>
      <c r="L92" s="58">
        <v>43830</v>
      </c>
      <c r="M92" s="57">
        <v>7</v>
      </c>
      <c r="N92" s="33">
        <v>0</v>
      </c>
      <c r="O92" s="53">
        <f t="shared" si="1"/>
        <v>0</v>
      </c>
      <c r="P92" s="28" t="s">
        <v>509</v>
      </c>
    </row>
    <row r="93" spans="1:16" s="45" customFormat="1" ht="81" hidden="1" x14ac:dyDescent="0.2">
      <c r="A93" s="26">
        <v>83</v>
      </c>
      <c r="B93" s="30" t="s">
        <v>483</v>
      </c>
      <c r="C93" s="31" t="s">
        <v>21</v>
      </c>
      <c r="D93" s="33">
        <v>15</v>
      </c>
      <c r="E93" s="22" t="s">
        <v>452</v>
      </c>
      <c r="F93" s="22" t="s">
        <v>453</v>
      </c>
      <c r="G93" s="22" t="s">
        <v>454</v>
      </c>
      <c r="H93" s="22" t="s">
        <v>455</v>
      </c>
      <c r="I93" s="22" t="s">
        <v>456</v>
      </c>
      <c r="J93" s="33">
        <v>1</v>
      </c>
      <c r="K93" s="54">
        <v>43647</v>
      </c>
      <c r="L93" s="58">
        <v>43769</v>
      </c>
      <c r="M93" s="57">
        <v>17</v>
      </c>
      <c r="N93" s="33">
        <v>0</v>
      </c>
      <c r="O93" s="53">
        <f t="shared" si="1"/>
        <v>0</v>
      </c>
      <c r="P93" s="28" t="s">
        <v>509</v>
      </c>
    </row>
    <row r="94" spans="1:16" s="45" customFormat="1" ht="81" hidden="1" x14ac:dyDescent="0.2">
      <c r="A94" s="26">
        <v>84</v>
      </c>
      <c r="B94" s="30" t="s">
        <v>484</v>
      </c>
      <c r="C94" s="31" t="s">
        <v>21</v>
      </c>
      <c r="D94" s="33">
        <v>16</v>
      </c>
      <c r="E94" s="22" t="s">
        <v>457</v>
      </c>
      <c r="F94" s="22" t="s">
        <v>458</v>
      </c>
      <c r="G94" s="22" t="s">
        <v>459</v>
      </c>
      <c r="H94" s="22" t="s">
        <v>460</v>
      </c>
      <c r="I94" s="22" t="s">
        <v>461</v>
      </c>
      <c r="J94" s="33">
        <v>6</v>
      </c>
      <c r="K94" s="54">
        <v>43646</v>
      </c>
      <c r="L94" s="58">
        <v>43830</v>
      </c>
      <c r="M94" s="57">
        <v>26</v>
      </c>
      <c r="N94" s="33">
        <v>0</v>
      </c>
      <c r="O94" s="53">
        <f t="shared" si="1"/>
        <v>0</v>
      </c>
      <c r="P94" s="28" t="s">
        <v>509</v>
      </c>
    </row>
    <row r="95" spans="1:16" s="45" customFormat="1" ht="108" hidden="1" x14ac:dyDescent="0.2">
      <c r="A95" s="26">
        <v>85</v>
      </c>
      <c r="B95" s="30" t="s">
        <v>485</v>
      </c>
      <c r="C95" s="31" t="s">
        <v>21</v>
      </c>
      <c r="D95" s="33">
        <v>16</v>
      </c>
      <c r="E95" s="22" t="s">
        <v>457</v>
      </c>
      <c r="F95" s="22" t="s">
        <v>458</v>
      </c>
      <c r="G95" s="22" t="s">
        <v>462</v>
      </c>
      <c r="H95" s="22" t="s">
        <v>463</v>
      </c>
      <c r="I95" s="22" t="s">
        <v>464</v>
      </c>
      <c r="J95" s="33">
        <v>1</v>
      </c>
      <c r="K95" s="54">
        <v>43646</v>
      </c>
      <c r="L95" s="58">
        <v>43830</v>
      </c>
      <c r="M95" s="57">
        <v>26</v>
      </c>
      <c r="N95" s="33">
        <v>0</v>
      </c>
      <c r="O95" s="53">
        <f t="shared" si="1"/>
        <v>0</v>
      </c>
      <c r="P95" s="28" t="s">
        <v>509</v>
      </c>
    </row>
    <row r="50497" spans="1:1" x14ac:dyDescent="0.2">
      <c r="A50497" s="1">
        <v>240</v>
      </c>
    </row>
    <row r="50500" spans="1:1" x14ac:dyDescent="0.2">
      <c r="A50500" s="1" t="s">
        <v>69</v>
      </c>
    </row>
    <row r="50501" spans="1:1" x14ac:dyDescent="0.2">
      <c r="A50501" s="1" t="s">
        <v>21</v>
      </c>
    </row>
  </sheetData>
  <autoFilter ref="A10:P95" xr:uid="{6C76F3EE-BF2A-41FD-9FAF-9638DA32078A}">
    <filterColumn colId="14">
      <filters>
        <filter val="100%"/>
      </filters>
    </filterColumn>
  </autoFilter>
  <sortState xmlns:xlrd2="http://schemas.microsoft.com/office/spreadsheetml/2017/richdata2" ref="A11:P39">
    <sortCondition ref="A11"/>
  </sortState>
  <mergeCells count="3">
    <mergeCell ref="D1:H1"/>
    <mergeCell ref="D2:H2"/>
    <mergeCell ref="B8:P8"/>
  </mergeCells>
  <dataValidations disablePrompts="1" xWindow="791" yWindow="874" count="16">
    <dataValidation type="date" allowBlank="1" showInputMessage="1" errorTitle="Entrada no válida" error="Por favor escriba una fecha válida (AAAA/MM/DD)" promptTitle="Ingrese una fecha (AAAA/MM/DD)" prompt=" Registre la FECHA PROGRAMADA para la terminación de la actividad. (FORMATO AAAA/MM/DD)" sqref="L19 L40 L55:L56 L58 L60 L73 L36:L37" xr:uid="{00000000-0002-0000-00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9 K55:K56 K58 K60 K73 K36:K40" xr:uid="{00000000-0002-0000-0000-000001000000}">
      <formula1>1900/1/1</formula1>
      <formula2>3000/1/1</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6 F40:F47" xr:uid="{00000000-0002-0000-0000-00000200000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P36:P37 N40 P40" xr:uid="{00000000-0002-0000-0000-000003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0 J56 J36:J37" xr:uid="{00000000-0002-0000-0000-000004000000}">
      <formula1>-9223372036854770000</formula1>
      <formula2>9223372036854770000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6 E40:E47" xr:uid="{00000000-0002-0000-0000-000005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6:D47" xr:uid="{00000000-0002-0000-0000-000006000000}">
      <formula1>0</formula1>
      <formula2>9</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40 I36:I37" xr:uid="{00000000-0002-0000-0000-000007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36 H40"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36 G43:G47 G40:G41" xr:uid="{00000000-0002-0000-00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55:I56 J55" xr:uid="{00000000-0002-0000-00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55:H56 G72:H81 I73 G83:H84 G59:H63" xr:uid="{00000000-0002-0000-00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55:F56" xr:uid="{00000000-0002-0000-0000-00000C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55:D56" xr:uid="{00000000-0002-0000-0000-00000D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36:N37" xr:uid="{00000000-0002-0000-00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5:M95" xr:uid="{00000000-0002-0000-0000-00000F000000}">
      <formula1>-9223372036854770000</formula1>
      <formula2>9223372036854770000</formula2>
    </dataValidation>
  </dataValidations>
  <pageMargins left="0.19685039370078741" right="0.11811023622047245" top="0.59055118110236227" bottom="0.59055118110236227" header="0.51181102362204722" footer="0.31496062992125984"/>
  <pageSetup scale="5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 xsi:nil="true"/>
  </documentManagement>
</p:properties>
</file>

<file path=customXml/itemProps1.xml><?xml version="1.0" encoding="utf-8"?>
<ds:datastoreItem xmlns:ds="http://schemas.openxmlformats.org/officeDocument/2006/customXml" ds:itemID="{402CDE47-FD34-4145-BDCD-DB95A5DC20C6}"/>
</file>

<file path=customXml/itemProps2.xml><?xml version="1.0" encoding="utf-8"?>
<ds:datastoreItem xmlns:ds="http://schemas.openxmlformats.org/officeDocument/2006/customXml" ds:itemID="{051C6420-CAC0-4CEE-9306-B413234142D9}"/>
</file>

<file path=customXml/itemProps3.xml><?xml version="1.0" encoding="utf-8"?>
<ds:datastoreItem xmlns:ds="http://schemas.openxmlformats.org/officeDocument/2006/customXml" ds:itemID="{12A0F383-535A-46A0-A39C-C7FE746F72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Hoja2</vt:lpstr>
      <vt:lpstr>Hoja3</vt:lpstr>
      <vt:lpstr>Hallazgos PM</vt:lpstr>
      <vt:lpstr>'Hallazgos PM'!Área_de_impresión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vigente CGR - corte a 30 junio 2019</dc:title>
  <dc:creator>Rosario Ramos Diaz</dc:creator>
  <cp:lastModifiedBy>Myriam Concepcion Pinzon Tellez</cp:lastModifiedBy>
  <cp:lastPrinted>2017-04-04T14:18:36Z</cp:lastPrinted>
  <dcterms:created xsi:type="dcterms:W3CDTF">2016-04-13T20:53:05Z</dcterms:created>
  <dcterms:modified xsi:type="dcterms:W3CDTF">2019-07-23T13:58:47Z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ies>
</file>