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isdocumentos\sperfiles\Miguel.Espinosa\My Documents\00 2021\CGR\SIRECI corte 20210630\"/>
    </mc:Choice>
  </mc:AlternateContent>
  <xr:revisionPtr revIDLastSave="0" documentId="8_{6A978240-222E-400E-9C69-2321FA9C97FA}" xr6:coauthVersionLast="44" xr6:coauthVersionMax="44" xr10:uidLastSave="{00000000-0000-0000-0000-000000000000}"/>
  <bookViews>
    <workbookView xWindow="390" yWindow="390" windowWidth="21315" windowHeight="10395" xr2:uid="{00000000-000D-0000-FFFF-FFFF00000000}"/>
  </bookViews>
  <sheets>
    <sheet name="F14.1  PLANES DE MEJORAMIENT..." sheetId="1" r:id="rId1"/>
  </sheets>
  <definedNames>
    <definedName name="_xlnm._FilterDatabase" localSheetId="0" hidden="1">'F14.1  PLANES DE MEJORAMIENT...'!$B$10:$O$60</definedName>
    <definedName name="COMITE">#REF!</definedName>
    <definedName name="COMITES">#REF!</definedName>
    <definedName name="DA">#REF!</definedName>
    <definedName name="NUEVO">#REF!</definedName>
    <definedName name="OA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M13" i="1" l="1"/>
  <c r="M52" i="1" l="1"/>
  <c r="M51" i="1"/>
  <c r="M50" i="1"/>
  <c r="M49" i="1"/>
  <c r="M48" i="1"/>
  <c r="M47" i="1"/>
  <c r="M46" i="1"/>
  <c r="M45" i="1"/>
  <c r="M44" i="1"/>
  <c r="M43" i="1"/>
  <c r="M42" i="1"/>
  <c r="M41" i="1"/>
  <c r="M40" i="1"/>
  <c r="M39" i="1"/>
  <c r="M37" i="1"/>
  <c r="M36" i="1"/>
  <c r="M35" i="1"/>
  <c r="M33" i="1" l="1"/>
  <c r="M17" i="1"/>
  <c r="M34" i="1" l="1"/>
  <c r="M32" i="1"/>
  <c r="M31" i="1"/>
  <c r="M30" i="1"/>
  <c r="M29" i="1"/>
  <c r="M28" i="1"/>
  <c r="M27" i="1"/>
  <c r="M26" i="1"/>
  <c r="M25" i="1"/>
  <c r="M24" i="1"/>
  <c r="M23" i="1"/>
  <c r="M22" i="1"/>
  <c r="M21" i="1"/>
  <c r="M20" i="1"/>
  <c r="M19" i="1"/>
  <c r="M18" i="1"/>
  <c r="M14" i="1"/>
  <c r="M12" i="1"/>
  <c r="M11" i="1"/>
</calcChain>
</file>

<file path=xl/sharedStrings.xml><?xml version="1.0" encoding="utf-8"?>
<sst xmlns="http://schemas.openxmlformats.org/spreadsheetml/2006/main" count="478" uniqueCount="332">
  <si>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</si>
  <si>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</si>
  <si>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</si>
  <si>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</si>
  <si>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</si>
  <si>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</si>
  <si>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</si>
  <si>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</si>
  <si>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</si>
  <si>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</si>
  <si>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</si>
  <si>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</si>
  <si>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</si>
  <si>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</si>
  <si>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</si>
  <si>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</si>
  <si>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</si>
  <si>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</si>
  <si>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</si>
  <si>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</si>
  <si>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</si>
  <si>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</si>
  <si>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</si>
  <si>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</si>
  <si>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</si>
  <si>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</si>
  <si>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FILA_01</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</si>
  <si>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</si>
  <si>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</si>
  <si>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</si>
  <si>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</si>
  <si>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FILA_03</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</si>
  <si>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</si>
  <si>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Gestionar la devolución del saldo de rendimientos financieros e intereses del convenio 247 de 2012 con FONADE</t>
  </si>
  <si>
    <t>Comprobante de ingreso</t>
  </si>
  <si>
    <t>FILA_07</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</si>
  <si>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</si>
  <si>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</si>
  <si>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</si>
  <si>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FILA_08</t>
  </si>
  <si>
    <t>FILA_09</t>
  </si>
  <si>
    <t xml:space="preserve">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t>
  </si>
  <si>
    <t>Deficiencias en las labores de supervisión, del seguimiento al programa exploratorio mínimo.</t>
  </si>
  <si>
    <t>FILA_10</t>
  </si>
  <si>
    <t>FILA_11</t>
  </si>
  <si>
    <t>FILA_12</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</si>
  <si>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</si>
  <si>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FILA_13</t>
  </si>
  <si>
    <r>
      <t>Registro propiedad, planta y equipo vs información de inventarios.
se evidencio que los bienes que fueron entregados por</t>
    </r>
    <r>
      <rPr>
        <b/>
        <sz val="10"/>
        <color theme="1"/>
        <rFont val="Arial"/>
        <family val="2"/>
      </rPr>
      <t xml:space="preserve"> FUPAD a las Corporaciones en mención no se encuentran r</t>
    </r>
    <r>
      <rPr>
        <sz val="10"/>
        <color theme="1"/>
        <rFont val="Arial"/>
        <family val="2"/>
      </rPr>
      <t>egistrados contablemente en el grupo de Propiedad, Pianta y Equipo de la ANH, a pesar de encontrarse dichos bienes y elementos plaqueteados por la Agencia y que fueron entregados en la vigencia 2018.</t>
    </r>
  </si>
  <si>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</si>
  <si>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</si>
  <si>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</si>
  <si>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FILA_14</t>
  </si>
  <si>
    <r>
      <t xml:space="preserve">Suscripción de comodatos para bienes entregados a terceros.
Los bienes adquiridos en el convenio de asociación 001 de 2018 </t>
    </r>
    <r>
      <rPr>
        <b/>
        <sz val="10"/>
        <color theme="1"/>
        <rFont val="Arial"/>
        <family val="2"/>
      </rPr>
      <t>(ANH - FUPAD), fueron entregados por FUPAD a CARSUCRE, CAR de los Valles del Sinú y San Jorge - CVS y CORPONOR</t>
    </r>
    <r>
      <rPr>
        <sz val="10"/>
        <color theme="1"/>
        <rFont val="Arial"/>
        <family val="2"/>
      </rPr>
      <t xml:space="preserve"> sin que la ANH dueña de los recursos realizara la entrega de los mismos a las Corporaciones a través de comodato o a título de préstamo de uso.</t>
    </r>
  </si>
  <si>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</si>
  <si>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FILA_16</t>
  </si>
  <si>
    <t>Ejecución y supervisión convenio 730 de 2016 ANH-COLCIENCIAS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</si>
  <si>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</si>
  <si>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</si>
  <si>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</si>
  <si>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</si>
  <si>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FILA_18</t>
  </si>
  <si>
    <t>1 FIS2019</t>
  </si>
  <si>
    <r>
      <rPr>
        <b/>
        <sz val="10"/>
        <color theme="1"/>
        <rFont val="Arial"/>
        <family val="2"/>
      </rPr>
      <t>Proceso de selección Contrato 479 de 2017</t>
    </r>
    <r>
      <rPr>
        <sz val="10"/>
        <color theme="1"/>
        <rFont val="Arial"/>
        <family val="2"/>
      </rPr>
      <t xml:space="preserve">. No se encontró evidencia de la realización del análisis económico citado en los estudios previos, así como tampoco de la acreditación de experiencia del proponente, no se evidencian los análisis y criterios técnicos y económicos que llevaron a la ANH a seleccionar a la INC y no a otra empresa. </t>
    </r>
  </si>
  <si>
    <t>Deficiencias en el proceso de planeación, como la ausencia en los Estudios Previos del análisis para determinar las condiciones técnicas y económicas del contratista que garantizaran razonablemente la apropiada ejecución del contrato</t>
  </si>
  <si>
    <t>FILA_21</t>
  </si>
  <si>
    <t>Incluir la modificaciones que sean necesarias y revisar con la alta dirección el estado del la modificación del manual de contratación</t>
  </si>
  <si>
    <t>FILA_23</t>
  </si>
  <si>
    <t>FILA_24</t>
  </si>
  <si>
    <t>1FS2019</t>
  </si>
  <si>
    <t>Verificación del Procedimiento contenido en la Resolución 017 de 17 de enero de 2017, generando un documento con la Propuesta.</t>
  </si>
  <si>
    <t xml:space="preserve">Documento- Resolución actualización comité de contratación. </t>
  </si>
  <si>
    <t>FILA_28</t>
  </si>
  <si>
    <t>10FIS2019</t>
  </si>
  <si>
    <t>Deficiencias en la planeación respecto a la a la ejecución presupuestal teniendo en cuenta que estas actividades delegadas de fiscalización contaron con recursos asignados del SGR los cuales no fueron ejecutados y aprovechados.</t>
  </si>
  <si>
    <t>FILA_38</t>
  </si>
  <si>
    <t>Ejecutar las visitas planeadas</t>
  </si>
  <si>
    <t>Informe bimensual de seguimiento función delegada de fiscalización</t>
  </si>
  <si>
    <t>FILA_39</t>
  </si>
  <si>
    <t>Elaborar plan de trabajo con el recurso humano disponible que permita lograr mayor cobertura, teniendo como meta al menos una visita por Campo por año.</t>
  </si>
  <si>
    <t>Plan de Trabajo</t>
  </si>
  <si>
    <t>FILA_40</t>
  </si>
  <si>
    <t>FILA_42</t>
  </si>
  <si>
    <t>13FIS2019</t>
  </si>
  <si>
    <t xml:space="preserve">No se aplican adecuadamente la normativa y buenas practicas en la industria del petróleo referente al proceso de medición: API Y MPMS para garantizar la confiabilidad y fidelidad de los datos en el momento de la toma de mediciones. </t>
  </si>
  <si>
    <t>Realizar proceso para Contratar Auditorias externas para la determinación del desempeño de los sistemas de Medición de Cantidad y Calidad de Hidrocarburos y la verificación de las buenas practicas de Medición aplicadas en las Facilidades de Producción del País.</t>
  </si>
  <si>
    <t xml:space="preserve">Proceso contractual de Auditorias de medición. </t>
  </si>
  <si>
    <t>Contrato celebrado</t>
  </si>
  <si>
    <t>FILA_44</t>
  </si>
  <si>
    <t>Informe de supervisión a la ejecución del contrato auditorias de medición</t>
  </si>
  <si>
    <t xml:space="preserve">Informes de supervisión </t>
  </si>
  <si>
    <t>FILA_45</t>
  </si>
  <si>
    <t>14FIS2019</t>
  </si>
  <si>
    <r>
      <rPr>
        <b/>
        <sz val="10"/>
        <color theme="1"/>
        <rFont val="Arial"/>
        <family val="2"/>
      </rPr>
      <t>Aseguramiento metrológico y proceso de Medición en los campos.</t>
    </r>
    <r>
      <rPr>
        <sz val="10"/>
        <color theme="1"/>
        <rFont val="Arial"/>
        <family val="2"/>
      </rPr>
      <t xml:space="preserve"> Se evidencio en algunos de los campos el incumplimiento en los planes metrológicos particularmente en la inexistencia y/o vencimiento de los certificados de calibración de los equipos de medición y tablas de aforo.</t>
    </r>
  </si>
  <si>
    <t>No se ejerce control adecuado a los planes metrológicos.</t>
  </si>
  <si>
    <t>FILA_47</t>
  </si>
  <si>
    <t>FILA_48</t>
  </si>
  <si>
    <t>21FIS2019</t>
  </si>
  <si>
    <t>Debilidad en el proceso de planeación y articulación entre la OTI y el área de Fiscalización para el desarrollo del proyecto.</t>
  </si>
  <si>
    <t>Desarrollar los ajustes solicitados al GOP y GOC dentro del SOLAR.</t>
  </si>
  <si>
    <t>Desarrollar de manera efectiva las etapas del mantenimiento evolutivo del GOP y GOC, incluyendo las funcionalidades y ajustes sugeridos por el grupo de fiscalización y las empresas operadoras, al igual que el desarrollo de servicios web que permitan interoperabilidad con los sistema de información como por ejemplo el Gestor documental de la ANH.</t>
  </si>
  <si>
    <t>Probar los desarrollos realizados sobre GOP y GOC dentro del SOLAR.</t>
  </si>
  <si>
    <t>Realizar las pruebas y aseguramiento de calidad de las nuevas funcionalidades del GOP y GOC.</t>
  </si>
  <si>
    <t>Acta de aceptación de ejecución del plan de pruebas en ambiente Solar-Test</t>
  </si>
  <si>
    <t>Realizar reuniones y sesiones de capacitación sobre las nuevas funcionalidades.</t>
  </si>
  <si>
    <t>Reuniones/listas de asistencia</t>
  </si>
  <si>
    <t>23FIS2019</t>
  </si>
  <si>
    <r>
      <rPr>
        <b/>
        <sz val="10"/>
        <color theme="1"/>
        <rFont val="Arial"/>
        <family val="2"/>
      </rPr>
      <t>Gestión de la información de producción de crudo a través de los sistemas de información de la ANH.</t>
    </r>
    <r>
      <rPr>
        <sz val="10"/>
        <color theme="1"/>
        <rFont val="Arial"/>
        <family val="2"/>
      </rPr>
      <t xml:space="preserve"> Diferencias en la conciliación volumétrica entre el cuadro 4 físico , SOLAR y AVM que consolida los reportes del IDP.</t>
    </r>
  </si>
  <si>
    <t xml:space="preserve">Terminar proceso Contractual del Contrato de: "El proceso de alineación de la jerarquía de las compañías, Contratos, Campos, Facilidades y Medidores de volúmenes de producción sobre el modelo estándar de información (PPDM) que actualmente se encuentra en etapa de implementación en la ANH". </t>
  </si>
  <si>
    <t>Suscripción del Contrato de migración de AVM</t>
  </si>
  <si>
    <t>Contrato</t>
  </si>
  <si>
    <t xml:space="preserve">Actualización de la versión de software AVM según Contrato de: "El proceso de alineación de la jerarquía de las compañías, Contratos, Campos, Facilidades y Medidores de volúmenes de producción sobre el modelo estándar de información (PPDM) que actualmente se encuentra en etapa de implementación en la ANH". </t>
  </si>
  <si>
    <t xml:space="preserve"> Actualizar la versión del software Avocet volumes management-AVM.</t>
  </si>
  <si>
    <t>Software Instalado Vers 2017 / Pantalla de Captura</t>
  </si>
  <si>
    <t>Validar que la información fue correctamente y corren los procesos para liquidar la producción por Campo.</t>
  </si>
  <si>
    <t>Validar la implementación de las actualizaciones tanto de software como de facilidades</t>
  </si>
  <si>
    <t>Informe Validación de Redes</t>
  </si>
  <si>
    <t>Sobrestimación de la cuenta 190801 Recursos entregados en administración se evidenció que hay incertidumbre en las cifras reflejadas en esta cuenta, pues se determinó una sobreestimación por valor de $ 69.415.384.236,33.</t>
  </si>
  <si>
    <t xml:space="preserve">1. Realizar la conciliación el 100% de la cuenta de recursos entregados en administración (convenios) </t>
  </si>
  <si>
    <t xml:space="preserve"> Conciliaciones 
</t>
  </si>
  <si>
    <t>Presentar proyecto de Planta Temporal de Fiscalización</t>
  </si>
  <si>
    <t xml:space="preserve">Acta de reunión o Comunicación - Proyecto Planta temporal fiscalización. </t>
  </si>
  <si>
    <t xml:space="preserve">Ejecución convenio ANH-FONADE No 474 de 2017 Observa la CGR que, al día de hoy, transcurridos veintinueve (29) meses desde la suscripción del Acta de Inicio (30/11/17) del Convenio (No.474/17) la ANH, habiendo desembolsado a FONADE recursos por valor de $62.836.970.855,81 no ha obtenido ningún beneficio concreto del referido Convenio. </t>
  </si>
  <si>
    <t>Realizar el acompañamiento y seguimiento meticuloso al Contrato Interadministrativo 474 de 2017, reforzando el equipo profesional de la Vicepresidencia Técnica para este fin.</t>
  </si>
  <si>
    <t>c- Informes de supervisión trimestrales.
 Documentos técnicos y contractuales.</t>
  </si>
  <si>
    <t xml:space="preserve">Cuota Gerencia Convenio ANH-FONADE No 474 de 2017 Mediante Otrosí No.3 (18/12/19) se prorroga el plazo hasta el 31/12/20 y se adiciona el valor del Convenio No.474/17 en la suma de $11.051.843.758,81, de los cuales, $1.420.967.787 corresponden a la Cuota de Gerencia, la cual asciende en su valor a la suma de $3.538.771.246. 
</t>
  </si>
  <si>
    <t>Por lo antes expuesto, se evidencia que, aunque se aumentó el valor de la Cuota de Gerencia, para ejecutar menos recursos ($62.836.970.855) por un (1) solo Proyecto, la ANH no ha recibido beneficio alguno frente a lo contratado, a pesar de haber transcurrido más de dos (2) años y cinco (5) meses desde el inicio del Convenio No.474/17.</t>
  </si>
  <si>
    <t>VT</t>
  </si>
  <si>
    <t>VAF</t>
  </si>
  <si>
    <t xml:space="preserve">El SGC envió el borrador del Manual de Entrega de Información Técnica, el cual ha sido revisado por la Vicepresidencia Técnica, las sugerencias realizadas respecto a la información requerida por la ANH, han sido tenidas en cuenta por el SGC. El Manual de Entrega no alcanza a ser aprobado este año por los Comités del SGC y de la ANH. </t>
  </si>
  <si>
    <t xml:space="preserve">Se adjuntan las formas 7CR y 10 ACR (de abandono definitivo pozo la Tigra 7) y la comunicación remitida a Ecopetrol solicitando el abandono de los pozos pendientes por abandonar. </t>
  </si>
  <si>
    <t>Se adjuntan 2 informes de seguimiento a la función de fiscalización.</t>
  </si>
  <si>
    <t xml:space="preserve">
Se envió formato con modificación en la fecha de ésta acción de mejora, teniendo en cuenta que no se ha finalizado el proceso contractual para llevar a cabo las Auditorías de Medición. </t>
  </si>
  <si>
    <t>Sin avance</t>
  </si>
  <si>
    <t xml:space="preserve">VORP FISCALIZACION </t>
  </si>
  <si>
    <t xml:space="preserve">OAJ </t>
  </si>
  <si>
    <t>VCH- VAF</t>
  </si>
  <si>
    <t>12021FIS</t>
  </si>
  <si>
    <t xml:space="preserve">Número de reuniones / Plan de trabajo- </t>
  </si>
  <si>
    <t>Número proyecto acto administrativo</t>
  </si>
  <si>
    <t>Adelantar la gestión de cobro ante los deudores conforme el procedimiento de Ley</t>
  </si>
  <si>
    <t>Número de actos administrativos</t>
  </si>
  <si>
    <t>Adelantar la gestión de cobro ante los deudores conforme el procedimiento de Ley.</t>
  </si>
  <si>
    <t>Corresponde a las partidas del BIP por valor de $160.589.822,51</t>
  </si>
  <si>
    <t xml:space="preserve">Informe </t>
  </si>
  <si>
    <t>22021FIS</t>
  </si>
  <si>
    <t xml:space="preserve">Inoportunidad en el cumplimiento y aplicación de los mecanismos establecidos para ejercer el cobro persuasivo y coactivo, que garanticen el recaudo efectivo. </t>
  </si>
  <si>
    <t>Realizar los recordatorios de cobro en los tiempos establecidos en la Res 972 de 2016 y sus modificaciones.</t>
  </si>
  <si>
    <t>Ajustar el procedimiento punto de control para el cobro ordinario en el mes 2 a partir del momento en que se tengan definidas todas las variables que valide la realización del cobro de la obligación.</t>
  </si>
  <si>
    <t xml:space="preserve">Informe sobre gestión de cobro adelantada, conforme al procedimiento </t>
  </si>
  <si>
    <t>32021FIS</t>
  </si>
  <si>
    <t xml:space="preserve">No se evidenció que la ANH haya realizado requerimientos a los operadores tendientes a la corrección de la autoliquidación y pago de las diferencias presentadas, cifras que suman un valor en $USD 45.448,47. Tampoco ha iniciado gestiones tendientes al cobro. </t>
  </si>
  <si>
    <t>Garantizar la consistencia y oportunidad en la autoliquidación de los D.E. por parte de las operadoras</t>
  </si>
  <si>
    <t>Número de reuniones</t>
  </si>
  <si>
    <t>No se evidenció que la ANH haya realizado requerimientos a los operadores tendientes a la corrección de la autoliquidación y pago de las diferencias presentadas, cifras que suman un valor en $USD 45.448,47.</t>
  </si>
  <si>
    <t>Número de conceptos</t>
  </si>
  <si>
    <t>Ajuste del procedimiento de D.E. por porcentaje de participación en la producción para validar las variables que hacen parte de la liquidación</t>
  </si>
  <si>
    <t>42021FIS</t>
  </si>
  <si>
    <t xml:space="preserve">Denota inadecuada planeación de los proyectos convirtiéndose en proyectos con baja ejecución los cuales sólo concentraron en la ejecución de recursos para la contratación de personal. </t>
  </si>
  <si>
    <t>52021FIS</t>
  </si>
  <si>
    <t>Informe anual validado Financiera/ planeación / VORP</t>
  </si>
  <si>
    <t>82021FIS</t>
  </si>
  <si>
    <t xml:space="preserve"> falta de gestión de cobro por parte de la ANH, lo que repercute en forma negativa en el flujo de recursos</t>
  </si>
  <si>
    <t>Mejorar los tiempos de pago de las obligaciones generadas por concepto de regalías por parte de los Operadores.</t>
  </si>
  <si>
    <t>Expedición de circular externa donde se recuerde y reitere los plazos para el pago de las obligaciones asociadas a las regalías.</t>
  </si>
  <si>
    <t>Número de Circulares</t>
  </si>
  <si>
    <t>92021FIS</t>
  </si>
  <si>
    <t>ausencia de directrices en el proceso de seguimiento, control y manejo de la cartera de regalías, al no contar con normatividad y procedimientos que regulen de manera específica la gestión a adelantar en este proceso,</t>
  </si>
  <si>
    <t>Aclaración de las competencias para la gestión de cartera del SGR</t>
  </si>
  <si>
    <t>FILA_17</t>
  </si>
  <si>
    <t xml:space="preserve">Adelantar las acciones administrativas de acuerdo al concepto </t>
  </si>
  <si>
    <t>Acciones administrativas implementadas (informe)</t>
  </si>
  <si>
    <t>102021FIS</t>
  </si>
  <si>
    <t xml:space="preserve">inoportunidad en el proceso en cuanto a los plazos de liquidación y emisión de las resoluciones, lo anterior debido a la inobservancia de la norma vigente. </t>
  </si>
  <si>
    <t>Gestionar la liquidación definitiva de regalías en los plazos dispuestos en la regulación vigente.</t>
  </si>
  <si>
    <t>Revisión y ajuste de los plazos dispuestos en la regulación vigente para la liquidación definitiva trimestral de las regalías de hidrocarburos</t>
  </si>
  <si>
    <t>Número de Resolución(es)</t>
  </si>
  <si>
    <t>FILA_19</t>
  </si>
  <si>
    <t>112021FIS</t>
  </si>
  <si>
    <t>débil control en los procesos, generando errores, reprocesos administrativos, retrasos en la ejecución de los proyectos</t>
  </si>
  <si>
    <t xml:space="preserve">Oficio/ Circular VAF </t>
  </si>
  <si>
    <t>122021FIS</t>
  </si>
  <si>
    <t>Actualizar y formalizar los procesos y procedimientos que utiliza el área para el cumplimiento de sus actividades.</t>
  </si>
  <si>
    <t>Número de documentos</t>
  </si>
  <si>
    <t>Aprobación y formalización en SIGECO de los procedimientos e instructivos utilizados en los procesos del área.</t>
  </si>
  <si>
    <t>132021FIS</t>
  </si>
  <si>
    <t>Procedimiento oficializado</t>
  </si>
  <si>
    <t xml:space="preserve">Para esta actividad se revisarán los documentos existentes en SIGECO y se incluirán en el procedimiento. </t>
  </si>
  <si>
    <t>FILA_25</t>
  </si>
  <si>
    <t>4SGR2020</t>
  </si>
  <si>
    <r>
      <rPr>
        <b/>
        <sz val="10"/>
        <color theme="1"/>
        <rFont val="Arial"/>
        <family val="2"/>
      </rPr>
      <t>INOBSERVANCIA DE LOS PRINCIPIOS DE LA CONTRATACIÓN ESTATAL -</t>
    </r>
    <r>
      <rPr>
        <sz val="10"/>
        <color theme="1"/>
        <rFont val="Arial"/>
        <family val="2"/>
      </rPr>
      <t xml:space="preserve"> Pagos injustificados del canon de arrendamiento de un inmueble que además de estar en desuso, durante toda su ejecución ha presentado inconvenientes por incumplimiento de la empresa AB Consultores Colombia SAS, conducta que representa una actitud antieconómica y deficiente frente a los recursos públicos. </t>
    </r>
  </si>
  <si>
    <t>A criterio de la CGR, la ANH pudo solicitar y tomar acciones legales tendientes a respetar el patrimonio público desde que inicio la pandemia, pues se ha pagado un canon de arrendamiento de un edificio que no se usa a pesar de existir herramientas legales para evitar dicho daño.</t>
  </si>
  <si>
    <t xml:space="preserve"> - Elaborar comunicación por parte del equipo supervisor y ordenador del gasto, apoyados por la OAJ, anexando evidencias y soportes
 - Radicar comunicación en la CGR</t>
  </si>
  <si>
    <t>Comunicación radicada en la CGR</t>
  </si>
  <si>
    <t xml:space="preserve">Hacer grupo de estudio y trabajo para tratar el tema de Arrendamientos en entidades publicas, para tomar mejores decisiones. </t>
  </si>
  <si>
    <t>5SGR2020</t>
  </si>
  <si>
    <r>
      <rPr>
        <b/>
        <sz val="10"/>
        <color theme="1"/>
        <rFont val="Arial"/>
        <family val="2"/>
      </rPr>
      <t>INOBSERVANCIA DE LOS PRINCIPIOS DE LA CONTRATACIÓN ESTATAL TRANSPARENCIA Y SELECCIÓN OBJETIVA</t>
    </r>
    <r>
      <rPr>
        <sz val="10"/>
        <color theme="1"/>
        <rFont val="Arial"/>
        <family val="2"/>
      </rPr>
      <t xml:space="preserve"> El contrato 527 de 2020 fue adicionado en un por un valor inferior al 50% del valor inicial, pero prorrogado por un mes y 14 días más, no se tiene claridad porque se suscribió un contrato por un mes de mínima cuantía, cuando presuntamente se está prorrogando y adicionando. </t>
    </r>
  </si>
  <si>
    <t xml:space="preserve">
De acuerdo con lo expuesto anteriormente y dado que la custodia, archivo y manejo de los expedientes no es una actividad cuya ejecución sea de un mes, se presume el fracturamiento del contrato para modificar la modalidad de contratación o selección del mismo,</t>
  </si>
  <si>
    <t>Coordinar con Planeacion el seguimiento al cumplimiento de cronograma del PAA.</t>
  </si>
  <si>
    <t>Mejorar las capacidades de los estructuradores o facilitadores de procesos contractuales.</t>
  </si>
  <si>
    <t>7SGR2020</t>
  </si>
  <si>
    <r>
      <t xml:space="preserve"> </t>
    </r>
    <r>
      <rPr>
        <b/>
        <sz val="10"/>
        <color theme="1"/>
        <rFont val="Arial"/>
        <family val="2"/>
      </rPr>
      <t>INCUMPLIMIENTO DE LA FUNCIÓN DE FISCALIZACIÓN BIENIOS 2017-2018 Y 2019-2020</t>
    </r>
    <r>
      <rPr>
        <sz val="10"/>
        <color theme="1"/>
        <rFont val="Arial"/>
        <family val="2"/>
      </rPr>
      <t>.</t>
    </r>
    <r>
      <rPr>
        <b/>
        <sz val="10"/>
        <color theme="1"/>
        <rFont val="Arial"/>
        <family val="2"/>
      </rPr>
      <t xml:space="preserve"> </t>
    </r>
    <r>
      <rPr>
        <sz val="10"/>
        <color theme="1"/>
        <rFont val="Arial"/>
        <family val="2"/>
      </rPr>
      <t>Su proceso de fiscalización se limita a compilar la información reportada por el operador sin que se evidencie contraste y una verificación efectiva de los volúmenes de hidrocarburos producidos y su calidad, omitiendo su deber legal de asegurar el dato de producción</t>
    </r>
  </si>
  <si>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</si>
  <si>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</si>
  <si>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 Informe Final 
</t>
  </si>
  <si>
    <t xml:space="preserve">2 Realizar el proceso competitivo para la adjudicación y realización de la “Auditoría de Medición” para los campos activos productores del país, para, revisar y evaluar el cumplimiento de la Resolución 41251 del 23 de diciembre de 2015. </t>
  </si>
  <si>
    <t xml:space="preserve">* Informe 
</t>
  </si>
  <si>
    <t>*Informe con los resultados</t>
  </si>
  <si>
    <t xml:space="preserve">
*Elaborar informe semestral de seguimiento al desarrollo de los Procesos Administrativos Sancionatorios-PAS.
</t>
  </si>
  <si>
    <t>* Informe</t>
  </si>
  <si>
    <t>Número de modificaciones</t>
  </si>
  <si>
    <t>Conciliación informes generados por el SPGR y los presentados en los informes.</t>
  </si>
  <si>
    <t>FILA_41</t>
  </si>
  <si>
    <t>FILA_43</t>
  </si>
  <si>
    <t>FILA_15</t>
  </si>
  <si>
    <r>
      <rPr>
        <b/>
        <sz val="10"/>
        <rFont val="Arial"/>
        <family val="2"/>
      </rPr>
      <t xml:space="preserve">Fecha inicial: 20/06/2020 </t>
    </r>
    <r>
      <rPr>
        <sz val="10"/>
        <rFont val="Arial"/>
        <family val="2"/>
      </rPr>
      <t>Eset elaborado para iniciar sondeo de mercado</t>
    </r>
  </si>
  <si>
    <r>
      <rPr>
        <b/>
        <sz val="10"/>
        <color rgb="FF000000"/>
        <rFont val="Arial"/>
        <family val="2"/>
      </rPr>
      <t xml:space="preserve">Inoportunidad en la gestión de cobro de la cartera de derechos económicos en </t>
    </r>
    <r>
      <rPr>
        <sz val="10"/>
        <color indexed="8"/>
        <rFont val="Arial"/>
        <family val="2"/>
      </rPr>
      <t xml:space="preserve">las vigencias comprendidas entre el 01/01/2014 al 31/12/2019, no ejerció acciones tendientes a realizar el cobro ordinario, persuasivo y/o coactivo de las cuentas de cobro por concepto de D.E. cuya fecha límite de pago venció entre los años 2009 al 2015. </t>
    </r>
  </si>
  <si>
    <r>
      <rPr>
        <b/>
        <sz val="10"/>
        <color rgb="FF000000"/>
        <rFont val="Arial"/>
        <family val="2"/>
      </rPr>
      <t>Inoportunidad en la gestión de cobro de la cartera de derechos económicos-</t>
    </r>
    <r>
      <rPr>
        <sz val="10"/>
        <color indexed="8"/>
        <rFont val="Arial"/>
        <family val="2"/>
      </rPr>
      <t xml:space="preserve"> La ANH en las vigencias comprendidas entre el 01/01/2014 al 31/12/2019, no ejerció acciones tendientes a realizar el cobro ordinario, persuasivo y/o coactivo de las cuentas de cobro por concepto de Derechos Económicos, cuya fecha límite de pago venció entre los años 2009 al 2015. </t>
    </r>
  </si>
  <si>
    <r>
      <rPr>
        <b/>
        <sz val="10"/>
        <color rgb="FF000000"/>
        <rFont val="Arial"/>
        <family val="2"/>
      </rPr>
      <t>Gestiones para la recuperación de cartera-</t>
    </r>
    <r>
      <rPr>
        <sz val="10"/>
        <color indexed="8"/>
        <rFont val="Arial"/>
        <family val="2"/>
      </rPr>
      <t xml:space="preserve"> se determinó que la ANH inicio las gestiones de cobro ordinario de algunas obligaciones posterior a los cinco años; se evidenció que el trámite de cobro ordinario después de haber transcurrido más de 4 meses y hasta 59 meses. </t>
    </r>
  </si>
  <si>
    <r>
      <t xml:space="preserve">Presentación de informes sobre la ejecución presupuestal Convenio 146 de 2017- </t>
    </r>
    <r>
      <rPr>
        <sz val="10"/>
        <color rgb="FF000000"/>
        <rFont val="Arial"/>
        <family val="2"/>
      </rPr>
      <t xml:space="preserve">Inconsistencias frente a los reportes de asignación y ejecución de los recursos, Del análisis de información que sobre la ejecución presupuestal del Convenio Interadministrativo GGC 146 de 2017. </t>
    </r>
  </si>
  <si>
    <r>
      <t xml:space="preserve">Liquidación definitiva trimestral de regalías de gas, </t>
    </r>
    <r>
      <rPr>
        <sz val="10"/>
        <color rgb="FF000000"/>
        <rFont val="Arial"/>
        <family val="2"/>
      </rPr>
      <t>se observa que la emisión de las resoluciones que contienen esta información supera el plazo estipulado de 45 días hábiles siguientes a la terminación del trimestre, como lo establece la norma, de acuerdo con la revisión realizada a la muestra de operadores, superando los 100 días</t>
    </r>
  </si>
  <si>
    <r>
      <rPr>
        <b/>
        <sz val="10"/>
        <color rgb="FF000000"/>
        <rFont val="Arial"/>
        <family val="2"/>
      </rPr>
      <t>Reportes de Giros - Regalías Directas del régimen anterior del SGR</t>
    </r>
    <r>
      <rPr>
        <sz val="10"/>
        <color rgb="FF000000"/>
        <rFont val="Arial"/>
        <family val="2"/>
      </rPr>
      <t xml:space="preserve">. Giros por error a Municipios suspendidos, contraviniendo lo establecido en el Decreto 416 de 2007; se transfirió por equivocación al Departamento de Arauca la suma de $8.118 millones el 08/08/2019 que correspondían al Municipio de Arauca. </t>
    </r>
  </si>
  <si>
    <r>
      <t>Proceso de Gestión de Regalías y Derechos Económicos – Procedimientos</t>
    </r>
    <r>
      <rPr>
        <sz val="10"/>
        <color rgb="FF000000"/>
        <rFont val="Arial"/>
        <family val="2"/>
      </rPr>
      <t xml:space="preserve"> no cuenta con procedimientos en la fase de liquidación recaudo y transferencia de Regalías en el régimen anterior ni en el actual, que indiquen de manera secuencial el desarrollo de las actividades requeridas para el logro de los objetivos. </t>
    </r>
  </si>
  <si>
    <r>
      <t xml:space="preserve">Controles de seguridad sistemas de información de fiscalización. </t>
    </r>
    <r>
      <rPr>
        <sz val="10"/>
        <color rgb="FF000000"/>
        <rFont val="Arial"/>
        <family val="2"/>
      </rPr>
      <t>En el análisis y revisión de los controles de seguridad de información se observa que falta la definición de procedimientos de seguridad de información falta de gestión del Plan Estratégico de la Seguridad de Información</t>
    </r>
  </si>
  <si>
    <t>c</t>
  </si>
  <si>
    <t>FILA_02</t>
  </si>
  <si>
    <t>FILA_04</t>
  </si>
  <si>
    <t>FILA_05</t>
  </si>
  <si>
    <t>FILA_06</t>
  </si>
  <si>
    <t>FILA_20</t>
  </si>
  <si>
    <t>FILA_22</t>
  </si>
  <si>
    <t>FILA_26</t>
  </si>
  <si>
    <t>FILA_27</t>
  </si>
  <si>
    <t>FILA_29</t>
  </si>
  <si>
    <t>FILA_30</t>
  </si>
  <si>
    <t>FILA_31</t>
  </si>
  <si>
    <t>FILA_32</t>
  </si>
  <si>
    <t>FILA_33</t>
  </si>
  <si>
    <t>FILA_34</t>
  </si>
  <si>
    <t>FILA_35</t>
  </si>
  <si>
    <t>FILA_36</t>
  </si>
  <si>
    <t>FILA_37</t>
  </si>
  <si>
    <t>FILA_46</t>
  </si>
  <si>
    <t>FILA_49</t>
  </si>
  <si>
    <t>FILA_50</t>
  </si>
  <si>
    <t>25 2015AF</t>
  </si>
  <si>
    <t>1AF 2020</t>
  </si>
  <si>
    <t>24 2014AC</t>
  </si>
  <si>
    <t xml:space="preserve">Fonade realizó el pago parcial de la obligación Se requiere que las áreas (VCH y VAF) realicen la verificación y validación documental, contable y financiera de las actuaciones que ENTERRITORIO expone en el Oficio Id 517513. </t>
  </si>
  <si>
    <t>Coordinar con el Servicios Geológico Colombiano, la forma y contenido de la información requerida por seguimiento a obligaciones de entrega de información de las operadoras en el EPIS.</t>
  </si>
  <si>
    <t>1.Celebrar mesas de trabajo con el SGC donde se establezcan acuerdos de niveles de servicio
2. Elaborar documento que contenga los acuerdos y parámetros de niveles de servicio entre la ANH y el SGC.</t>
  </si>
  <si>
    <t xml:space="preserve">1. Mesas de trabajo ANH - SGC
2. Documento que contenga los acuerdos y parámetros de niveles de servicio entre la ANH y el SGC. </t>
  </si>
  <si>
    <t xml:space="preserve">Se elaboró Proyecto de Manual de Contratación, para presentar al Presidente. Pendiente expedición de acto administrativo </t>
  </si>
  <si>
    <t xml:space="preserve">Diseñar y ejecutar un plan de trabajo que implica la optimización y disponibilidad de recurso humano, elaborar plan de visitas de fiscalización y hacer seguimiento a su cumplimiento. </t>
  </si>
  <si>
    <t xml:space="preserve">Se definieron las condiciones del sondeo de Mercado y se consolidó la matriz de facilidades, objeto de la auditoría. </t>
  </si>
  <si>
    <t xml:space="preserve">Controlar y realizar seguimiento a la ejecución del contrato de auditoria de medición. </t>
  </si>
  <si>
    <t>Implementación módulos GOC - GOP, Fiscalización. En la funcionalidad y aplicabilidad de los módulos GOP y GOC, la CGR evidenció factores que han influido para que a la fecha no se haya alcanzado el desarrollo completo de estos sistemas, el porcentaje de avance en la implementación es mínimo, los resultados no fueron los esperados.</t>
  </si>
  <si>
    <t>Acta y/o informe de resultados del mantenimiento evolutivo.</t>
  </si>
  <si>
    <t>Socializar y capacitar las nuevas funcionalidades del GOP y GOC con los usuarios y personas que intervienen el proceso.</t>
  </si>
  <si>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</si>
  <si>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Mayores valores registrados en la cuenta contable 190801 Recursos Entregados en Administración frente a lo reportado en los informes de supervisión como pendiente por ejecutar por $ 38.505.618.587,33 y 30.909.765.649 cifra que no fue posible verificar su consistencia toda vez que la ANH no allego informes de supervisión.</t>
  </si>
  <si>
    <t xml:space="preserve">No existencia de procedimientos actualizados ya que los que se aplican en la actualidad corresponden al año 2006, establecidos por el MME. existe una alta contratación de personal los sistemas y reportes de información continúan en hojas de EXCEL. </t>
  </si>
  <si>
    <t>Definir con el Ministerio de Minas y Energía, el Manual de Funciones para la Planta Temporal, de conformidad con lo señalado en el marco del Convenio Interadministrativo 238 de 2019.</t>
  </si>
  <si>
    <t xml:space="preserve">No se cumple de manera oportuna con la programación de la Vicepresidencia Técnica-Grupo Gestión de Conocimiento de la ANH frente a Proyectos que se debieron ejecutar en los años 2017-2018 y que ocasionaron el desembolso de cuantiosos recursos sin que la Entidad (ANH) al día de hoy, reciba un beneficio. </t>
  </si>
  <si>
    <t>Realizar seguimiento de las actividades realizadas por la gerencia integral de ENTerritorio, lo que está ligado estrechamente a la cuota de gerencia.</t>
  </si>
  <si>
    <t xml:space="preserve">
Informe trimestral de supervisión con seguimiento a Hitos y aplicación de cuota de gerencia.</t>
  </si>
  <si>
    <t>No se observa una gestión ágil, eficaz, eficiente y oportuna de la acción de cobro</t>
  </si>
  <si>
    <t>Reunión para identificar las razones y definir plan de trabajo para su atención</t>
  </si>
  <si>
    <t>No se observa una gestión ágil, eficaz, eficiente y oportuna de la acción de cobro, debido que en el transcurso del tiempo determinado en la ley no se ha conseguido el pago de la obligación</t>
  </si>
  <si>
    <t>Se realizará las actividades para 16 partidas que suman $1.435.682.042,35. Se precisa que hay 9 partidas por valor de COP$1.327.546.755,72 correspondientes a D.E. por Precios Altos, las cuales aplica el mismo criterio para los Contratos Chaza y Corcel.</t>
  </si>
  <si>
    <t>No se observa una gestión ágil, eficaz, eficiente y oportuna de la acción de cobro, debido que en el transcurso del tiempo determinado en la ley no se ha conseguido el pago de la obligación por parte del deudor.</t>
  </si>
  <si>
    <t xml:space="preserve"> Consistencia y oportunidad autoliquidación de derechos económicos por porcentaje en la producción Se establecieron diferencias por un menor volumen liquidado y cancelado por los operadores de los contratos Se evidenció para la vigencia 2019 que los operadores de algunos contratos no han presentado autoliquidación ni pago por concepto de derechos económicos. </t>
  </si>
  <si>
    <t xml:space="preserve"> Consistencia y oportunidad autoliquidación de derechos económicos por porcentaje en la producción Se establecieron diferencias por un menor volumen liquidado y cancelado por los operadores de los contratos Se evidenció para la vigencia 2019 que los operadores de algunos contratos no han presentado autoliquidación ni pago por D.E. </t>
  </si>
  <si>
    <t xml:space="preserve">Ejecución Convenios de Fiscalización, baja gestión en la ejecución de proyectos y de los recursos asignados en el Convenio 146 durante el bienio 2017 y 2018 y en el Convenio 238 durante la vigencia 2019, sólo ejecutó el 40% y 25% respectivamente del presupuesto asignado. </t>
  </si>
  <si>
    <t xml:space="preserve">deficiencias en la validación de información lo que ocasiona inconsistencias en los registros que la ANH emite sobre la ejecución presupuestal. </t>
  </si>
  <si>
    <t>Cartera vencida en el recaudo de regalías, se observó que a diciembre de 2019 presenta una cartera total (crudo y gas) por valor de $54.649 millones, con promedio de 15 a 890 días de mora</t>
  </si>
  <si>
    <t xml:space="preserve">Elaboración y revisión del documento del proceso y procedimientos. </t>
  </si>
  <si>
    <t>Dirigir comunicación al Contralor Delegado (Ad hoc.), dando alcance, en la que se informe de manera detallada las acciones realizadas por la ANH para preservar el patrimonio público, y se expongan las razones por las cuales se elaboró el contrato 527 de 2020 y sus modificaciones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</si>
  <si>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</si>
  <si>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 xml:space="preserve">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</si>
  <si>
    <t>Realizar ajustes en el proceso de Gestion Contractual que fortalezca la adecuada gestión ante las partes
 interesadas para que los procesos de selección cumplan con los procedimientos definidos</t>
  </si>
  <si>
    <t xml:space="preserve">Visitas de Fiscalización. En los Bienios 2015-2016 y 2017-2018 se puede evidenciar bajos niveles de cobertura lo que no garantiza la presencia permanente o continua en lo que se refiere a control y seguimiento de las actividades de fiscalización. </t>
  </si>
  <si>
    <t xml:space="preserve">Bitácora de actividades diarias de medición. En una muestra seleccionada de 84 campos se evidenció que aproximadamente un 90% presenta una situación de incertidumbre en los datos de volúmenes ya que no se diligencia adecuadamente los documentos de registro de información (tally´s-bitácora de medición). </t>
  </si>
  <si>
    <t xml:space="preserve">5 Procesos administrativos Sancionatorios – PAS: Presentar informe sobre el procedimiento establecido para los PAS (Año 2020); Elaborar informes bimensuales durante el año 2021, en el cual se presente el avance de los procesos en curso. </t>
  </si>
  <si>
    <t xml:space="preserve">Construir y oficializar el procedimiento de seguridad de la información, Acceso a áreas seguras, monitoreo de infraestructura, copias de respaldo, etc. </t>
  </si>
  <si>
    <t xml:space="preserve">1. Con base en las observaciones y los temas propuestos en el Plan de Seguridad y Privacidad 2019 </t>
  </si>
  <si>
    <t>2- 2018AF</t>
  </si>
  <si>
    <t>5 2018AF</t>
  </si>
  <si>
    <t>6-2019AF</t>
  </si>
  <si>
    <t>7-2019AF</t>
  </si>
  <si>
    <t>10-2019AF</t>
  </si>
  <si>
    <t>5AF2020</t>
  </si>
  <si>
    <t>6AF2020</t>
  </si>
  <si>
    <t>7AF 2020</t>
  </si>
  <si>
    <t>Contrato 494/2017 (Univ. Caldas) Avance: 90% entrega de información (EI) y 25% aprobado financieramente (AF) por Minciencias.
Contrato 454/2017 (UIS) Avance: 100% EI y 94% AF a 09/03/2020.
Contrato 157/2018 (Univ. Nacional) Se aprobó Plan Operativo (03/05/2019), COLCIENCIAS desembolso recursos (14/05/2019), se inició la ejecución efectiva del contrato. Avance: 33 % EI y (AF) 25%.</t>
  </si>
  <si>
    <t>VORP analiza integrar la información transaccional de AVM para alimentar el Sistema de Gestión de Campos y completar la información operativa del reporte de formas ministeriales de producción. Esto no pudo definirse porque no se concretó la migración de la Base de Datos de AVM a la versión 2017 y la alineación de jerarquías. La emergencia sanitaria dilató los procesos de contratación.</t>
  </si>
  <si>
    <t>El proyecto no se ejecutó en 2020 por la pandemia, se ajustó la acción de mejora.
Informes de supervisión (IdControl 508071, 525694 y 554096)
En el cuarto trimestre se elaboró un ESET para prórroga, modificación y adición del contrato, debido a que no se ejecutó en 2020. IdControl 558078 (03/12/2020) y minuta (Prórroga 4, Adición 2 y Modificación 3 (16/12/2020)</t>
  </si>
  <si>
    <t>Se suscribieron contratos de comodato 656 de 2019 (ICANH) y 451 de 2019 (Gobernación del Meta). Concepto de la OAJ (Id 548569). Radicado Id 560194 (10/12/2020): Traslado de la información de los ESETs y certificados realizados por la VCH a la VAF. La acción de mejora se debe trasladar a la VAF según concepto de la OAJ.</t>
  </si>
  <si>
    <t xml:space="preserve">Comodatos Suscritos </t>
  </si>
  <si>
    <t xml:space="preserve">Se cuenta con el inventario de bienes entregados a Invemar, pendiente la suscripción de los comodatos. La acción de mejora se debe trasladar a la VAF, según concepto de la OAJ </t>
  </si>
  <si>
    <t xml:space="preserve">Documento Modificación del manual de contratación. (acto administrativo). </t>
  </si>
  <si>
    <t xml:space="preserve">01/06/2020 Proyecto resolución de la OAJ para presentación de la propuesta al Presidente. </t>
  </si>
  <si>
    <t>Durante el primer bimestre se estructurará el plan de trabajo con visitas técnicas virtuales.</t>
  </si>
  <si>
    <t>Ya se tiene el software con la versión 2017, sin embargo no se ha podido implementar y/o usar, debido a que esta pendiente el contrato de migración de redes.</t>
  </si>
  <si>
    <t xml:space="preserve">1. Reunión con los Supervisores de cada convenio para mirar avances de ejecución financiera y conciliación con registros contables </t>
  </si>
  <si>
    <t xml:space="preserve">Cuadro conciliando informes de supervisión V/S saldos contables (iguales) un total de 17 convenios de 21 con corte a Noviembre. (soportes informes de supervisión) 
Con cierre a diciembre se pretende conciliar los 4 restantes. </t>
  </si>
  <si>
    <t>Sistema de control interno contable -Fiscalización Sistemas de información Debilidades y riesgos que se generan en la información financiera, lo cual afecta la oportunidad y efectividad en el recaudo y reporte de información de calidad al proceso de Gestión Financiera de manera oportuna y certera</t>
  </si>
  <si>
    <t>Se requiere ajustar la acción de mejora, por modificación de la ley de regalías; Se adjuntan dos comunicados enviados al Ministerio de Minas y Energía enviando los manuales de funciones de la planta temporal, contrato y acta de inicio Cto 574/2020.</t>
  </si>
  <si>
    <t xml:space="preserve">c- Elaboración, revisión de documentos y traslado oportuno de las aprobaciones o informes sobre incumplimientos a obligaciones pactadas. 
</t>
  </si>
  <si>
    <t xml:space="preserve">
2. Vincular la totalidad de la cuota de gerencia al cumplimiento de hitos concretos de gestión y productos contractuales; verificar el cumplimiento del Otrosí No. 3 (18-dic-2019).</t>
  </si>
  <si>
    <t xml:space="preserve">Adelantar acciones de cobro, de manera ágil, de acuerdo con el plan de trabajo definido (VORP-OAJ-VAF) </t>
  </si>
  <si>
    <t>Inventario de las obligaciones con posibilidad de cobro de 2009 a 2015, y las que se encuentran para cobro de acuerdo con su exigibilidad.</t>
  </si>
  <si>
    <t>Reunión interna (VORP - VCH - OAJ) para definir si los volúmenes de gas no comercializados son objeto de liquidación y pago de los D.E.</t>
  </si>
  <si>
    <t xml:space="preserve">Emisión de concepto donde se establezca si los volúmenes de gas no comercializados son objeto de liquidación y pago de los D.E. </t>
  </si>
  <si>
    <t xml:space="preserve">Número de modificaciones /Implementación procedimiento </t>
  </si>
  <si>
    <t>Realizar Planificación y seguimiento periódico a proyectos bienio 2021_2022</t>
  </si>
  <si>
    <t>Realizar con las vicepresidencias reuniones de planificación y seguimiento a formulación, contratación y ejecución de proyectos para el bienio 2021_2022</t>
  </si>
  <si>
    <t xml:space="preserve">Reuniones / Informes seguimiento estado de los proyectos </t>
  </si>
  <si>
    <t>Realizar ejercicios de validación de la información, con el informe financiero anual acorde con la Resolución 4009 del 14 de enero de 2021.</t>
  </si>
  <si>
    <t xml:space="preserve">Recaudo de regalías de gas se identificó que productores, operadores, no están cumpliendo a cabalidad con el plazo de 5 días hábiles establecido para este pago luego de radicado el documento de cobro. </t>
  </si>
  <si>
    <t xml:space="preserve">Se solicitara a la GRDE mayor detalle en su comunicado para el giro de las regalías donde se incluya el NIT. La información que contenga cifras financieras debe ser antes conciliado VORP- VAF. </t>
  </si>
  <si>
    <t xml:space="preserve">1. Oficio / Circular lineamientos información financiera VORP Gerencia de regalías. </t>
  </si>
  <si>
    <t>Debilidades en los mecanismos de control interno implementados ante la falta de caracterizar algunos procedimientos, instructivos, formatos los sistemas de fiscalización de gas como son el SOLAR Y AVM.</t>
  </si>
  <si>
    <t>Número de Procesos y Procedimientos.</t>
  </si>
  <si>
    <t>Capacitar a los servidores públicos de la ANH sobre: Arrendamiento, planeación de contratos de arrendamiento, principios de la contratación estatal y ejecución contractual</t>
  </si>
  <si>
    <t>Presentación, invitación a los asistente a la capacitación y listado de asistencia</t>
  </si>
  <si>
    <t>Reporte mensual de planeación sobre contratos pendientes de iniciar PAA a los Vice y jefes.</t>
  </si>
  <si>
    <t>Programación, acta y listado de asistencia a reuniones</t>
  </si>
  <si>
    <t>Capacitar a los servidores públicos de la ANH; sobre principios de la contratación estatal , planeación, ejecución contractual, selección objetiva y transparencia.</t>
  </si>
  <si>
    <t xml:space="preserve">
* Realizar el proceso de contratación acorde con las normas de contratación de la ANH.
*Ejecutar el contrato
*Socializar resultado del estudio contratado.</t>
  </si>
  <si>
    <t xml:space="preserve">3. Realizar la selección de campos para un “Proyecto piloto de Telemetría”, que permita obtener datos primarios de medición y comparación con los datos suministrados por las operadoras de los campos. </t>
  </si>
  <si>
    <t xml:space="preserve">
* Definir los posibles campos candidatos al Plan Piloto de Telemetría.
* Determinar los mecanismos de captura y transmisión de datos.
* Implementar proceso de comparación y validación de la información de Telemetría Vs. los reportes remitidos por las compañías operadoras de los campos incluidos en 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</si>
</sst>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yyyy\-mm\-dd;@"/>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Arial"/>
      <family val="2"/>
    </font>
    <font>
      <sz val="10"/>
      <name val="Arial"/>
      <family val="2"/>
    </font>
    <font>
      <b/>
      <sz val="10"/>
      <name val="Arial"/>
      <family val="2"/>
    </font>
    <font>
      <sz val="10"/>
      <color indexed="8"/>
      <name val="Arial"/>
      <family val="2"/>
    </font>
    <font>
      <b/>
      <sz val="10"/>
      <color theme="1"/>
      <name val="Arial"/>
      <family val="2"/>
    </font>
    <font>
      <sz val="10"/>
      <color rgb="FF000000"/>
      <name val="Arial"/>
      <family val="2"/>
    </font>
    <font>
      <b/>
      <sz val="10"/>
      <color rgb="FF000000"/>
      <name val="Arial"/>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5" fillId="0" borderId="0" applyFont="0" applyFill="0" applyBorder="0" applyAlignment="0" applyProtection="0"/>
    <xf numFmtId="0" fontId="7" fillId="0" borderId="0"/>
    <xf numFmtId="0" fontId="5"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7" fillId="0" borderId="0"/>
  </cellStyleXfs>
  <cellXfs count="146">
    <xf numFmtId="0" fontId="0" fillId="0" borderId="0" xfId="0"/>
    <xf numFmtId="164" fontId="4" fillId="3"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pplyProtection="1">
      <alignment horizontal="center" vertical="center"/>
      <protection locked="0"/>
    </xf>
    <xf numFmtId="0" fontId="6" fillId="4" borderId="2" xfId="0" applyFont="1" applyFill="1" applyBorder="1" applyAlignment="1" applyProtection="1">
      <alignment vertical="center" wrapText="1"/>
      <protection locked="0"/>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vertical="center" wrapText="1"/>
      <protection locked="0"/>
    </xf>
    <xf numFmtId="0" fontId="6" fillId="4" borderId="3" xfId="0" applyFont="1" applyFill="1" applyBorder="1" applyAlignment="1" applyProtection="1">
      <alignment horizontal="left" vertical="center" wrapText="1"/>
      <protection locked="0"/>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3" xfId="0" applyFont="1" applyFill="1" applyBorder="1" applyAlignment="1" applyProtection="1">
      <alignment horizontal="center" vertical="center"/>
      <protection locked="0"/>
    </xf>
    <xf numFmtId="0" fontId="9" fillId="4" borderId="3" xfId="0" applyFont="1" applyFill="1" applyBorder="1" applyAlignment="1" applyProtection="1">
      <alignment vertical="center" wrapText="1"/>
      <protection locked="0"/>
    </xf>
    <xf numFmtId="0" fontId="9" fillId="4" borderId="3" xfId="0"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protection locked="0"/>
    </xf>
    <xf numFmtId="0" fontId="6" fillId="4" borderId="3" xfId="0" applyFont="1" applyFill="1" applyBorder="1" applyAlignment="1">
      <alignment vertical="center" wrapText="1"/>
    </xf>
    <xf numFmtId="0" fontId="6" fillId="4" borderId="3" xfId="0" applyFont="1" applyFill="1" applyBorder="1" applyAlignment="1">
      <alignment horizontal="center" vertical="center"/>
    </xf>
    <xf numFmtId="0" fontId="9" fillId="4" borderId="3" xfId="0" quotePrefix="1" applyFont="1" applyFill="1" applyBorder="1" applyAlignment="1" applyProtection="1">
      <alignment vertical="center" wrapText="1"/>
      <protection locked="0"/>
    </xf>
    <xf numFmtId="0" fontId="9" fillId="4" borderId="3" xfId="0" quotePrefix="1" applyFont="1" applyFill="1" applyBorder="1" applyAlignment="1" applyProtection="1">
      <alignment horizontal="justify" vertical="center" wrapText="1"/>
      <protection locked="0"/>
    </xf>
    <xf numFmtId="0" fontId="9"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3" fillId="2" borderId="4" xfId="0" applyFont="1" applyFill="1" applyBorder="1" applyAlignment="1">
      <alignment horizontal="center" vertical="center"/>
    </xf>
    <xf numFmtId="14" fontId="6" fillId="4" borderId="3" xfId="0" applyNumberFormat="1" applyFont="1" applyFill="1" applyBorder="1" applyAlignment="1">
      <alignment horizontal="right" vertical="center"/>
    </xf>
    <xf numFmtId="14" fontId="6" fillId="4" borderId="2" xfId="0" applyNumberFormat="1" applyFont="1" applyFill="1" applyBorder="1" applyAlignment="1">
      <alignment horizontal="right" vertical="center"/>
    </xf>
    <xf numFmtId="166" fontId="9" fillId="4" borderId="3" xfId="0" applyNumberFormat="1" applyFont="1" applyFill="1" applyBorder="1" applyAlignment="1" applyProtection="1">
      <alignment horizontal="right" vertical="center" wrapText="1"/>
      <protection locked="0"/>
    </xf>
    <xf numFmtId="0" fontId="6" fillId="4" borderId="6" xfId="0" applyFont="1" applyFill="1" applyBorder="1" applyAlignment="1">
      <alignment horizontal="center" vertical="center"/>
    </xf>
    <xf numFmtId="0" fontId="6" fillId="4" borderId="6" xfId="0" applyFont="1" applyFill="1" applyBorder="1" applyAlignment="1">
      <alignment vertical="center" wrapText="1"/>
    </xf>
    <xf numFmtId="14" fontId="6" fillId="4" borderId="6" xfId="0" applyNumberFormat="1" applyFont="1" applyFill="1" applyBorder="1" applyAlignment="1">
      <alignment horizontal="center" vertical="center"/>
    </xf>
    <xf numFmtId="1" fontId="6" fillId="4" borderId="6" xfId="0" applyNumberFormat="1" applyFont="1" applyFill="1" applyBorder="1" applyAlignment="1" applyProtection="1">
      <alignment horizontal="center" vertical="center"/>
      <protection locked="0"/>
    </xf>
    <xf numFmtId="9" fontId="6" fillId="4" borderId="6" xfId="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6" xfId="0" applyFont="1" applyFill="1" applyBorder="1" applyAlignment="1">
      <alignment horizontal="justify" vertical="center" wrapText="1"/>
    </xf>
    <xf numFmtId="0" fontId="6" fillId="4" borderId="5" xfId="0" applyFont="1" applyFill="1" applyBorder="1" applyAlignment="1">
      <alignment vertical="center" wrapText="1"/>
    </xf>
    <xf numFmtId="0" fontId="6" fillId="4" borderId="5" xfId="0" applyFont="1" applyFill="1" applyBorder="1" applyAlignment="1">
      <alignment horizontal="center" vertical="center"/>
    </xf>
    <xf numFmtId="14" fontId="6" fillId="4" borderId="5" xfId="0" applyNumberFormat="1" applyFont="1" applyFill="1" applyBorder="1" applyAlignment="1">
      <alignment horizontal="center" vertical="center"/>
    </xf>
    <xf numFmtId="1" fontId="6" fillId="4" borderId="5" xfId="0" applyNumberFormat="1" applyFont="1" applyFill="1" applyBorder="1" applyAlignment="1" applyProtection="1">
      <alignment horizontal="center" vertical="center"/>
      <protection locked="0"/>
    </xf>
    <xf numFmtId="9" fontId="6" fillId="4" borderId="5" xfId="1" applyFont="1" applyFill="1" applyBorder="1" applyAlignment="1">
      <alignment horizontal="center" vertical="center"/>
    </xf>
    <xf numFmtId="1" fontId="6" fillId="0" borderId="6" xfId="0" applyNumberFormat="1" applyFont="1" applyBorder="1" applyAlignment="1" applyProtection="1">
      <alignment horizontal="center" vertical="center"/>
      <protection locked="0"/>
    </xf>
    <xf numFmtId="0" fontId="6" fillId="4" borderId="7" xfId="0" applyFont="1" applyFill="1" applyBorder="1" applyAlignment="1">
      <alignment vertical="center" wrapText="1"/>
    </xf>
    <xf numFmtId="0" fontId="6" fillId="4" borderId="9" xfId="0" applyFont="1" applyFill="1" applyBorder="1" applyAlignment="1">
      <alignment vertical="center" wrapText="1"/>
    </xf>
    <xf numFmtId="0" fontId="6" fillId="4" borderId="5" xfId="0" applyFont="1" applyFill="1" applyBorder="1" applyAlignment="1">
      <alignment horizontal="center" vertical="center" wrapText="1"/>
    </xf>
    <xf numFmtId="164" fontId="6" fillId="4" borderId="10" xfId="0" applyNumberFormat="1" applyFont="1" applyFill="1" applyBorder="1" applyAlignment="1" applyProtection="1">
      <alignment horizontal="right" vertical="center"/>
      <protection locked="0"/>
    </xf>
    <xf numFmtId="1" fontId="6" fillId="4" borderId="11" xfId="0" applyNumberFormat="1" applyFont="1" applyFill="1" applyBorder="1" applyAlignment="1" applyProtection="1">
      <alignment horizontal="center" vertical="center"/>
      <protection locked="0"/>
    </xf>
    <xf numFmtId="9" fontId="6" fillId="4" borderId="13" xfId="1"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2" xfId="0" applyFont="1" applyFill="1" applyBorder="1" applyAlignment="1">
      <alignment horizontal="center" vertical="center"/>
    </xf>
    <xf numFmtId="0" fontId="7" fillId="4" borderId="13" xfId="0" applyFont="1" applyFill="1" applyBorder="1" applyAlignment="1">
      <alignment horizontal="center" vertical="center" wrapText="1"/>
    </xf>
    <xf numFmtId="0" fontId="6" fillId="4" borderId="13" xfId="0" applyFont="1" applyFill="1" applyBorder="1" applyAlignment="1" applyProtection="1">
      <alignment vertical="center" wrapText="1"/>
      <protection locked="0"/>
    </xf>
    <xf numFmtId="0" fontId="6" fillId="4" borderId="13" xfId="0" applyFont="1" applyFill="1" applyBorder="1" applyAlignment="1">
      <alignment horizontal="left" vertical="center" wrapText="1"/>
    </xf>
    <xf numFmtId="14" fontId="6" fillId="4" borderId="13" xfId="0" applyNumberFormat="1" applyFont="1" applyFill="1" applyBorder="1" applyAlignment="1">
      <alignment horizontal="right" vertical="center"/>
    </xf>
    <xf numFmtId="0" fontId="6" fillId="4" borderId="13" xfId="0" applyFont="1" applyFill="1" applyBorder="1" applyAlignment="1" applyProtection="1">
      <alignment horizontal="center" vertical="center"/>
      <protection locked="0"/>
    </xf>
    <xf numFmtId="0" fontId="6" fillId="4" borderId="13" xfId="0" applyFont="1" applyFill="1" applyBorder="1" applyAlignment="1">
      <alignment horizontal="center" vertical="center" wrapText="1"/>
    </xf>
    <xf numFmtId="0" fontId="6" fillId="4" borderId="13" xfId="0" applyFont="1" applyFill="1" applyBorder="1" applyAlignment="1">
      <alignment vertical="center" wrapText="1"/>
    </xf>
    <xf numFmtId="14" fontId="6" fillId="4" borderId="13" xfId="0" applyNumberFormat="1" applyFont="1" applyFill="1" applyBorder="1" applyAlignment="1">
      <alignment horizontal="center" vertical="center"/>
    </xf>
    <xf numFmtId="1" fontId="6" fillId="4" borderId="13" xfId="0" applyNumberFormat="1" applyFont="1" applyFill="1" applyBorder="1" applyAlignment="1" applyProtection="1">
      <alignment horizontal="center" vertical="center"/>
      <protection locked="0"/>
    </xf>
    <xf numFmtId="0" fontId="9" fillId="4" borderId="5" xfId="0" applyFont="1" applyFill="1" applyBorder="1" applyAlignment="1" applyProtection="1">
      <alignment vertical="center" wrapText="1"/>
      <protection locked="0"/>
    </xf>
    <xf numFmtId="0" fontId="9" fillId="4" borderId="5" xfId="0" applyFont="1" applyFill="1" applyBorder="1" applyAlignment="1" applyProtection="1">
      <alignment horizontal="center" vertical="center"/>
      <protection locked="0"/>
    </xf>
    <xf numFmtId="166" fontId="9" fillId="4" borderId="5" xfId="0" applyNumberFormat="1" applyFont="1" applyFill="1" applyBorder="1" applyAlignment="1" applyProtection="1">
      <alignment horizontal="right" vertical="center" wrapText="1"/>
      <protection locked="0"/>
    </xf>
    <xf numFmtId="0" fontId="9" fillId="4" borderId="5" xfId="0" applyFont="1" applyFill="1" applyBorder="1" applyAlignment="1">
      <alignment horizontal="center" vertical="center"/>
    </xf>
    <xf numFmtId="9" fontId="6" fillId="4" borderId="5" xfId="1"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5" xfId="0" applyFont="1" applyFill="1" applyBorder="1" applyAlignment="1">
      <alignment horizontal="justify" vertical="center" wrapText="1"/>
    </xf>
    <xf numFmtId="0" fontId="6" fillId="4" borderId="14" xfId="0" applyFont="1" applyFill="1" applyBorder="1" applyAlignment="1">
      <alignment horizontal="justify" vertical="center" wrapText="1"/>
    </xf>
    <xf numFmtId="0" fontId="7" fillId="4" borderId="14" xfId="0" applyFont="1" applyFill="1" applyBorder="1" applyAlignment="1" applyProtection="1">
      <alignment vertical="center" wrapText="1"/>
      <protection locked="0"/>
    </xf>
    <xf numFmtId="0" fontId="7" fillId="4" borderId="14" xfId="0" applyFont="1" applyFill="1" applyBorder="1" applyAlignment="1" applyProtection="1">
      <alignment horizontal="center" vertical="center" wrapText="1"/>
      <protection locked="0"/>
    </xf>
    <xf numFmtId="0" fontId="6" fillId="4" borderId="14" xfId="0" applyFont="1" applyFill="1" applyBorder="1" applyAlignment="1" applyProtection="1">
      <alignment vertical="center" wrapText="1"/>
      <protection locked="0"/>
    </xf>
    <xf numFmtId="0" fontId="6" fillId="4" borderId="14" xfId="0" applyFont="1" applyFill="1" applyBorder="1" applyAlignment="1">
      <alignment vertical="center" wrapText="1"/>
    </xf>
    <xf numFmtId="0" fontId="6" fillId="4" borderId="14" xfId="0" applyFont="1" applyFill="1" applyBorder="1" applyAlignment="1">
      <alignment horizontal="center" vertical="center" wrapText="1"/>
    </xf>
    <xf numFmtId="1" fontId="6" fillId="4" borderId="14" xfId="0" applyNumberFormat="1" applyFont="1" applyFill="1" applyBorder="1" applyAlignment="1" applyProtection="1">
      <alignment horizontal="center" vertical="center"/>
      <protection locked="0"/>
    </xf>
    <xf numFmtId="0" fontId="6" fillId="4" borderId="14" xfId="0" applyFont="1" applyFill="1" applyBorder="1" applyAlignment="1">
      <alignment horizontal="center" vertical="center"/>
    </xf>
    <xf numFmtId="0" fontId="6" fillId="4" borderId="14" xfId="0" applyFont="1" applyFill="1" applyBorder="1" applyAlignment="1">
      <alignment horizontal="left" vertical="center" wrapText="1"/>
    </xf>
    <xf numFmtId="0" fontId="6" fillId="4" borderId="14" xfId="0" applyFont="1" applyFill="1" applyBorder="1" applyAlignment="1" applyProtection="1">
      <alignment horizontal="center" vertical="center"/>
      <protection locked="0"/>
    </xf>
    <xf numFmtId="0" fontId="7" fillId="4" borderId="14" xfId="0" applyFont="1" applyFill="1" applyBorder="1" applyAlignment="1">
      <alignment horizontal="center" vertical="center" wrapText="1"/>
    </xf>
    <xf numFmtId="0" fontId="9" fillId="4" borderId="14" xfId="0" applyFont="1" applyFill="1" applyBorder="1" applyAlignment="1" applyProtection="1">
      <alignment vertical="center" wrapText="1"/>
      <protection locked="0"/>
    </xf>
    <xf numFmtId="0" fontId="9" fillId="4" borderId="14"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protection locked="0"/>
    </xf>
    <xf numFmtId="14" fontId="6" fillId="4" borderId="14" xfId="0" applyNumberFormat="1" applyFont="1" applyFill="1" applyBorder="1" applyAlignment="1">
      <alignment horizontal="center" vertical="center"/>
    </xf>
    <xf numFmtId="9" fontId="6" fillId="4" borderId="14" xfId="1" applyFont="1" applyFill="1" applyBorder="1" applyAlignment="1">
      <alignment horizontal="center" vertical="center" wrapText="1"/>
    </xf>
    <xf numFmtId="14" fontId="6" fillId="6" borderId="14" xfId="0" applyNumberFormat="1" applyFont="1" applyFill="1" applyBorder="1" applyAlignment="1">
      <alignment horizontal="center" vertical="center"/>
    </xf>
    <xf numFmtId="9" fontId="6" fillId="4" borderId="14" xfId="1" applyFont="1" applyFill="1" applyBorder="1" applyAlignment="1">
      <alignment horizontal="center" vertical="center"/>
    </xf>
    <xf numFmtId="165" fontId="6" fillId="4" borderId="13" xfId="0" applyNumberFormat="1" applyFont="1" applyFill="1" applyBorder="1" applyAlignment="1">
      <alignment horizontal="center" vertical="center"/>
    </xf>
    <xf numFmtId="0" fontId="9" fillId="4" borderId="14" xfId="3" applyFont="1" applyFill="1" applyBorder="1" applyAlignment="1" applyProtection="1">
      <alignment horizontal="center" vertical="center"/>
      <protection locked="0"/>
    </xf>
    <xf numFmtId="49" fontId="9" fillId="4" borderId="14" xfId="0" applyNumberFormat="1" applyFont="1" applyFill="1" applyBorder="1" applyAlignment="1" applyProtection="1">
      <alignment horizontal="center" vertical="center"/>
      <protection locked="0"/>
    </xf>
    <xf numFmtId="0" fontId="6" fillId="4" borderId="16" xfId="0" applyFont="1" applyFill="1" applyBorder="1" applyAlignment="1" applyProtection="1">
      <alignment vertical="center" wrapText="1"/>
      <protection locked="0"/>
    </xf>
    <xf numFmtId="0" fontId="6" fillId="4" borderId="16" xfId="0" applyFont="1" applyFill="1" applyBorder="1" applyAlignment="1" applyProtection="1">
      <alignment horizontal="left" vertical="center" wrapText="1"/>
      <protection locked="0"/>
    </xf>
    <xf numFmtId="0" fontId="6" fillId="4" borderId="16" xfId="0" applyFont="1" applyFill="1" applyBorder="1" applyAlignment="1">
      <alignment horizontal="left" vertical="center" wrapText="1"/>
    </xf>
    <xf numFmtId="0" fontId="6" fillId="4" borderId="16" xfId="0" applyFont="1" applyFill="1" applyBorder="1" applyAlignment="1">
      <alignment horizontal="center" vertical="center"/>
    </xf>
    <xf numFmtId="14" fontId="6" fillId="4" borderId="16" xfId="0" applyNumberFormat="1" applyFont="1" applyFill="1" applyBorder="1" applyAlignment="1">
      <alignment horizontal="right" vertical="center"/>
    </xf>
    <xf numFmtId="0" fontId="6" fillId="4" borderId="16" xfId="0" applyFont="1" applyFill="1" applyBorder="1" applyAlignment="1" applyProtection="1">
      <alignment horizontal="center" vertical="center"/>
      <protection locked="0"/>
    </xf>
    <xf numFmtId="0" fontId="7" fillId="4" borderId="16" xfId="0" applyFont="1" applyFill="1" applyBorder="1" applyAlignment="1">
      <alignment horizontal="center" vertical="center" wrapText="1"/>
    </xf>
    <xf numFmtId="0" fontId="6" fillId="4" borderId="15" xfId="0" applyFont="1" applyFill="1" applyBorder="1" applyAlignment="1" applyProtection="1">
      <alignment vertical="center" wrapText="1"/>
      <protection locked="0"/>
    </xf>
    <xf numFmtId="0" fontId="6" fillId="4" borderId="15" xfId="0" applyFont="1" applyFill="1" applyBorder="1" applyAlignment="1" applyProtection="1">
      <alignment horizontal="left" vertical="center" wrapText="1"/>
      <protection locked="0"/>
    </xf>
    <xf numFmtId="0" fontId="6" fillId="4" borderId="15" xfId="0" applyFont="1" applyFill="1" applyBorder="1" applyAlignment="1">
      <alignment horizontal="left" vertical="center" wrapText="1"/>
    </xf>
    <xf numFmtId="0" fontId="6" fillId="4" borderId="15" xfId="0" applyFont="1" applyFill="1" applyBorder="1" applyAlignment="1">
      <alignment horizontal="center" vertical="center" wrapText="1"/>
    </xf>
    <xf numFmtId="14" fontId="6" fillId="4" borderId="15" xfId="0" applyNumberFormat="1" applyFont="1" applyFill="1" applyBorder="1" applyAlignment="1">
      <alignment horizontal="right" vertical="center"/>
    </xf>
    <xf numFmtId="0" fontId="6" fillId="4" borderId="15" xfId="0" applyFont="1" applyFill="1" applyBorder="1" applyAlignment="1" applyProtection="1">
      <alignment horizontal="center" vertical="center"/>
      <protection locked="0"/>
    </xf>
    <xf numFmtId="0" fontId="7" fillId="4" borderId="15"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5" xfId="0" applyFont="1" applyFill="1" applyBorder="1" applyAlignment="1">
      <alignment vertical="center" wrapText="1"/>
    </xf>
    <xf numFmtId="14" fontId="6" fillId="4" borderId="15" xfId="0" applyNumberFormat="1" applyFont="1" applyFill="1" applyBorder="1" applyAlignment="1">
      <alignment horizontal="center" vertical="center"/>
    </xf>
    <xf numFmtId="1" fontId="6" fillId="4" borderId="15" xfId="0" applyNumberFormat="1" applyFont="1" applyFill="1" applyBorder="1" applyAlignment="1" applyProtection="1">
      <alignment horizontal="center" vertical="center"/>
      <protection locked="0"/>
    </xf>
    <xf numFmtId="9" fontId="6" fillId="4" borderId="15" xfId="1" applyFont="1" applyFill="1" applyBorder="1" applyAlignment="1">
      <alignment horizontal="center" vertical="center" wrapText="1"/>
    </xf>
    <xf numFmtId="0" fontId="6" fillId="4" borderId="15" xfId="0" applyFont="1" applyFill="1" applyBorder="1" applyAlignment="1">
      <alignment horizontal="justify" vertical="center" wrapText="1"/>
    </xf>
    <xf numFmtId="9" fontId="6" fillId="4" borderId="15" xfId="1" applyFont="1" applyFill="1" applyBorder="1" applyAlignment="1">
      <alignment horizontal="center" vertical="center"/>
    </xf>
    <xf numFmtId="0" fontId="7" fillId="4" borderId="17" xfId="0" applyFont="1" applyFill="1" applyBorder="1" applyAlignment="1" applyProtection="1">
      <alignment vertical="center" wrapText="1"/>
      <protection locked="0"/>
    </xf>
    <xf numFmtId="0" fontId="7" fillId="4" borderId="17" xfId="0" applyFont="1" applyFill="1" applyBorder="1" applyAlignment="1">
      <alignment horizontal="center" vertical="center" wrapText="1"/>
    </xf>
    <xf numFmtId="1" fontId="6" fillId="4" borderId="17" xfId="0" applyNumberFormat="1" applyFont="1" applyFill="1" applyBorder="1" applyAlignment="1" applyProtection="1">
      <alignment horizontal="center" vertical="center"/>
      <protection locked="0"/>
    </xf>
    <xf numFmtId="0" fontId="6" fillId="4" borderId="17" xfId="0" applyFont="1" applyFill="1" applyBorder="1" applyAlignment="1">
      <alignment horizontal="center" vertical="center"/>
    </xf>
    <xf numFmtId="164" fontId="7" fillId="4" borderId="14" xfId="0" applyNumberFormat="1" applyFont="1" applyFill="1" applyBorder="1" applyAlignment="1" applyProtection="1">
      <alignment horizontal="center" vertical="center" wrapText="1"/>
      <protection locked="0"/>
    </xf>
    <xf numFmtId="164" fontId="6" fillId="4" borderId="14" xfId="0" applyNumberFormat="1" applyFont="1" applyFill="1" applyBorder="1" applyAlignment="1" applyProtection="1">
      <alignment horizontal="center" vertical="center"/>
      <protection locked="0"/>
    </xf>
    <xf numFmtId="164" fontId="7" fillId="4" borderId="14" xfId="0" applyNumberFormat="1" applyFont="1" applyFill="1" applyBorder="1" applyAlignment="1" applyProtection="1">
      <alignment horizontal="center" vertical="center"/>
      <protection locked="0"/>
    </xf>
    <xf numFmtId="166" fontId="9" fillId="4" borderId="14" xfId="0" applyNumberFormat="1" applyFont="1" applyFill="1" applyBorder="1" applyAlignment="1" applyProtection="1">
      <alignment horizontal="center" vertical="center"/>
      <protection locked="0"/>
    </xf>
    <xf numFmtId="166" fontId="7" fillId="4" borderId="14" xfId="0" applyNumberFormat="1" applyFont="1" applyFill="1" applyBorder="1" applyAlignment="1" applyProtection="1">
      <alignment horizontal="center" vertical="center"/>
      <protection locked="0"/>
    </xf>
    <xf numFmtId="14" fontId="6" fillId="4" borderId="3" xfId="0" applyNumberFormat="1" applyFont="1" applyFill="1" applyBorder="1" applyAlignment="1">
      <alignment horizontal="center" vertical="center"/>
    </xf>
    <xf numFmtId="14" fontId="7" fillId="4" borderId="3" xfId="0" applyNumberFormat="1" applyFont="1" applyFill="1" applyBorder="1" applyAlignment="1">
      <alignment horizontal="center" vertical="center"/>
    </xf>
    <xf numFmtId="0" fontId="9" fillId="4" borderId="17" xfId="3" applyFont="1" applyFill="1" applyBorder="1" applyAlignment="1" applyProtection="1">
      <alignment horizontal="center" vertical="center"/>
      <protection locked="0"/>
    </xf>
    <xf numFmtId="49" fontId="9" fillId="4" borderId="5" xfId="0" applyNumberFormat="1" applyFont="1" applyFill="1" applyBorder="1" applyAlignment="1" applyProtection="1">
      <alignment horizontal="center" vertical="center"/>
      <protection locked="0"/>
    </xf>
    <xf numFmtId="49" fontId="9" fillId="4" borderId="3" xfId="0" applyNumberFormat="1" applyFont="1" applyFill="1" applyBorder="1" applyAlignment="1" applyProtection="1">
      <alignment horizontal="center" vertical="center"/>
      <protection locked="0"/>
    </xf>
    <xf numFmtId="14" fontId="7" fillId="4" borderId="13" xfId="0" applyNumberFormat="1" applyFont="1" applyFill="1" applyBorder="1" applyAlignment="1">
      <alignment horizontal="center" vertical="center"/>
    </xf>
    <xf numFmtId="14" fontId="7" fillId="4" borderId="2" xfId="0" applyNumberFormat="1" applyFont="1" applyFill="1" applyBorder="1" applyAlignment="1">
      <alignment horizontal="center" vertical="center"/>
    </xf>
    <xf numFmtId="164" fontId="7" fillId="4" borderId="17" xfId="0" applyNumberFormat="1"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xf>
    <xf numFmtId="0" fontId="10" fillId="4" borderId="13" xfId="0" applyFont="1" applyFill="1" applyBorder="1" applyAlignment="1">
      <alignment horizontal="center" vertical="center"/>
    </xf>
    <xf numFmtId="0" fontId="6" fillId="4" borderId="17" xfId="0" applyFont="1" applyFill="1" applyBorder="1" applyAlignment="1" applyProtection="1">
      <alignment vertical="center" wrapText="1"/>
      <protection locked="0"/>
    </xf>
    <xf numFmtId="0" fontId="6" fillId="4" borderId="5" xfId="0" applyFont="1" applyFill="1" applyBorder="1" applyAlignment="1" applyProtection="1">
      <alignment vertical="center" wrapText="1"/>
      <protection locked="0"/>
    </xf>
    <xf numFmtId="0" fontId="3" fillId="2" borderId="1" xfId="0" applyFont="1" applyFill="1" applyBorder="1" applyAlignment="1">
      <alignment horizontal="center" vertical="center"/>
    </xf>
    <xf numFmtId="0" fontId="0" fillId="0" borderId="0" xfId="0" applyAlignment="1">
      <alignment horizontal="center" vertical="center"/>
    </xf>
    <xf numFmtId="164" fontId="7" fillId="4" borderId="5" xfId="0" applyNumberFormat="1" applyFont="1" applyFill="1" applyBorder="1" applyAlignment="1" applyProtection="1">
      <alignment horizontal="center" vertical="center"/>
      <protection locked="0"/>
    </xf>
    <xf numFmtId="14" fontId="7" fillId="4" borderId="16" xfId="0" applyNumberFormat="1" applyFont="1" applyFill="1" applyBorder="1" applyAlignment="1">
      <alignment horizontal="center" vertical="center"/>
    </xf>
    <xf numFmtId="14" fontId="7" fillId="4" borderId="15" xfId="0" applyNumberFormat="1" applyFont="1" applyFill="1" applyBorder="1" applyAlignment="1">
      <alignment horizontal="center" vertical="center"/>
    </xf>
    <xf numFmtId="166" fontId="7" fillId="4" borderId="5" xfId="0" applyNumberFormat="1" applyFont="1" applyFill="1" applyBorder="1" applyAlignment="1" applyProtection="1">
      <alignment horizontal="center" vertical="center" wrapText="1"/>
      <protection locked="0"/>
    </xf>
    <xf numFmtId="166" fontId="7" fillId="4" borderId="3" xfId="0" applyNumberFormat="1" applyFont="1" applyFill="1" applyBorder="1" applyAlignment="1" applyProtection="1">
      <alignment horizontal="center" vertical="center" wrapText="1"/>
      <protection locked="0"/>
    </xf>
    <xf numFmtId="0" fontId="0" fillId="0" borderId="0" xfId="0" applyAlignment="1">
      <alignment vertical="center"/>
    </xf>
    <xf numFmtId="0" fontId="7" fillId="4" borderId="2" xfId="0" applyFont="1" applyFill="1" applyBorder="1" applyAlignment="1">
      <alignment horizontal="justify" vertical="center" wrapText="1"/>
    </xf>
    <xf numFmtId="0" fontId="0" fillId="4" borderId="0" xfId="0" applyFill="1" applyAlignment="1">
      <alignment vertical="center"/>
    </xf>
    <xf numFmtId="0" fontId="7" fillId="4" borderId="13"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4" borderId="17" xfId="0" applyFont="1" applyFill="1" applyBorder="1" applyAlignment="1">
      <alignment horizontal="justify" vertical="center" wrapText="1"/>
    </xf>
    <xf numFmtId="0" fontId="7" fillId="4" borderId="5" xfId="0" applyFont="1" applyFill="1" applyBorder="1" applyAlignment="1">
      <alignment horizontal="justify" vertical="center" wrapText="1"/>
    </xf>
    <xf numFmtId="0" fontId="7" fillId="4" borderId="16" xfId="0" applyFont="1" applyFill="1" applyBorder="1" applyAlignment="1">
      <alignment horizontal="justify" vertical="center" wrapText="1"/>
    </xf>
    <xf numFmtId="0" fontId="7" fillId="4" borderId="15" xfId="0" applyFont="1" applyFill="1" applyBorder="1" applyAlignment="1">
      <alignment horizontal="justify" vertical="center" wrapText="1"/>
    </xf>
    <xf numFmtId="0" fontId="7" fillId="4" borderId="14" xfId="0" applyFont="1" applyFill="1" applyBorder="1" applyAlignment="1">
      <alignment horizontal="justify" vertical="center" wrapText="1"/>
    </xf>
    <xf numFmtId="0" fontId="9" fillId="4" borderId="5" xfId="0" quotePrefix="1" applyFont="1" applyFill="1" applyBorder="1" applyAlignment="1" applyProtection="1">
      <alignment vertical="center" wrapText="1"/>
      <protection locked="0"/>
    </xf>
    <xf numFmtId="0" fontId="9" fillId="0" borderId="8" xfId="0" applyFont="1" applyBorder="1" applyAlignment="1">
      <alignment vertical="center"/>
    </xf>
    <xf numFmtId="0" fontId="3" fillId="2"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cellXfs>
  <cellStyles count="8">
    <cellStyle name="Normal" xfId="0" builtinId="0"/>
    <cellStyle name="Normal 2 2" xfId="4" xr:uid="{2C6E4877-04BF-47BC-8346-6133D506AB02}"/>
    <cellStyle name="Normal 2 3" xfId="7" xr:uid="{B198DD30-BAB9-4D26-B14A-0570458E80F3}"/>
    <cellStyle name="Normal 4" xfId="2" xr:uid="{6FCFE812-ECF7-444E-ACAA-13FC4B62E07B}"/>
    <cellStyle name="Normal 5" xfId="3" xr:uid="{BE103242-8A00-47B9-8812-21586CF4D0EC}"/>
    <cellStyle name="Porcentaje" xfId="1" builtinId="5"/>
    <cellStyle name="Porcentaje 2 2" xfId="5" xr:uid="{25B274AA-5A5E-4CBC-B4A9-C602E3883DB5}"/>
    <cellStyle name="Porcentaje 2 2 2" xfId="6" xr:uid="{978A1FFC-257F-49DB-AFF5-011FE2D51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350928"/>
  <sheetViews>
    <sheetView tabSelected="1" zoomScale="70" zoomScaleNormal="7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5" x14ac:dyDescent="0.25"/>
  <cols>
    <col min="1" max="1" width="9.140625" style="131"/>
    <col min="2" max="2" width="16" style="125" customWidth="1"/>
    <col min="3" max="3" width="27" style="131" customWidth="1"/>
    <col min="4" max="4" width="21" style="125" customWidth="1"/>
    <col min="5" max="5" width="30" style="131" customWidth="1"/>
    <col min="6" max="6" width="24" style="131" customWidth="1"/>
    <col min="7" max="7" width="38.28515625" style="131" customWidth="1"/>
    <col min="8" max="8" width="31" style="131" customWidth="1"/>
    <col min="9" max="9" width="36" style="131" customWidth="1"/>
    <col min="10" max="10" width="47" style="131" customWidth="1"/>
    <col min="11" max="11" width="35" style="125" customWidth="1"/>
    <col min="12" max="12" width="40" style="125" customWidth="1"/>
    <col min="13" max="13" width="36" style="131" customWidth="1"/>
    <col min="14" max="14" width="46" style="131" customWidth="1"/>
    <col min="15" max="15" width="41.5703125" style="131" customWidth="1"/>
    <col min="16" max="241" width="8" style="131" customWidth="1"/>
    <col min="242" max="242" width="21.85546875" style="131" customWidth="1"/>
    <col min="243" max="16384" width="9.140625" style="131"/>
  </cols>
  <sheetData>
    <row r="1" spans="1:242" x14ac:dyDescent="0.25">
      <c r="A1" s="131" t="s">
        <v>224</v>
      </c>
      <c r="B1" s="124" t="s">
        <v>0</v>
      </c>
      <c r="C1" s="124">
        <v>53</v>
      </c>
      <c r="D1" s="124" t="s">
        <v>1</v>
      </c>
    </row>
    <row r="2" spans="1:242" x14ac:dyDescent="0.25">
      <c r="B2" s="124" t="s">
        <v>2</v>
      </c>
      <c r="C2" s="124">
        <v>400</v>
      </c>
      <c r="D2" s="124" t="s">
        <v>3</v>
      </c>
    </row>
    <row r="3" spans="1:242" x14ac:dyDescent="0.25">
      <c r="B3" s="124" t="s">
        <v>4</v>
      </c>
      <c r="C3" s="124">
        <v>1</v>
      </c>
    </row>
    <row r="4" spans="1:242" x14ac:dyDescent="0.25">
      <c r="B4" s="124" t="s">
        <v>5</v>
      </c>
      <c r="C4" s="124">
        <v>530</v>
      </c>
    </row>
    <row r="5" spans="1:242" x14ac:dyDescent="0.25">
      <c r="B5" s="124" t="s">
        <v>6</v>
      </c>
      <c r="C5" s="1">
        <v>44377</v>
      </c>
    </row>
    <row r="6" spans="1:242" x14ac:dyDescent="0.25">
      <c r="B6" s="124" t="s">
        <v>7</v>
      </c>
      <c r="C6" s="124">
        <v>6</v>
      </c>
      <c r="D6" s="124" t="s">
        <v>8</v>
      </c>
    </row>
    <row r="8" spans="1:242" x14ac:dyDescent="0.25">
      <c r="A8" s="124" t="s">
        <v>9</v>
      </c>
      <c r="B8" s="143" t="s">
        <v>10</v>
      </c>
      <c r="C8" s="144"/>
      <c r="D8" s="145"/>
      <c r="E8" s="144"/>
      <c r="F8" s="144"/>
      <c r="G8" s="144"/>
      <c r="H8" s="144"/>
      <c r="I8" s="144"/>
      <c r="J8" s="144"/>
      <c r="K8" s="145"/>
      <c r="L8" s="145"/>
      <c r="M8" s="144"/>
      <c r="N8" s="144"/>
      <c r="O8" s="144"/>
    </row>
    <row r="9" spans="1:242" x14ac:dyDescent="0.25">
      <c r="C9" s="124">
        <v>4</v>
      </c>
      <c r="D9" s="124">
        <v>8</v>
      </c>
      <c r="E9" s="124">
        <v>12</v>
      </c>
      <c r="F9" s="124">
        <v>16</v>
      </c>
      <c r="G9" s="124">
        <v>20</v>
      </c>
      <c r="H9" s="124">
        <v>24</v>
      </c>
      <c r="I9" s="124">
        <v>28</v>
      </c>
      <c r="J9" s="124">
        <v>31</v>
      </c>
      <c r="K9" s="124">
        <v>32</v>
      </c>
      <c r="L9" s="124">
        <v>36</v>
      </c>
      <c r="M9" s="124">
        <v>40</v>
      </c>
      <c r="N9" s="124">
        <v>44</v>
      </c>
      <c r="O9" s="124">
        <v>48</v>
      </c>
    </row>
    <row r="10" spans="1:242" x14ac:dyDescent="0.25">
      <c r="C10" s="20" t="s">
        <v>11</v>
      </c>
      <c r="D10" s="20" t="s">
        <v>12</v>
      </c>
      <c r="E10" s="20" t="s">
        <v>13</v>
      </c>
      <c r="F10" s="20" t="s">
        <v>14</v>
      </c>
      <c r="G10" s="20" t="s">
        <v>15</v>
      </c>
      <c r="H10" s="20" t="s">
        <v>16</v>
      </c>
      <c r="I10" s="20" t="s">
        <v>17</v>
      </c>
      <c r="J10" s="20" t="s">
        <v>18</v>
      </c>
      <c r="K10" s="20" t="s">
        <v>19</v>
      </c>
      <c r="L10" s="20" t="s">
        <v>20</v>
      </c>
      <c r="M10" s="20" t="s">
        <v>21</v>
      </c>
      <c r="N10" s="20" t="s">
        <v>22</v>
      </c>
      <c r="O10" s="20" t="s">
        <v>23</v>
      </c>
    </row>
    <row r="11" spans="1:242" ht="184.5" customHeight="1" x14ac:dyDescent="0.25">
      <c r="A11" s="120">
        <v>1</v>
      </c>
      <c r="B11" s="2" t="s">
        <v>26</v>
      </c>
      <c r="C11" s="6" t="s">
        <v>25</v>
      </c>
      <c r="D11" s="15" t="s">
        <v>247</v>
      </c>
      <c r="E11" s="14" t="s">
        <v>27</v>
      </c>
      <c r="F11" s="14" t="s">
        <v>28</v>
      </c>
      <c r="G11" s="14" t="s">
        <v>29</v>
      </c>
      <c r="H11" s="14" t="s">
        <v>29</v>
      </c>
      <c r="I11" s="14" t="s">
        <v>30</v>
      </c>
      <c r="J11" s="15">
        <v>4</v>
      </c>
      <c r="K11" s="112">
        <v>42736</v>
      </c>
      <c r="L11" s="113">
        <v>44926</v>
      </c>
      <c r="M11" s="13">
        <f t="shared" ref="M11:M14" si="0">ROUND(((L11-K11)/7),0)</f>
        <v>313</v>
      </c>
      <c r="N11" s="15">
        <v>2</v>
      </c>
      <c r="O11" s="132" t="s">
        <v>130</v>
      </c>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1" t="s">
        <v>134</v>
      </c>
    </row>
    <row r="12" spans="1:242" ht="204" x14ac:dyDescent="0.25">
      <c r="A12" s="121">
        <v>2</v>
      </c>
      <c r="B12" s="43" t="s">
        <v>225</v>
      </c>
      <c r="C12" s="46" t="s">
        <v>25</v>
      </c>
      <c r="D12" s="43" t="s">
        <v>245</v>
      </c>
      <c r="E12" s="51" t="s">
        <v>32</v>
      </c>
      <c r="F12" s="51" t="s">
        <v>278</v>
      </c>
      <c r="G12" s="51" t="s">
        <v>33</v>
      </c>
      <c r="H12" s="51" t="s">
        <v>33</v>
      </c>
      <c r="I12" s="51" t="s">
        <v>34</v>
      </c>
      <c r="J12" s="43">
        <v>1</v>
      </c>
      <c r="K12" s="48">
        <v>42719</v>
      </c>
      <c r="L12" s="113">
        <v>44561</v>
      </c>
      <c r="M12" s="53">
        <f t="shared" si="0"/>
        <v>263</v>
      </c>
      <c r="N12" s="79">
        <v>0.8</v>
      </c>
      <c r="O12" s="134" t="s">
        <v>248</v>
      </c>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1" t="s">
        <v>135</v>
      </c>
    </row>
    <row r="13" spans="1:242" ht="165.75" x14ac:dyDescent="0.25">
      <c r="A13" s="120">
        <v>3</v>
      </c>
      <c r="B13" s="2" t="s">
        <v>31</v>
      </c>
      <c r="C13" s="64" t="s">
        <v>25</v>
      </c>
      <c r="D13" s="80" t="s">
        <v>286</v>
      </c>
      <c r="E13" s="62" t="s">
        <v>279</v>
      </c>
      <c r="F13" s="62" t="s">
        <v>36</v>
      </c>
      <c r="G13" s="62" t="s">
        <v>37</v>
      </c>
      <c r="H13" s="62" t="s">
        <v>38</v>
      </c>
      <c r="I13" s="62" t="s">
        <v>298</v>
      </c>
      <c r="J13" s="71">
        <v>4</v>
      </c>
      <c r="K13" s="107">
        <v>43486</v>
      </c>
      <c r="L13" s="107">
        <v>43646</v>
      </c>
      <c r="M13" s="67">
        <f>ROUND(((L13-K13)/7),0)</f>
        <v>23</v>
      </c>
      <c r="N13" s="68">
        <v>1</v>
      </c>
      <c r="O13" s="135" t="s">
        <v>299</v>
      </c>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1" t="s">
        <v>136</v>
      </c>
    </row>
    <row r="14" spans="1:242" ht="165.75" x14ac:dyDescent="0.25">
      <c r="A14" s="121">
        <v>4</v>
      </c>
      <c r="B14" s="43" t="s">
        <v>226</v>
      </c>
      <c r="C14" s="122" t="s">
        <v>25</v>
      </c>
      <c r="D14" s="114" t="s">
        <v>287</v>
      </c>
      <c r="E14" s="103" t="s">
        <v>41</v>
      </c>
      <c r="F14" s="103" t="s">
        <v>42</v>
      </c>
      <c r="G14" s="103" t="s">
        <v>249</v>
      </c>
      <c r="H14" s="103" t="s">
        <v>250</v>
      </c>
      <c r="I14" s="103" t="s">
        <v>251</v>
      </c>
      <c r="J14" s="104">
        <v>2</v>
      </c>
      <c r="K14" s="119">
        <v>43486</v>
      </c>
      <c r="L14" s="119">
        <v>44408</v>
      </c>
      <c r="M14" s="105">
        <f t="shared" si="0"/>
        <v>132</v>
      </c>
      <c r="N14" s="106">
        <v>1.9</v>
      </c>
      <c r="O14" s="136" t="s">
        <v>129</v>
      </c>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1" t="s">
        <v>127</v>
      </c>
    </row>
    <row r="15" spans="1:242" ht="204" x14ac:dyDescent="0.25">
      <c r="A15" s="120">
        <v>5</v>
      </c>
      <c r="B15" s="2" t="s">
        <v>227</v>
      </c>
      <c r="C15" s="64" t="s">
        <v>25</v>
      </c>
      <c r="D15" s="70" t="s">
        <v>288</v>
      </c>
      <c r="E15" s="64" t="s">
        <v>48</v>
      </c>
      <c r="F15" s="62" t="s">
        <v>46</v>
      </c>
      <c r="G15" s="64" t="s">
        <v>49</v>
      </c>
      <c r="H15" s="64" t="s">
        <v>50</v>
      </c>
      <c r="I15" s="65" t="s">
        <v>51</v>
      </c>
      <c r="J15" s="66">
        <v>12</v>
      </c>
      <c r="K15" s="108">
        <v>43631</v>
      </c>
      <c r="L15" s="109">
        <v>44012</v>
      </c>
      <c r="M15" s="67">
        <v>54</v>
      </c>
      <c r="N15" s="68">
        <v>2</v>
      </c>
      <c r="O15" s="135" t="s">
        <v>297</v>
      </c>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1" t="s">
        <v>136</v>
      </c>
    </row>
    <row r="16" spans="1:242" ht="178.5" x14ac:dyDescent="0.25">
      <c r="A16" s="121">
        <v>6</v>
      </c>
      <c r="B16" s="43" t="s">
        <v>228</v>
      </c>
      <c r="C16" s="64" t="s">
        <v>25</v>
      </c>
      <c r="D16" s="70" t="s">
        <v>289</v>
      </c>
      <c r="E16" s="64" t="s">
        <v>53</v>
      </c>
      <c r="F16" s="62" t="s">
        <v>54</v>
      </c>
      <c r="G16" s="64" t="s">
        <v>49</v>
      </c>
      <c r="H16" s="64" t="s">
        <v>50</v>
      </c>
      <c r="I16" s="65" t="s">
        <v>51</v>
      </c>
      <c r="J16" s="66">
        <v>12</v>
      </c>
      <c r="K16" s="108">
        <v>43631</v>
      </c>
      <c r="L16" s="109">
        <v>44012</v>
      </c>
      <c r="M16" s="67">
        <v>54</v>
      </c>
      <c r="N16" s="68">
        <v>6</v>
      </c>
      <c r="O16" s="135" t="s">
        <v>297</v>
      </c>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1" t="s">
        <v>136</v>
      </c>
    </row>
    <row r="17" spans="1:242" ht="216.75" x14ac:dyDescent="0.25">
      <c r="A17" s="120">
        <v>7</v>
      </c>
      <c r="B17" s="2" t="s">
        <v>35</v>
      </c>
      <c r="C17" s="123" t="s">
        <v>25</v>
      </c>
      <c r="D17" s="32" t="s">
        <v>290</v>
      </c>
      <c r="E17" s="31" t="s">
        <v>56</v>
      </c>
      <c r="F17" s="31" t="s">
        <v>57</v>
      </c>
      <c r="G17" s="31" t="s">
        <v>58</v>
      </c>
      <c r="H17" s="31" t="s">
        <v>59</v>
      </c>
      <c r="I17" s="31" t="s">
        <v>60</v>
      </c>
      <c r="J17" s="32">
        <v>10</v>
      </c>
      <c r="K17" s="40">
        <v>43617</v>
      </c>
      <c r="L17" s="126">
        <v>44535</v>
      </c>
      <c r="M17" s="41">
        <f t="shared" ref="M17" si="1">ROUND(((L17-K17)/7),0)</f>
        <v>131</v>
      </c>
      <c r="N17" s="32">
        <v>8</v>
      </c>
      <c r="O17" s="137" t="s">
        <v>294</v>
      </c>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1" t="s">
        <v>127</v>
      </c>
    </row>
    <row r="18" spans="1:242" ht="140.25" x14ac:dyDescent="0.25">
      <c r="A18" s="121">
        <v>8</v>
      </c>
      <c r="B18" s="43" t="s">
        <v>39</v>
      </c>
      <c r="C18" s="4" t="s">
        <v>25</v>
      </c>
      <c r="D18" s="3" t="s">
        <v>62</v>
      </c>
      <c r="E18" s="4" t="s">
        <v>63</v>
      </c>
      <c r="F18" s="4" t="s">
        <v>64</v>
      </c>
      <c r="G18" s="5" t="s">
        <v>280</v>
      </c>
      <c r="H18" s="5" t="s">
        <v>66</v>
      </c>
      <c r="I18" s="5" t="s">
        <v>300</v>
      </c>
      <c r="J18" s="3">
        <v>1</v>
      </c>
      <c r="K18" s="22">
        <v>43983</v>
      </c>
      <c r="L18" s="118">
        <v>44561</v>
      </c>
      <c r="M18" s="3">
        <f t="shared" ref="M18:M30" si="2">ROUNDDOWN(((L18-K18)/7),0)</f>
        <v>82</v>
      </c>
      <c r="N18" s="2">
        <v>0.8</v>
      </c>
      <c r="O18" s="132" t="s">
        <v>252</v>
      </c>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1" t="s">
        <v>135</v>
      </c>
    </row>
    <row r="19" spans="1:242" ht="140.25" x14ac:dyDescent="0.25">
      <c r="A19" s="120">
        <v>9</v>
      </c>
      <c r="B19" s="2" t="s">
        <v>40</v>
      </c>
      <c r="C19" s="4" t="s">
        <v>25</v>
      </c>
      <c r="D19" s="3" t="s">
        <v>69</v>
      </c>
      <c r="E19" s="4" t="s">
        <v>63</v>
      </c>
      <c r="F19" s="4" t="s">
        <v>64</v>
      </c>
      <c r="G19" s="5" t="s">
        <v>280</v>
      </c>
      <c r="H19" s="5" t="s">
        <v>70</v>
      </c>
      <c r="I19" s="5" t="s">
        <v>71</v>
      </c>
      <c r="J19" s="3">
        <v>1</v>
      </c>
      <c r="K19" s="22">
        <v>43862</v>
      </c>
      <c r="L19" s="113">
        <v>44561</v>
      </c>
      <c r="M19" s="3">
        <f t="shared" si="2"/>
        <v>99</v>
      </c>
      <c r="N19" s="2">
        <v>0.8</v>
      </c>
      <c r="O19" s="132" t="s">
        <v>301</v>
      </c>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1" t="s">
        <v>135</v>
      </c>
    </row>
    <row r="20" spans="1:242" ht="140.25" x14ac:dyDescent="0.25">
      <c r="A20" s="121">
        <v>10</v>
      </c>
      <c r="B20" s="43" t="s">
        <v>43</v>
      </c>
      <c r="C20" s="6" t="s">
        <v>25</v>
      </c>
      <c r="D20" s="10" t="s">
        <v>73</v>
      </c>
      <c r="E20" s="6" t="s">
        <v>281</v>
      </c>
      <c r="F20" s="6" t="s">
        <v>74</v>
      </c>
      <c r="G20" s="7" t="s">
        <v>253</v>
      </c>
      <c r="H20" s="8" t="s">
        <v>76</v>
      </c>
      <c r="I20" s="8" t="s">
        <v>77</v>
      </c>
      <c r="J20" s="15">
        <v>3</v>
      </c>
      <c r="K20" s="21">
        <v>44089</v>
      </c>
      <c r="L20" s="113">
        <v>44408</v>
      </c>
      <c r="M20" s="10">
        <f t="shared" si="2"/>
        <v>45</v>
      </c>
      <c r="N20" s="19">
        <v>2</v>
      </c>
      <c r="O20" s="132" t="s">
        <v>131</v>
      </c>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1" t="s">
        <v>134</v>
      </c>
    </row>
    <row r="21" spans="1:242" ht="140.25" x14ac:dyDescent="0.25">
      <c r="A21" s="120">
        <v>11</v>
      </c>
      <c r="B21" s="2" t="s">
        <v>44</v>
      </c>
      <c r="C21" s="82" t="s">
        <v>25</v>
      </c>
      <c r="D21" s="87" t="s">
        <v>73</v>
      </c>
      <c r="E21" s="82" t="s">
        <v>281</v>
      </c>
      <c r="F21" s="82" t="s">
        <v>74</v>
      </c>
      <c r="G21" s="83" t="s">
        <v>253</v>
      </c>
      <c r="H21" s="83" t="s">
        <v>79</v>
      </c>
      <c r="I21" s="84" t="s">
        <v>80</v>
      </c>
      <c r="J21" s="85">
        <v>1</v>
      </c>
      <c r="K21" s="86">
        <v>43905</v>
      </c>
      <c r="L21" s="127">
        <v>44255</v>
      </c>
      <c r="M21" s="87">
        <f t="shared" si="2"/>
        <v>50</v>
      </c>
      <c r="N21" s="88">
        <v>0</v>
      </c>
      <c r="O21" s="138" t="s">
        <v>302</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1" t="s">
        <v>134</v>
      </c>
    </row>
    <row r="22" spans="1:242" ht="127.5" x14ac:dyDescent="0.25">
      <c r="A22" s="121">
        <v>12</v>
      </c>
      <c r="B22" s="43" t="s">
        <v>45</v>
      </c>
      <c r="C22" s="89" t="s">
        <v>25</v>
      </c>
      <c r="D22" s="94" t="s">
        <v>83</v>
      </c>
      <c r="E22" s="89" t="s">
        <v>282</v>
      </c>
      <c r="F22" s="89" t="s">
        <v>84</v>
      </c>
      <c r="G22" s="90" t="s">
        <v>85</v>
      </c>
      <c r="H22" s="91" t="s">
        <v>86</v>
      </c>
      <c r="I22" s="91" t="s">
        <v>87</v>
      </c>
      <c r="J22" s="92">
        <v>1</v>
      </c>
      <c r="K22" s="93">
        <v>43922</v>
      </c>
      <c r="L22" s="128">
        <v>44530</v>
      </c>
      <c r="M22" s="94">
        <f t="shared" si="2"/>
        <v>86</v>
      </c>
      <c r="N22" s="95">
        <v>0.3</v>
      </c>
      <c r="O22" s="139" t="s">
        <v>254</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1" t="s">
        <v>134</v>
      </c>
    </row>
    <row r="23" spans="1:242" ht="127.5" x14ac:dyDescent="0.25">
      <c r="A23" s="120">
        <v>13</v>
      </c>
      <c r="B23" s="2" t="s">
        <v>47</v>
      </c>
      <c r="C23" s="6" t="s">
        <v>25</v>
      </c>
      <c r="D23" s="10" t="s">
        <v>83</v>
      </c>
      <c r="E23" s="6" t="s">
        <v>282</v>
      </c>
      <c r="F23" s="6" t="s">
        <v>84</v>
      </c>
      <c r="G23" s="7" t="s">
        <v>255</v>
      </c>
      <c r="H23" s="8" t="s">
        <v>89</v>
      </c>
      <c r="I23" s="8" t="s">
        <v>90</v>
      </c>
      <c r="J23" s="9">
        <v>2</v>
      </c>
      <c r="K23" s="21">
        <v>44104</v>
      </c>
      <c r="L23" s="113">
        <v>44742</v>
      </c>
      <c r="M23" s="10">
        <f t="shared" si="2"/>
        <v>91</v>
      </c>
      <c r="N23" s="19">
        <v>0</v>
      </c>
      <c r="O23" s="132" t="s">
        <v>132</v>
      </c>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1" t="s">
        <v>134</v>
      </c>
    </row>
    <row r="24" spans="1:242" ht="114.75" x14ac:dyDescent="0.25">
      <c r="A24" s="121">
        <v>14</v>
      </c>
      <c r="B24" s="43" t="s">
        <v>52</v>
      </c>
      <c r="C24" s="6" t="s">
        <v>25</v>
      </c>
      <c r="D24" s="10" t="s">
        <v>92</v>
      </c>
      <c r="E24" s="6" t="s">
        <v>93</v>
      </c>
      <c r="F24" s="6" t="s">
        <v>94</v>
      </c>
      <c r="G24" s="7" t="s">
        <v>85</v>
      </c>
      <c r="H24" s="8" t="s">
        <v>86</v>
      </c>
      <c r="I24" s="8" t="s">
        <v>87</v>
      </c>
      <c r="J24" s="9">
        <v>1</v>
      </c>
      <c r="K24" s="21">
        <v>43922</v>
      </c>
      <c r="L24" s="113">
        <v>44530</v>
      </c>
      <c r="M24" s="10">
        <f t="shared" si="2"/>
        <v>86</v>
      </c>
      <c r="N24" s="19">
        <v>0</v>
      </c>
      <c r="O24" s="132" t="s">
        <v>254</v>
      </c>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1" t="s">
        <v>134</v>
      </c>
    </row>
    <row r="25" spans="1:242" ht="140.25" x14ac:dyDescent="0.25">
      <c r="A25" s="120">
        <v>15</v>
      </c>
      <c r="B25" s="2" t="s">
        <v>214</v>
      </c>
      <c r="C25" s="6" t="s">
        <v>25</v>
      </c>
      <c r="D25" s="10" t="s">
        <v>97</v>
      </c>
      <c r="E25" s="6" t="s">
        <v>256</v>
      </c>
      <c r="F25" s="6" t="s">
        <v>98</v>
      </c>
      <c r="G25" s="8" t="s">
        <v>99</v>
      </c>
      <c r="H25" s="8" t="s">
        <v>100</v>
      </c>
      <c r="I25" s="8" t="s">
        <v>257</v>
      </c>
      <c r="J25" s="15">
        <v>1</v>
      </c>
      <c r="K25" s="21">
        <v>43860</v>
      </c>
      <c r="L25" s="113">
        <v>44650</v>
      </c>
      <c r="M25" s="10">
        <f t="shared" si="2"/>
        <v>112</v>
      </c>
      <c r="N25" s="19">
        <v>0.5</v>
      </c>
      <c r="O25" s="132" t="s">
        <v>295</v>
      </c>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1" t="s">
        <v>134</v>
      </c>
    </row>
    <row r="26" spans="1:242" ht="140.25" x14ac:dyDescent="0.25">
      <c r="A26" s="121">
        <v>16</v>
      </c>
      <c r="B26" s="43" t="s">
        <v>55</v>
      </c>
      <c r="C26" s="6" t="s">
        <v>25</v>
      </c>
      <c r="D26" s="10" t="s">
        <v>97</v>
      </c>
      <c r="E26" s="6" t="s">
        <v>256</v>
      </c>
      <c r="F26" s="6" t="s">
        <v>98</v>
      </c>
      <c r="G26" s="8" t="s">
        <v>101</v>
      </c>
      <c r="H26" s="8" t="s">
        <v>102</v>
      </c>
      <c r="I26" s="8" t="s">
        <v>103</v>
      </c>
      <c r="J26" s="15">
        <v>1</v>
      </c>
      <c r="K26" s="21">
        <v>43860</v>
      </c>
      <c r="L26" s="113">
        <v>44650</v>
      </c>
      <c r="M26" s="10">
        <f t="shared" si="2"/>
        <v>112</v>
      </c>
      <c r="N26" s="19">
        <v>0.5</v>
      </c>
      <c r="O26" s="132" t="s">
        <v>295</v>
      </c>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1" t="s">
        <v>134</v>
      </c>
    </row>
    <row r="27" spans="1:242" ht="140.25" x14ac:dyDescent="0.25">
      <c r="A27" s="120">
        <v>17</v>
      </c>
      <c r="B27" s="2" t="s">
        <v>169</v>
      </c>
      <c r="C27" s="6" t="s">
        <v>25</v>
      </c>
      <c r="D27" s="10" t="s">
        <v>97</v>
      </c>
      <c r="E27" s="6" t="s">
        <v>256</v>
      </c>
      <c r="F27" s="6" t="s">
        <v>98</v>
      </c>
      <c r="G27" s="8" t="s">
        <v>258</v>
      </c>
      <c r="H27" s="8" t="s">
        <v>104</v>
      </c>
      <c r="I27" s="8" t="s">
        <v>105</v>
      </c>
      <c r="J27" s="15">
        <v>5</v>
      </c>
      <c r="K27" s="21">
        <v>43860</v>
      </c>
      <c r="L27" s="113">
        <v>44650</v>
      </c>
      <c r="M27" s="10">
        <f t="shared" si="2"/>
        <v>112</v>
      </c>
      <c r="N27" s="19">
        <v>0.5</v>
      </c>
      <c r="O27" s="132" t="s">
        <v>295</v>
      </c>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1" t="s">
        <v>134</v>
      </c>
    </row>
    <row r="28" spans="1:242" ht="178.5" x14ac:dyDescent="0.25">
      <c r="A28" s="121">
        <v>18</v>
      </c>
      <c r="B28" s="43" t="s">
        <v>61</v>
      </c>
      <c r="C28" s="6" t="s">
        <v>25</v>
      </c>
      <c r="D28" s="10" t="s">
        <v>106</v>
      </c>
      <c r="E28" s="6" t="s">
        <v>107</v>
      </c>
      <c r="F28" s="6" t="s">
        <v>259</v>
      </c>
      <c r="G28" s="8" t="s">
        <v>108</v>
      </c>
      <c r="H28" s="8" t="s">
        <v>109</v>
      </c>
      <c r="I28" s="8" t="s">
        <v>110</v>
      </c>
      <c r="J28" s="9">
        <v>1</v>
      </c>
      <c r="K28" s="21">
        <v>43850</v>
      </c>
      <c r="L28" s="113">
        <v>44499</v>
      </c>
      <c r="M28" s="10">
        <f t="shared" si="2"/>
        <v>92</v>
      </c>
      <c r="N28" s="19">
        <v>0.2</v>
      </c>
      <c r="O28" s="132" t="s">
        <v>215</v>
      </c>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1" t="s">
        <v>134</v>
      </c>
    </row>
    <row r="29" spans="1:242" ht="178.5" x14ac:dyDescent="0.25">
      <c r="A29" s="120">
        <v>19</v>
      </c>
      <c r="B29" s="2" t="s">
        <v>177</v>
      </c>
      <c r="C29" s="6" t="s">
        <v>25</v>
      </c>
      <c r="D29" s="10" t="s">
        <v>106</v>
      </c>
      <c r="E29" s="6" t="s">
        <v>107</v>
      </c>
      <c r="F29" s="6" t="s">
        <v>259</v>
      </c>
      <c r="G29" s="8" t="s">
        <v>111</v>
      </c>
      <c r="H29" s="8" t="s">
        <v>112</v>
      </c>
      <c r="I29" s="8" t="s">
        <v>113</v>
      </c>
      <c r="J29" s="9">
        <v>1</v>
      </c>
      <c r="K29" s="21">
        <v>44003</v>
      </c>
      <c r="L29" s="113">
        <v>44306</v>
      </c>
      <c r="M29" s="10">
        <f t="shared" si="2"/>
        <v>43</v>
      </c>
      <c r="N29" s="19">
        <v>0.3</v>
      </c>
      <c r="O29" s="132" t="s">
        <v>303</v>
      </c>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1" t="s">
        <v>134</v>
      </c>
    </row>
    <row r="30" spans="1:242" ht="178.5" x14ac:dyDescent="0.25">
      <c r="A30" s="121">
        <v>20</v>
      </c>
      <c r="B30" s="43" t="s">
        <v>229</v>
      </c>
      <c r="C30" s="46" t="s">
        <v>25</v>
      </c>
      <c r="D30" s="49" t="s">
        <v>106</v>
      </c>
      <c r="E30" s="46" t="s">
        <v>107</v>
      </c>
      <c r="F30" s="46" t="s">
        <v>259</v>
      </c>
      <c r="G30" s="47" t="s">
        <v>114</v>
      </c>
      <c r="H30" s="47" t="s">
        <v>115</v>
      </c>
      <c r="I30" s="47" t="s">
        <v>116</v>
      </c>
      <c r="J30" s="50">
        <v>1</v>
      </c>
      <c r="K30" s="48">
        <v>44307</v>
      </c>
      <c r="L30" s="117">
        <v>44398</v>
      </c>
      <c r="M30" s="49">
        <f t="shared" si="2"/>
        <v>13</v>
      </c>
      <c r="N30" s="45">
        <v>0</v>
      </c>
      <c r="O30" s="134" t="s">
        <v>133</v>
      </c>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1" t="s">
        <v>134</v>
      </c>
    </row>
    <row r="31" spans="1:242" ht="178.5" x14ac:dyDescent="0.25">
      <c r="A31" s="120">
        <v>21</v>
      </c>
      <c r="B31" s="2" t="s">
        <v>65</v>
      </c>
      <c r="C31" s="64" t="s">
        <v>25</v>
      </c>
      <c r="D31" s="81" t="s">
        <v>246</v>
      </c>
      <c r="E31" s="72" t="s">
        <v>117</v>
      </c>
      <c r="F31" s="72" t="s">
        <v>260</v>
      </c>
      <c r="G31" s="63" t="s">
        <v>118</v>
      </c>
      <c r="H31" s="73" t="s">
        <v>304</v>
      </c>
      <c r="I31" s="73" t="s">
        <v>119</v>
      </c>
      <c r="J31" s="74">
        <v>23</v>
      </c>
      <c r="K31" s="110">
        <v>44002</v>
      </c>
      <c r="L31" s="111">
        <v>44196</v>
      </c>
      <c r="M31" s="67">
        <f t="shared" ref="M31:M34" si="3">ROUND(((L31-K31)/7),0)</f>
        <v>28</v>
      </c>
      <c r="N31" s="67">
        <v>23</v>
      </c>
      <c r="O31" s="140" t="s">
        <v>305</v>
      </c>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1" t="s">
        <v>128</v>
      </c>
    </row>
    <row r="32" spans="1:242" ht="140.25" x14ac:dyDescent="0.25">
      <c r="A32" s="121">
        <v>22</v>
      </c>
      <c r="B32" s="43" t="s">
        <v>230</v>
      </c>
      <c r="C32" s="64" t="s">
        <v>25</v>
      </c>
      <c r="D32" s="81" t="s">
        <v>291</v>
      </c>
      <c r="E32" s="72" t="s">
        <v>306</v>
      </c>
      <c r="F32" s="72" t="s">
        <v>261</v>
      </c>
      <c r="G32" s="72" t="s">
        <v>120</v>
      </c>
      <c r="H32" s="72" t="s">
        <v>262</v>
      </c>
      <c r="I32" s="69" t="s">
        <v>121</v>
      </c>
      <c r="J32" s="74">
        <v>1</v>
      </c>
      <c r="K32" s="110">
        <v>44013</v>
      </c>
      <c r="L32" s="111">
        <v>44346</v>
      </c>
      <c r="M32" s="67">
        <f t="shared" si="3"/>
        <v>48</v>
      </c>
      <c r="N32" s="71">
        <v>0.5</v>
      </c>
      <c r="O32" s="140" t="s">
        <v>307</v>
      </c>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1" t="s">
        <v>134</v>
      </c>
    </row>
    <row r="33" spans="1:242" ht="178.5" x14ac:dyDescent="0.25">
      <c r="A33" s="120">
        <v>23</v>
      </c>
      <c r="B33" s="2" t="s">
        <v>67</v>
      </c>
      <c r="C33" s="123" t="s">
        <v>25</v>
      </c>
      <c r="D33" s="115" t="s">
        <v>292</v>
      </c>
      <c r="E33" s="54" t="s">
        <v>122</v>
      </c>
      <c r="F33" s="54" t="s">
        <v>263</v>
      </c>
      <c r="G33" s="54" t="s">
        <v>123</v>
      </c>
      <c r="H33" s="141" t="s">
        <v>308</v>
      </c>
      <c r="I33" s="141" t="s">
        <v>124</v>
      </c>
      <c r="J33" s="55">
        <v>2</v>
      </c>
      <c r="K33" s="56">
        <v>43991</v>
      </c>
      <c r="L33" s="129">
        <v>44592</v>
      </c>
      <c r="M33" s="34">
        <f t="shared" si="3"/>
        <v>86</v>
      </c>
      <c r="N33" s="57">
        <v>1.5</v>
      </c>
      <c r="O33" s="137" t="s">
        <v>296</v>
      </c>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1" t="s">
        <v>127</v>
      </c>
    </row>
    <row r="34" spans="1:242" ht="191.25" x14ac:dyDescent="0.25">
      <c r="A34" s="121">
        <v>24</v>
      </c>
      <c r="B34" s="43" t="s">
        <v>68</v>
      </c>
      <c r="C34" s="4" t="s">
        <v>25</v>
      </c>
      <c r="D34" s="116" t="s">
        <v>293</v>
      </c>
      <c r="E34" s="11" t="s">
        <v>125</v>
      </c>
      <c r="F34" s="11" t="s">
        <v>126</v>
      </c>
      <c r="G34" s="11" t="s">
        <v>264</v>
      </c>
      <c r="H34" s="16" t="s">
        <v>309</v>
      </c>
      <c r="I34" s="17" t="s">
        <v>265</v>
      </c>
      <c r="J34" s="12">
        <v>2</v>
      </c>
      <c r="K34" s="23">
        <v>43991</v>
      </c>
      <c r="L34" s="130">
        <v>44592</v>
      </c>
      <c r="M34" s="13">
        <f t="shared" si="3"/>
        <v>86</v>
      </c>
      <c r="N34" s="18">
        <v>1.5</v>
      </c>
      <c r="O34" s="137" t="s">
        <v>296</v>
      </c>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1" t="s">
        <v>127</v>
      </c>
    </row>
    <row r="35" spans="1:242" ht="153" x14ac:dyDescent="0.25">
      <c r="A35" s="120">
        <v>25</v>
      </c>
      <c r="B35" s="2" t="s">
        <v>188</v>
      </c>
      <c r="C35" s="4" t="s">
        <v>25</v>
      </c>
      <c r="D35" s="24" t="s">
        <v>137</v>
      </c>
      <c r="E35" s="25" t="s">
        <v>216</v>
      </c>
      <c r="F35" s="25" t="s">
        <v>266</v>
      </c>
      <c r="G35" s="25" t="s">
        <v>310</v>
      </c>
      <c r="H35" s="25" t="s">
        <v>267</v>
      </c>
      <c r="I35" s="25" t="s">
        <v>138</v>
      </c>
      <c r="J35" s="24">
        <v>1</v>
      </c>
      <c r="K35" s="26">
        <v>44166</v>
      </c>
      <c r="L35" s="26">
        <v>44227</v>
      </c>
      <c r="M35" s="27">
        <f>ROUND(((L35-K35)/7),0)</f>
        <v>9</v>
      </c>
      <c r="N35" s="24">
        <v>0</v>
      </c>
      <c r="O35" s="28"/>
    </row>
    <row r="36" spans="1:242" ht="153" x14ac:dyDescent="0.25">
      <c r="A36" s="121">
        <v>26</v>
      </c>
      <c r="B36" s="43" t="s">
        <v>231</v>
      </c>
      <c r="C36" s="4" t="s">
        <v>25</v>
      </c>
      <c r="D36" s="24" t="s">
        <v>137</v>
      </c>
      <c r="E36" s="25" t="s">
        <v>216</v>
      </c>
      <c r="F36" s="25" t="s">
        <v>266</v>
      </c>
      <c r="G36" s="25" t="s">
        <v>310</v>
      </c>
      <c r="H36" s="25" t="s">
        <v>311</v>
      </c>
      <c r="I36" s="25" t="s">
        <v>139</v>
      </c>
      <c r="J36" s="24">
        <v>1</v>
      </c>
      <c r="K36" s="26">
        <v>44166</v>
      </c>
      <c r="L36" s="26">
        <v>44561</v>
      </c>
      <c r="M36" s="27">
        <f t="shared" ref="M36:M52" si="4">ROUND(((L36-K36)/7),0)</f>
        <v>56</v>
      </c>
      <c r="N36" s="24">
        <v>0</v>
      </c>
      <c r="O36" s="28"/>
    </row>
    <row r="37" spans="1:242" ht="153" x14ac:dyDescent="0.25">
      <c r="A37" s="120">
        <v>27</v>
      </c>
      <c r="B37" s="2" t="s">
        <v>232</v>
      </c>
      <c r="C37" s="4" t="s">
        <v>25</v>
      </c>
      <c r="D37" s="24" t="s">
        <v>137</v>
      </c>
      <c r="E37" s="25" t="s">
        <v>216</v>
      </c>
      <c r="F37" s="25" t="s">
        <v>268</v>
      </c>
      <c r="G37" s="25" t="s">
        <v>310</v>
      </c>
      <c r="H37" s="25" t="s">
        <v>140</v>
      </c>
      <c r="I37" s="25" t="s">
        <v>141</v>
      </c>
      <c r="J37" s="24">
        <v>16</v>
      </c>
      <c r="K37" s="26">
        <v>44211</v>
      </c>
      <c r="L37" s="26">
        <v>44561</v>
      </c>
      <c r="M37" s="27">
        <f t="shared" si="4"/>
        <v>50</v>
      </c>
      <c r="N37" s="29">
        <v>0</v>
      </c>
      <c r="O37" s="28" t="s">
        <v>269</v>
      </c>
    </row>
    <row r="38" spans="1:242" ht="153" x14ac:dyDescent="0.25">
      <c r="A38" s="121">
        <v>28</v>
      </c>
      <c r="B38" s="43" t="s">
        <v>72</v>
      </c>
      <c r="C38" s="4" t="s">
        <v>25</v>
      </c>
      <c r="D38" s="24" t="s">
        <v>137</v>
      </c>
      <c r="E38" s="25" t="s">
        <v>217</v>
      </c>
      <c r="F38" s="25" t="s">
        <v>270</v>
      </c>
      <c r="G38" s="25" t="s">
        <v>310</v>
      </c>
      <c r="H38" s="25" t="s">
        <v>142</v>
      </c>
      <c r="I38" s="25" t="s">
        <v>141</v>
      </c>
      <c r="J38" s="24">
        <v>2</v>
      </c>
      <c r="K38" s="26">
        <v>44221</v>
      </c>
      <c r="L38" s="26">
        <v>44561</v>
      </c>
      <c r="M38" s="27">
        <f>ROUND(((L38-K38)/7),0)</f>
        <v>49</v>
      </c>
      <c r="N38" s="24">
        <v>0</v>
      </c>
      <c r="O38" s="28" t="s">
        <v>143</v>
      </c>
    </row>
    <row r="39" spans="1:242" ht="114.75" x14ac:dyDescent="0.25">
      <c r="A39" s="120">
        <v>29</v>
      </c>
      <c r="B39" s="2" t="s">
        <v>233</v>
      </c>
      <c r="C39" s="4" t="s">
        <v>25</v>
      </c>
      <c r="D39" s="24" t="s">
        <v>145</v>
      </c>
      <c r="E39" s="25" t="s">
        <v>218</v>
      </c>
      <c r="F39" s="25" t="s">
        <v>146</v>
      </c>
      <c r="G39" s="25" t="s">
        <v>147</v>
      </c>
      <c r="H39" s="25" t="s">
        <v>148</v>
      </c>
      <c r="I39" s="25" t="s">
        <v>210</v>
      </c>
      <c r="J39" s="24">
        <v>4</v>
      </c>
      <c r="K39" s="26">
        <v>44228</v>
      </c>
      <c r="L39" s="26">
        <v>44561</v>
      </c>
      <c r="M39" s="27">
        <f t="shared" si="4"/>
        <v>48</v>
      </c>
      <c r="N39" s="24">
        <v>0</v>
      </c>
      <c r="O39" s="28"/>
    </row>
    <row r="40" spans="1:242" ht="114.75" x14ac:dyDescent="0.25">
      <c r="A40" s="121">
        <v>30</v>
      </c>
      <c r="B40" s="43" t="s">
        <v>234</v>
      </c>
      <c r="C40" s="4" t="s">
        <v>25</v>
      </c>
      <c r="D40" s="24" t="s">
        <v>145</v>
      </c>
      <c r="E40" s="25" t="s">
        <v>218</v>
      </c>
      <c r="F40" s="25" t="s">
        <v>146</v>
      </c>
      <c r="G40" s="25" t="s">
        <v>147</v>
      </c>
      <c r="H40" s="25" t="s">
        <v>149</v>
      </c>
      <c r="I40" s="25" t="s">
        <v>144</v>
      </c>
      <c r="J40" s="24">
        <v>1</v>
      </c>
      <c r="K40" s="26">
        <v>44221</v>
      </c>
      <c r="L40" s="26">
        <v>44561</v>
      </c>
      <c r="M40" s="27">
        <f t="shared" si="4"/>
        <v>49</v>
      </c>
      <c r="N40" s="24">
        <v>0</v>
      </c>
      <c r="O40" s="28"/>
    </row>
    <row r="41" spans="1:242" ht="165.75" x14ac:dyDescent="0.25">
      <c r="A41" s="120">
        <v>31</v>
      </c>
      <c r="B41" s="2" t="s">
        <v>235</v>
      </c>
      <c r="C41" s="4" t="s">
        <v>25</v>
      </c>
      <c r="D41" s="24" t="s">
        <v>150</v>
      </c>
      <c r="E41" s="25" t="s">
        <v>271</v>
      </c>
      <c r="F41" s="25" t="s">
        <v>151</v>
      </c>
      <c r="G41" s="25" t="s">
        <v>152</v>
      </c>
      <c r="H41" s="25" t="s">
        <v>312</v>
      </c>
      <c r="I41" s="25" t="s">
        <v>153</v>
      </c>
      <c r="J41" s="24">
        <v>1</v>
      </c>
      <c r="K41" s="26">
        <v>44228</v>
      </c>
      <c r="L41" s="26">
        <v>44561</v>
      </c>
      <c r="M41" s="27">
        <f t="shared" si="4"/>
        <v>48</v>
      </c>
      <c r="N41" s="24">
        <v>0</v>
      </c>
      <c r="O41" s="136"/>
    </row>
    <row r="42" spans="1:242" ht="140.25" x14ac:dyDescent="0.25">
      <c r="A42" s="121">
        <v>32</v>
      </c>
      <c r="B42" s="43" t="s">
        <v>236</v>
      </c>
      <c r="C42" s="4" t="s">
        <v>25</v>
      </c>
      <c r="D42" s="24" t="s">
        <v>150</v>
      </c>
      <c r="E42" s="25" t="s">
        <v>272</v>
      </c>
      <c r="F42" s="25" t="s">
        <v>154</v>
      </c>
      <c r="G42" s="25" t="s">
        <v>152</v>
      </c>
      <c r="H42" s="25" t="s">
        <v>313</v>
      </c>
      <c r="I42" s="25" t="s">
        <v>155</v>
      </c>
      <c r="J42" s="24">
        <v>1</v>
      </c>
      <c r="K42" s="26">
        <v>44228</v>
      </c>
      <c r="L42" s="26">
        <v>44561</v>
      </c>
      <c r="M42" s="27">
        <f t="shared" si="4"/>
        <v>48</v>
      </c>
      <c r="N42" s="24">
        <v>0</v>
      </c>
      <c r="O42" s="28"/>
    </row>
    <row r="43" spans="1:242" ht="165.75" x14ac:dyDescent="0.25">
      <c r="A43" s="120">
        <v>33</v>
      </c>
      <c r="B43" s="2" t="s">
        <v>237</v>
      </c>
      <c r="C43" s="4" t="s">
        <v>25</v>
      </c>
      <c r="D43" s="24" t="s">
        <v>150</v>
      </c>
      <c r="E43" s="25" t="s">
        <v>271</v>
      </c>
      <c r="F43" s="25" t="s">
        <v>151</v>
      </c>
      <c r="G43" s="25" t="s">
        <v>152</v>
      </c>
      <c r="H43" s="25" t="s">
        <v>156</v>
      </c>
      <c r="I43" s="25" t="s">
        <v>314</v>
      </c>
      <c r="J43" s="24">
        <v>1</v>
      </c>
      <c r="K43" s="26">
        <v>44228</v>
      </c>
      <c r="L43" s="26">
        <v>44561</v>
      </c>
      <c r="M43" s="27">
        <f t="shared" si="4"/>
        <v>48</v>
      </c>
      <c r="N43" s="24">
        <v>0</v>
      </c>
      <c r="O43" s="28"/>
    </row>
    <row r="44" spans="1:242" ht="127.5" x14ac:dyDescent="0.25">
      <c r="A44" s="121">
        <v>34</v>
      </c>
      <c r="B44" s="43" t="s">
        <v>238</v>
      </c>
      <c r="C44" s="4" t="s">
        <v>25</v>
      </c>
      <c r="D44" s="43" t="s">
        <v>157</v>
      </c>
      <c r="E44" s="51" t="s">
        <v>273</v>
      </c>
      <c r="F44" s="51" t="s">
        <v>158</v>
      </c>
      <c r="G44" s="51" t="s">
        <v>315</v>
      </c>
      <c r="H44" s="51" t="s">
        <v>316</v>
      </c>
      <c r="I44" s="51" t="s">
        <v>317</v>
      </c>
      <c r="J44" s="43">
        <v>6</v>
      </c>
      <c r="K44" s="52">
        <v>44221</v>
      </c>
      <c r="L44" s="52">
        <v>44560</v>
      </c>
      <c r="M44" s="53">
        <f t="shared" si="4"/>
        <v>48</v>
      </c>
      <c r="N44" s="43">
        <v>0</v>
      </c>
      <c r="O44" s="42"/>
    </row>
    <row r="45" spans="1:242" ht="114.75" x14ac:dyDescent="0.25">
      <c r="A45" s="120">
        <v>35</v>
      </c>
      <c r="B45" s="2" t="s">
        <v>239</v>
      </c>
      <c r="C45" s="4" t="s">
        <v>25</v>
      </c>
      <c r="D45" s="68" t="s">
        <v>159</v>
      </c>
      <c r="E45" s="65" t="s">
        <v>219</v>
      </c>
      <c r="F45" s="65" t="s">
        <v>274</v>
      </c>
      <c r="G45" s="65" t="s">
        <v>211</v>
      </c>
      <c r="H45" s="65" t="s">
        <v>318</v>
      </c>
      <c r="I45" s="65" t="s">
        <v>160</v>
      </c>
      <c r="J45" s="68">
        <v>2</v>
      </c>
      <c r="K45" s="75">
        <v>44221</v>
      </c>
      <c r="L45" s="75">
        <v>44651</v>
      </c>
      <c r="M45" s="67">
        <f t="shared" si="4"/>
        <v>61</v>
      </c>
      <c r="N45" s="68">
        <v>0</v>
      </c>
      <c r="O45" s="76"/>
    </row>
    <row r="46" spans="1:242" ht="89.25" x14ac:dyDescent="0.25">
      <c r="A46" s="121">
        <v>36</v>
      </c>
      <c r="B46" s="43" t="s">
        <v>240</v>
      </c>
      <c r="C46" s="4" t="s">
        <v>25</v>
      </c>
      <c r="D46" s="96" t="s">
        <v>161</v>
      </c>
      <c r="E46" s="97" t="s">
        <v>319</v>
      </c>
      <c r="F46" s="97" t="s">
        <v>162</v>
      </c>
      <c r="G46" s="97" t="s">
        <v>163</v>
      </c>
      <c r="H46" s="97" t="s">
        <v>164</v>
      </c>
      <c r="I46" s="97" t="s">
        <v>165</v>
      </c>
      <c r="J46" s="96">
        <v>1</v>
      </c>
      <c r="K46" s="98">
        <v>44221</v>
      </c>
      <c r="L46" s="98">
        <v>44377</v>
      </c>
      <c r="M46" s="99">
        <f t="shared" si="4"/>
        <v>22</v>
      </c>
      <c r="N46" s="96">
        <v>0</v>
      </c>
      <c r="O46" s="100"/>
    </row>
    <row r="47" spans="1:242" ht="114.75" x14ac:dyDescent="0.25">
      <c r="A47" s="120">
        <v>37</v>
      </c>
      <c r="B47" s="2" t="s">
        <v>241</v>
      </c>
      <c r="C47" s="4" t="s">
        <v>25</v>
      </c>
      <c r="D47" s="68" t="s">
        <v>166</v>
      </c>
      <c r="E47" s="65" t="s">
        <v>275</v>
      </c>
      <c r="F47" s="65" t="s">
        <v>167</v>
      </c>
      <c r="G47" s="65" t="s">
        <v>168</v>
      </c>
      <c r="H47" s="65" t="s">
        <v>170</v>
      </c>
      <c r="I47" s="65" t="s">
        <v>171</v>
      </c>
      <c r="J47" s="68">
        <v>1</v>
      </c>
      <c r="K47" s="75">
        <v>44221</v>
      </c>
      <c r="L47" s="77">
        <v>44561</v>
      </c>
      <c r="M47" s="67">
        <f t="shared" si="4"/>
        <v>49</v>
      </c>
      <c r="N47" s="68">
        <v>0</v>
      </c>
      <c r="O47" s="76"/>
    </row>
    <row r="48" spans="1:242" ht="140.25" x14ac:dyDescent="0.25">
      <c r="A48" s="121">
        <v>38</v>
      </c>
      <c r="B48" s="43" t="s">
        <v>75</v>
      </c>
      <c r="C48" s="4" t="s">
        <v>25</v>
      </c>
      <c r="D48" s="59" t="s">
        <v>172</v>
      </c>
      <c r="E48" s="31" t="s">
        <v>220</v>
      </c>
      <c r="F48" s="31" t="s">
        <v>173</v>
      </c>
      <c r="G48" s="31" t="s">
        <v>174</v>
      </c>
      <c r="H48" s="31" t="s">
        <v>175</v>
      </c>
      <c r="I48" s="31" t="s">
        <v>176</v>
      </c>
      <c r="J48" s="32">
        <v>2</v>
      </c>
      <c r="K48" s="33">
        <v>44221</v>
      </c>
      <c r="L48" s="33">
        <v>44377</v>
      </c>
      <c r="M48" s="34">
        <f t="shared" si="4"/>
        <v>22</v>
      </c>
      <c r="N48" s="32">
        <v>0</v>
      </c>
      <c r="O48" s="58"/>
    </row>
    <row r="49" spans="1:15" ht="140.25" x14ac:dyDescent="0.25">
      <c r="A49" s="120">
        <v>39</v>
      </c>
      <c r="B49" s="2" t="s">
        <v>78</v>
      </c>
      <c r="C49" s="4" t="s">
        <v>25</v>
      </c>
      <c r="D49" s="44" t="s">
        <v>178</v>
      </c>
      <c r="E49" s="25" t="s">
        <v>221</v>
      </c>
      <c r="F49" s="25" t="s">
        <v>179</v>
      </c>
      <c r="G49" s="25" t="s">
        <v>320</v>
      </c>
      <c r="H49" s="25" t="s">
        <v>321</v>
      </c>
      <c r="I49" s="25" t="s">
        <v>180</v>
      </c>
      <c r="J49" s="24">
        <v>1</v>
      </c>
      <c r="K49" s="26">
        <v>44221</v>
      </c>
      <c r="L49" s="26">
        <v>44592</v>
      </c>
      <c r="M49" s="27">
        <f t="shared" si="4"/>
        <v>53</v>
      </c>
      <c r="N49" s="24">
        <v>0</v>
      </c>
      <c r="O49" s="28"/>
    </row>
    <row r="50" spans="1:15" ht="140.25" x14ac:dyDescent="0.25">
      <c r="A50" s="121">
        <v>40</v>
      </c>
      <c r="B50" s="43" t="s">
        <v>81</v>
      </c>
      <c r="C50" s="4" t="s">
        <v>25</v>
      </c>
      <c r="D50" s="32" t="s">
        <v>181</v>
      </c>
      <c r="E50" s="25" t="s">
        <v>222</v>
      </c>
      <c r="F50" s="25" t="s">
        <v>322</v>
      </c>
      <c r="G50" s="25" t="s">
        <v>182</v>
      </c>
      <c r="H50" s="25" t="s">
        <v>276</v>
      </c>
      <c r="I50" s="25" t="s">
        <v>183</v>
      </c>
      <c r="J50" s="24">
        <v>1</v>
      </c>
      <c r="K50" s="26">
        <v>44105</v>
      </c>
      <c r="L50" s="26">
        <v>44530</v>
      </c>
      <c r="M50" s="27">
        <f t="shared" si="4"/>
        <v>61</v>
      </c>
      <c r="N50" s="24">
        <v>0</v>
      </c>
      <c r="O50" s="28"/>
    </row>
    <row r="51" spans="1:15" ht="140.25" x14ac:dyDescent="0.25">
      <c r="A51" s="120">
        <v>41</v>
      </c>
      <c r="B51" s="2" t="s">
        <v>212</v>
      </c>
      <c r="C51" s="4" t="s">
        <v>25</v>
      </c>
      <c r="D51" s="24" t="s">
        <v>181</v>
      </c>
      <c r="E51" s="25" t="s">
        <v>222</v>
      </c>
      <c r="F51" s="25" t="s">
        <v>322</v>
      </c>
      <c r="G51" s="25" t="s">
        <v>182</v>
      </c>
      <c r="H51" s="25" t="s">
        <v>184</v>
      </c>
      <c r="I51" s="25" t="s">
        <v>323</v>
      </c>
      <c r="J51" s="24">
        <v>1</v>
      </c>
      <c r="K51" s="26">
        <v>44228</v>
      </c>
      <c r="L51" s="26">
        <v>44530</v>
      </c>
      <c r="M51" s="27">
        <f t="shared" si="4"/>
        <v>43</v>
      </c>
      <c r="N51" s="24">
        <v>0</v>
      </c>
      <c r="O51" s="28"/>
    </row>
    <row r="52" spans="1:15" ht="114.75" x14ac:dyDescent="0.25">
      <c r="A52" s="121">
        <v>42</v>
      </c>
      <c r="B52" s="43" t="s">
        <v>82</v>
      </c>
      <c r="C52" s="4" t="s">
        <v>25</v>
      </c>
      <c r="D52" s="24" t="s">
        <v>185</v>
      </c>
      <c r="E52" s="25" t="s">
        <v>223</v>
      </c>
      <c r="F52" s="25" t="s">
        <v>322</v>
      </c>
      <c r="G52" s="25" t="s">
        <v>284</v>
      </c>
      <c r="H52" s="25" t="s">
        <v>285</v>
      </c>
      <c r="I52" s="25" t="s">
        <v>186</v>
      </c>
      <c r="J52" s="24">
        <v>1</v>
      </c>
      <c r="K52" s="26">
        <v>44221</v>
      </c>
      <c r="L52" s="26">
        <v>44469</v>
      </c>
      <c r="M52" s="27">
        <f t="shared" si="4"/>
        <v>35</v>
      </c>
      <c r="N52" s="24">
        <v>0</v>
      </c>
      <c r="O52" s="28" t="s">
        <v>187</v>
      </c>
    </row>
    <row r="53" spans="1:15" ht="165.75" x14ac:dyDescent="0.25">
      <c r="A53" s="120">
        <v>43</v>
      </c>
      <c r="B53" s="2" t="s">
        <v>213</v>
      </c>
      <c r="C53" s="4" t="s">
        <v>25</v>
      </c>
      <c r="D53" s="68" t="s">
        <v>189</v>
      </c>
      <c r="E53" s="61" t="s">
        <v>190</v>
      </c>
      <c r="F53" s="61" t="s">
        <v>191</v>
      </c>
      <c r="G53" s="65" t="s">
        <v>194</v>
      </c>
      <c r="H53" s="65" t="s">
        <v>324</v>
      </c>
      <c r="I53" s="65" t="s">
        <v>325</v>
      </c>
      <c r="J53" s="68">
        <v>2</v>
      </c>
      <c r="K53" s="75">
        <v>44440</v>
      </c>
      <c r="L53" s="75">
        <v>44561</v>
      </c>
      <c r="M53" s="67">
        <v>16</v>
      </c>
      <c r="N53" s="68">
        <v>0</v>
      </c>
      <c r="O53" s="78"/>
    </row>
    <row r="54" spans="1:15" ht="165.75" customHeight="1" x14ac:dyDescent="0.25">
      <c r="A54" s="121">
        <v>44</v>
      </c>
      <c r="B54" s="43" t="s">
        <v>88</v>
      </c>
      <c r="C54" s="4" t="s">
        <v>25</v>
      </c>
      <c r="D54" s="92" t="s">
        <v>195</v>
      </c>
      <c r="E54" s="101" t="s">
        <v>196</v>
      </c>
      <c r="F54" s="101" t="s">
        <v>197</v>
      </c>
      <c r="G54" s="97" t="s">
        <v>277</v>
      </c>
      <c r="H54" s="97" t="s">
        <v>192</v>
      </c>
      <c r="I54" s="97" t="s">
        <v>193</v>
      </c>
      <c r="J54" s="96">
        <v>1</v>
      </c>
      <c r="K54" s="98">
        <v>44242</v>
      </c>
      <c r="L54" s="98">
        <v>44253</v>
      </c>
      <c r="M54" s="99">
        <v>2</v>
      </c>
      <c r="N54" s="96">
        <v>0</v>
      </c>
      <c r="O54" s="102"/>
    </row>
    <row r="55" spans="1:15" ht="165.75" customHeight="1" x14ac:dyDescent="0.25">
      <c r="A55" s="120">
        <v>45</v>
      </c>
      <c r="B55" s="2" t="s">
        <v>91</v>
      </c>
      <c r="C55" s="4" t="s">
        <v>25</v>
      </c>
      <c r="D55" s="39" t="s">
        <v>195</v>
      </c>
      <c r="E55" s="61" t="s">
        <v>196</v>
      </c>
      <c r="F55" s="61" t="s">
        <v>197</v>
      </c>
      <c r="G55" s="65" t="s">
        <v>198</v>
      </c>
      <c r="H55" s="65" t="s">
        <v>326</v>
      </c>
      <c r="I55" s="65" t="s">
        <v>327</v>
      </c>
      <c r="J55" s="68">
        <v>2</v>
      </c>
      <c r="K55" s="75">
        <v>44319</v>
      </c>
      <c r="L55" s="75">
        <v>44561</v>
      </c>
      <c r="M55" s="67">
        <v>43</v>
      </c>
      <c r="N55" s="68">
        <v>0</v>
      </c>
      <c r="O55" s="78"/>
    </row>
    <row r="56" spans="1:15" ht="165.75" customHeight="1" x14ac:dyDescent="0.25">
      <c r="A56" s="121">
        <v>46</v>
      </c>
      <c r="B56" s="43" t="s">
        <v>242</v>
      </c>
      <c r="C56" s="4" t="s">
        <v>25</v>
      </c>
      <c r="D56" s="66" t="s">
        <v>195</v>
      </c>
      <c r="E56" s="61" t="s">
        <v>196</v>
      </c>
      <c r="F56" s="61" t="s">
        <v>197</v>
      </c>
      <c r="G56" s="65" t="s">
        <v>199</v>
      </c>
      <c r="H56" s="65" t="s">
        <v>328</v>
      </c>
      <c r="I56" s="65" t="s">
        <v>325</v>
      </c>
      <c r="J56" s="68">
        <v>2</v>
      </c>
      <c r="K56" s="75">
        <v>44319</v>
      </c>
      <c r="L56" s="75">
        <v>44561</v>
      </c>
      <c r="M56" s="67">
        <v>43</v>
      </c>
      <c r="N56" s="68">
        <v>0</v>
      </c>
      <c r="O56" s="78"/>
    </row>
    <row r="57" spans="1:15" ht="153" x14ac:dyDescent="0.25">
      <c r="A57" s="120">
        <v>47</v>
      </c>
      <c r="B57" s="2" t="s">
        <v>95</v>
      </c>
      <c r="C57" s="4" t="s">
        <v>25</v>
      </c>
      <c r="D57" s="96" t="s">
        <v>200</v>
      </c>
      <c r="E57" s="60" t="s">
        <v>201</v>
      </c>
      <c r="F57" s="60" t="s">
        <v>202</v>
      </c>
      <c r="G57" s="60" t="s">
        <v>203</v>
      </c>
      <c r="H57" s="31" t="s">
        <v>329</v>
      </c>
      <c r="I57" s="31" t="s">
        <v>204</v>
      </c>
      <c r="J57" s="32">
        <v>1</v>
      </c>
      <c r="K57" s="33">
        <v>44301</v>
      </c>
      <c r="L57" s="33">
        <v>44545</v>
      </c>
      <c r="M57" s="34">
        <v>35</v>
      </c>
      <c r="N57" s="32">
        <v>0</v>
      </c>
      <c r="O57" s="35"/>
    </row>
    <row r="58" spans="1:15" ht="153" x14ac:dyDescent="0.25">
      <c r="A58" s="121">
        <v>48</v>
      </c>
      <c r="B58" s="43" t="s">
        <v>96</v>
      </c>
      <c r="C58" s="4" t="s">
        <v>25</v>
      </c>
      <c r="D58" s="96" t="s">
        <v>200</v>
      </c>
      <c r="E58" s="30" t="s">
        <v>201</v>
      </c>
      <c r="F58" s="30" t="s">
        <v>202</v>
      </c>
      <c r="G58" s="30" t="s">
        <v>205</v>
      </c>
      <c r="H58" s="25" t="s">
        <v>329</v>
      </c>
      <c r="I58" s="25" t="s">
        <v>206</v>
      </c>
      <c r="J58" s="24">
        <v>1</v>
      </c>
      <c r="K58" s="26">
        <v>44270</v>
      </c>
      <c r="L58" s="26">
        <v>44910</v>
      </c>
      <c r="M58" s="36">
        <v>90</v>
      </c>
      <c r="N58" s="32">
        <v>0</v>
      </c>
      <c r="O58" s="142"/>
    </row>
    <row r="59" spans="1:15" ht="191.25" x14ac:dyDescent="0.25">
      <c r="A59" s="120">
        <v>49</v>
      </c>
      <c r="B59" s="2" t="s">
        <v>243</v>
      </c>
      <c r="C59" s="4" t="s">
        <v>25</v>
      </c>
      <c r="D59" s="96" t="s">
        <v>200</v>
      </c>
      <c r="E59" s="30" t="s">
        <v>201</v>
      </c>
      <c r="F59" s="30" t="s">
        <v>202</v>
      </c>
      <c r="G59" s="30" t="s">
        <v>330</v>
      </c>
      <c r="H59" s="37" t="s">
        <v>331</v>
      </c>
      <c r="I59" s="25" t="s">
        <v>207</v>
      </c>
      <c r="J59" s="24">
        <v>1</v>
      </c>
      <c r="K59" s="26">
        <v>44270</v>
      </c>
      <c r="L59" s="26">
        <v>44910</v>
      </c>
      <c r="M59" s="36">
        <v>90</v>
      </c>
      <c r="N59" s="32">
        <v>0</v>
      </c>
      <c r="O59" s="142"/>
    </row>
    <row r="60" spans="1:15" ht="153" x14ac:dyDescent="0.25">
      <c r="A60" s="121">
        <v>50</v>
      </c>
      <c r="B60" s="43" t="s">
        <v>244</v>
      </c>
      <c r="C60" s="4" t="s">
        <v>25</v>
      </c>
      <c r="D60" s="96" t="s">
        <v>200</v>
      </c>
      <c r="E60" s="30" t="s">
        <v>201</v>
      </c>
      <c r="F60" s="30" t="s">
        <v>202</v>
      </c>
      <c r="G60" s="30" t="s">
        <v>283</v>
      </c>
      <c r="H60" s="38" t="s">
        <v>208</v>
      </c>
      <c r="I60" s="25" t="s">
        <v>209</v>
      </c>
      <c r="J60" s="24">
        <v>2</v>
      </c>
      <c r="K60" s="26">
        <v>44270</v>
      </c>
      <c r="L60" s="26">
        <v>44561</v>
      </c>
      <c r="M60" s="27">
        <v>41</v>
      </c>
      <c r="N60" s="32">
        <v>0</v>
      </c>
      <c r="O60" s="142"/>
    </row>
    <row r="350927" spans="1:1" x14ac:dyDescent="0.25">
      <c r="A350927" s="131" t="s">
        <v>24</v>
      </c>
    </row>
    <row r="350928" spans="1:1" x14ac:dyDescent="0.25">
      <c r="A350928" s="131" t="s">
        <v>25</v>
      </c>
    </row>
  </sheetData>
  <autoFilter ref="B10:O60" xr:uid="{0574ABB9-619A-49C8-BB77-D975864DEAA9}"/>
  <mergeCells count="1">
    <mergeCell ref="B8:O8"/>
  </mergeCells>
  <phoneticPr fontId="13" type="noConversion"/>
  <dataValidations count="17">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4:H24 G22:I23 G35:G38 G15:H16 G53:G56 G18:H21" xr:uid="{67E6B651-0DC3-49E7-8B79-3247E7DA4F8C}">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1 J35:J36 J18:J19 J53:J57 J38:J43" xr:uid="{77C0D221-9FD0-4C7F-9F5F-9465873C2CD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7:L37 K35:K36 L47 K31 K38:K57" xr:uid="{6D2B0DE2-C3CB-4533-B7F1-5F16940C7FBE}">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5:M16 M18:M30" xr:uid="{860081BB-1523-4D3D-A4F6-EE3DC93ACA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31 N53:N60 N18:N21 N35:N40" xr:uid="{F58D8284-193F-4C51-B5ED-FF33E98E2BE5}">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31 J37 I35:I36 I39:I43 I57" xr:uid="{8B8A65CB-DA45-470A-BD25-B92C904BAE4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31 I37:I38 H35:H43 I53:I56 H53:H57" xr:uid="{DED08786-B463-4354-91D6-5ABBF8DBEA8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9:G45 G52 G47:G49 G57 G31:G34" xr:uid="{22DD1D8B-63AD-4A6A-A4EB-8FCE005B9A5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53:O57 O35:O40" xr:uid="{D4DBC0D8-BAF3-43E1-A6A1-932F5594AF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8:O19" xr:uid="{E580D8CA-4F07-47FF-BFB6-C4FD2CC9250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8:I19" xr:uid="{4AE414F7-742A-4148-8199-ED21EF24449D}">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8:F30" xr:uid="{F244B7DE-235A-4F10-8688-EB7CAE78C334}">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8:D30" xr:uid="{CC6B1A0C-6970-4D25-8121-D11DB8100FFD}">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8:E30" xr:uid="{3F1078FB-526D-4781-846B-A6AA0B57B497}">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1:D60" xr:uid="{378720EF-6B5A-4C3E-9B93-D1B215972BAE}">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1:F60" xr:uid="{B7B9C514-A5C8-48F2-B692-094E986D6ACE}">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1:E60" xr:uid="{005D1A29-4FFD-4485-86D5-4AA4B0BE65F1}">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 xsi:nil="true"/>
  </documentManagement>
</p:properties>
</file>

<file path=customXml/itemProps1.xml><?xml version="1.0" encoding="utf-8"?>
<ds:datastoreItem xmlns:ds="http://schemas.openxmlformats.org/officeDocument/2006/customXml" ds:itemID="{11E54AD5-0D37-4D88-821C-4DD7F1F7AB93}"/>
</file>

<file path=customXml/itemProps2.xml><?xml version="1.0" encoding="utf-8"?>
<ds:datastoreItem xmlns:ds="http://schemas.openxmlformats.org/officeDocument/2006/customXml" ds:itemID="{1E2D709B-3FCA-4498-9BAD-ED051FDBE46A}"/>
</file>

<file path=customXml/itemProps3.xml><?xml version="1.0" encoding="utf-8"?>
<ds:datastoreItem xmlns:ds="http://schemas.openxmlformats.org/officeDocument/2006/customXml" ds:itemID="{71CDD466-0CF2-4B69-9240-B91F6BFE9D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Espinosa Ruiz</cp:lastModifiedBy>
  <dcterms:created xsi:type="dcterms:W3CDTF">2020-12-21T16:57:14Z</dcterms:created>
  <dcterms:modified xsi:type="dcterms:W3CDTF">2021-08-02T15:58:18Z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