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7. Corte a Octubre 31 de 2022\"/>
    </mc:Choice>
  </mc:AlternateContent>
  <xr:revisionPtr revIDLastSave="0" documentId="13_ncr:1_{3B9F82CA-4B34-4432-9ECB-60D4699B8B00}"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5" i="1" l="1"/>
  <c r="AC5" i="1"/>
  <c r="AD3" i="1"/>
  <c r="AD2" i="1"/>
  <c r="AC2" i="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<sst xmlns="http://schemas.openxmlformats.org/spreadsheetml/2006/main" count="2620" uniqueCount="719">
  <si>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</si>
  <si>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</si>
  <si>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</si>
  <si>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</si>
  <si>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</si>
  <si>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</si>
  <si>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</si>
  <si>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</si>
  <si>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</si>
  <si>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</si>
  <si>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</si>
  <si>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</si>
  <si>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</si>
  <si>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</si>
  <si>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</si>
  <si>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</si>
  <si>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</si>
  <si>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</si>
  <si>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</si>
  <si>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</si>
  <si>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</si>
  <si>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</si>
  <si>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</si>
  <si>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</si>
  <si>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</si>
  <si>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</si>
  <si>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</si>
  <si>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</si>
  <si>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</si>
  <si>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</si>
  <si>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</si>
  <si>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</si>
  <si>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</si>
  <si>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</si>
  <si>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</si>
  <si>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</si>
  <si>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</si>
  <si>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</si>
  <si>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</si>
  <si>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</si>
  <si>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</si>
  <si>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</si>
  <si>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</si>
  <si>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</si>
  <si>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</si>
  <si>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</si>
  <si>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</si>
  <si>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</si>
  <si>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</si>
  <si>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</si>
  <si>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</si>
  <si>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</si>
  <si>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</si>
  <si>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</si>
  <si>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</si>
  <si>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</si>
  <si>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</si>
  <si>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</si>
  <si>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</si>
  <si>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</si>
  <si>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</si>
  <si>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</si>
  <si>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</si>
  <si>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</si>
  <si>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</si>
  <si>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</si>
  <si>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</si>
  <si>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</si>
  <si>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</si>
  <si>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</si>
  <si>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</si>
  <si>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</si>
  <si>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</si>
  <si>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</si>
  <si>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</si>
  <si>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</si>
  <si>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</si>
  <si>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</si>
  <si>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</si>
  <si>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</si>
  <si>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</si>
  <si>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</si>
  <si>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</si>
  <si>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</si>
  <si>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</si>
  <si>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</si>
  <si>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</si>
  <si>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</si>
  <si>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</si>
  <si>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</si>
  <si>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</si>
  <si>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</si>
  <si>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</si>
  <si>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</si>
  <si>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</si>
  <si>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</si>
  <si>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</si>
  <si>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</si>
  <si>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</si>
  <si>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</si>
  <si>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</si>
  <si>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</si>
  <si>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</si>
  <si>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</si>
  <si>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</si>
  <si>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</si>
  <si>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</si>
  <si>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</si>
  <si>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</si>
  <si>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</si>
  <si>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</si>
  <si>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</si>
  <si>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</si>
  <si>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</si>
  <si>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</si>
  <si>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</si>
  <si>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</si>
  <si>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</si>
  <si>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</si>
  <si>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</si>
  <si>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</si>
  <si>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</si>
  <si>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</si>
  <si>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</si>
  <si>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</si>
  <si>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</si>
  <si>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</si>
  <si>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</si>
  <si>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</si>
  <si>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</si>
  <si>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</si>
  <si>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</si>
  <si>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</si>
  <si>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</si>
  <si>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</si>
  <si>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</si>
  <si>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</si>
  <si>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</si>
  <si>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</si>
  <si>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</si>
  <si>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</si>
  <si>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</si>
  <si>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</si>
  <si>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</si>
  <si>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</si>
  <si>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</si>
  <si>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</si>
  <si>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</si>
  <si>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</si>
  <si>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</si>
  <si>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</si>
  <si>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</si>
  <si>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</si>
  <si>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</si>
  <si>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</si>
  <si>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</si>
  <si>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</si>
  <si>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</si>
  <si>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</si>
  <si>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</si>
  <si>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</si>
  <si>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</si>
  <si>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</si>
  <si>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</si>
  <si>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</si>
  <si>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</si>
  <si>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</si>
  <si>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</si>
  <si>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</si>
  <si>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</si>
  <si>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</si>
  <si>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</si>
  <si>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</si>
  <si>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</si>
  <si>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</si>
  <si>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</si>
  <si>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</si>
  <si>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</si>
  <si>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</si>
  <si>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</si>
  <si>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</si>
  <si>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</si>
  <si>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</si>
  <si>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</si>
  <si>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</si>
  <si>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</si>
  <si>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</si>
  <si>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</si>
  <si>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</si>
  <si>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</si>
  <si>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</si>
  <si>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</si>
  <si>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</si>
  <si>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</si>
  <si>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</si>
  <si>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</si>
  <si>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</si>
  <si>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</si>
  <si>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</si>
  <si>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</si>
  <si>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</si>
  <si>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</si>
  <si>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</si>
  <si>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</si>
  <si>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</si>
  <si>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</si>
  <si>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</si>
  <si>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</si>
  <si>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</si>
  <si>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</si>
  <si>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</si>
  <si>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</si>
  <si>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</si>
  <si>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</si>
  <si>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</si>
  <si>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</si>
  <si>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</si>
  <si>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</si>
  <si>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</si>
  <si>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</si>
  <si>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</si>
  <si>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</si>
  <si>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</si>
  <si>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</si>
  <si>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</si>
  <si>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</si>
  <si>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</si>
  <si>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</si>
  <si>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</si>
  <si>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</si>
  <si>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</si>
  <si>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</si>
  <si>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</si>
  <si>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</si>
  <si>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</si>
  <si>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</si>
  <si>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</si>
  <si>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</si>
  <si>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</si>
  <si>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</si>
  <si>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</si>
  <si>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</si>
  <si>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</si>
  <si>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</si>
  <si>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</si>
  <si>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</si>
  <si>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</si>
  <si>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</si>
  <si>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</si>
  <si>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</si>
  <si>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</si>
  <si>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</si>
  <si>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</si>
  <si>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</si>
  <si>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</si>
  <si>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</si>
  <si>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</si>
  <si>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</si>
  <si>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</si>
  <si>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</si>
  <si>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</si>
  <si>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</si>
  <si>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</si>
  <si>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</si>
  <si>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</si>
  <si>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</si>
  <si>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</si>
  <si>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</si>
  <si>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</si>
  <si>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</si>
  <si>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</si>
  <si>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</si>
  <si>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</si>
  <si>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</si>
  <si>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</si>
  <si>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</si>
  <si>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</si>
  <si>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</si>
  <si>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</si>
  <si>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</si>
  <si>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</si>
  <si>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</si>
  <si>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</si>
  <si>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</si>
  <si>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</si>
  <si>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</si>
  <si>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</si>
  <si>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</si>
  <si>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</si>
  <si>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</si>
  <si>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</si>
  <si>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</si>
  <si>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</si>
  <si>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</si>
  <si>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</si>
  <si>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</si>
  <si>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</si>
  <si>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</si>
  <si>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</si>
  <si>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</si>
  <si>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</si>
  <si>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</si>
  <si>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</si>
  <si>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</si>
  <si>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</si>
  <si>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</si>
  <si>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</si>
  <si>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</si>
  <si>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</si>
  <si>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</si>
  <si>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</si>
  <si>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</si>
  <si>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</si>
  <si>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</si>
  <si>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</si>
  <si>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</si>
  <si>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</si>
  <si>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</si>
  <si>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</si>
  <si>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</si>
  <si>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</si>
  <si>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</si>
  <si>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</si>
  <si>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</si>
  <si>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</si>
  <si>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</si>
  <si>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</si>
  <si>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</si>
  <si>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</si>
  <si>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</si>
  <si>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</si>
  <si>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</si>
  <si>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</si>
  <si>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</si>
  <si>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</si>
  <si>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</si>
  <si>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</si>
  <si>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</si>
  <si>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</si>
  <si>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</si>
  <si>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</si>
  <si>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</si>
  <si>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</si>
  <si>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</si>
  <si>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</si>
  <si>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</si>
  <si>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</si>
  <si>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</si>
  <si>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</si>
  <si>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</si>
  <si>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</si>
  <si>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</si>
  <si>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</si>
  <si>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</si>
  <si>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</si>
  <si>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</si>
  <si>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</si>
  <si>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</si>
  <si>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</si>
  <si>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</si>
  <si>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</si>
  <si>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</si>
  <si>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</si>
  <si>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</si>
  <si>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</si>
  <si>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</si>
  <si>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</si>
  <si>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</si>
  <si>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</si>
  <si>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</si>
  <si>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</si>
  <si>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</si>
  <si>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</si>
  <si>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</si>
  <si>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</si>
  <si>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</si>
  <si>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</si>
  <si>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</si>
  <si>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</si>
  <si>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</si>
  <si>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</si>
  <si>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</si>
  <si>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</si>
  <si>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</si>
  <si>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</si>
  <si>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</si>
  <si>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</si>
  <si>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</si>
  <si>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</si>
  <si>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</si>
  <si>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</si>
  <si>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</si>
  <si>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</si>
  <si>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</si>
  <si>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</si>
  <si>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</si>
  <si>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</si>
  <si>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</si>
  <si>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</si>
  <si>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</si>
  <si>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</si>
  <si>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</si>
  <si>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</si>
  <si>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</si>
  <si>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</si>
  <si>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</si>
  <si>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</si>
  <si>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</si>
  <si>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</si>
  <si>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</si>
  <si>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</si>
  <si>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</si>
  <si>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</si>
  <si>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</si>
  <si>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</si>
  <si>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</si>
  <si>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</si>
  <si>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</si>
  <si>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</si>
  <si>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</si>
  <si>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</si>
  <si>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</si>
  <si>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</si>
  <si>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</si>
  <si>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</si>
  <si>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</si>
  <si>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</si>
  <si>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</si>
  <si>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</si>
  <si>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</si>
  <si>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</si>
  <si>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</si>
  <si>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</si>
  <si>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</si>
  <si>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</si>
  <si>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</si>
  <si>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</si>
  <si>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</si>
  <si>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</si>
  <si>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</si>
  <si>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</si>
  <si>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</si>
  <si>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</si>
  <si>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</si>
  <si>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</si>
  <si>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</si>
  <si>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</si>
  <si>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</si>
  <si>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</si>
  <si>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</si>
  <si>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</si>
  <si>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</si>
  <si>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</si>
  <si>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</si>
  <si>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</si>
  <si>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</si>
  <si>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</si>
  <si>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</si>
  <si>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</si>
  <si>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</si>
  <si>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</si>
  <si>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</si>
  <si>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</si>
  <si>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</si>
  <si>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</si>
  <si>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</si>
  <si>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</si>
  <si>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</si>
  <si>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</si>
  <si>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</si>
  <si>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</si>
  <si>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</si>
  <si>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</si>
  <si>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</si>
  <si>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</si>
  <si>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</si>
  <si>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</si>
  <si>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</si>
  <si>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</si>
  <si>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</si>
  <si>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</si>
  <si>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</si>
  <si>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</si>
  <si>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</si>
  <si>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</si>
  <si>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</si>
  <si>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</si>
  <si>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</si>
  <si>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</si>
  <si>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</si>
  <si>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</si>
  <si>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</si>
  <si>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</si>
  <si>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</si>
  <si>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</si>
  <si>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</si>
  <si>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</si>
  <si>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</si>
  <si>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Relacion pagos SIIF</t>
  </si>
  <si>
    <t>SERVIDOR: GestiondeConocimiento-Publica (\\servicios.anh.gov.co\sservicios) / CONTRATOS 2021 y CONTRATOS 2022
SECOP II
Rubro: C-2106-1900-2-0-2106002-02</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</si>
  <si>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</si>
  <si>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</si>
  <si>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</si>
  <si>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</si>
  <si>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</si>
  <si>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Dashboard de Tramites de la GSCYMA</t>
  </si>
  <si>
    <t>Dashboard de Suspendidos de la GSCYMA</t>
  </si>
  <si>
    <t>Tablero de Control de Tramites GSCE</t>
  </si>
  <si>
    <t>1</t>
  </si>
  <si>
    <t>Se suscribió el contrato No. 038 de 2022</t>
  </si>
  <si>
    <t>Secop II  - ANH-01-RE-2022</t>
  </si>
  <si>
    <t>Carpeta de la VPAA - Disco compartido de la ANH - (Promoción)</t>
  </si>
  <si>
    <t>15</t>
  </si>
  <si>
    <t>Se realizó la suscripción de 30 contratos en enero de 2022 en el IV ciclo de la Ronda Colombia 2021 del PPAA. Para efecto de reporte se relacionan 15 (corresponden al 100% de la meta de 2022)</t>
  </si>
  <si>
    <t>Secop II</t>
  </si>
  <si>
    <t>Reporte en la plataforma SINERGIA del Departamento Nacional de Planeación</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</si>
  <si>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</si>
  <si>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</si>
  <si>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</si>
  <si>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</si>
  <si>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</si>
  <si>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</si>
  <si>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</si>
  <si>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</si>
  <si>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</si>
  <si>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</si>
  <si>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</si>
  <si>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</si>
  <si>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</si>
  <si>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</si>
  <si>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</si>
  <si>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</si>
  <si>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</si>
  <si>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</si>
  <si>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</si>
  <si>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</si>
  <si>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</si>
  <si>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</si>
  <si>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</si>
  <si>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Matriz de seguimiento proyectos OTI 2022</t>
  </si>
  <si>
    <t>Contar con apoyo profesional, técnico, de soporte y desarrollo a servicios, infraestructura, aplicaciones y gestión administrativa.​</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</si>
  <si>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</si>
  <si>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</si>
  <si>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</si>
  <si>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</si>
  <si>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</si>
  <si>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</si>
  <si>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</si>
  <si>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</si>
  <si>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</si>
  <si>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</si>
  <si>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</si>
  <si>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</si>
  <si>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5</t>
  </si>
  <si>
    <t>Comunicaciones de aplicaciones radicadas en control.doc</t>
  </si>
  <si>
    <t>SECOP II</t>
  </si>
  <si>
    <t>Cronograma elaboración y normalización SIC
Borrador Documento SIC V1</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</si>
  <si>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</si>
  <si>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</si>
  <si>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</si>
  <si>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</si>
  <si>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</si>
  <si>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https://www.anh.gov.co/es/atenci%C3%B3n-y-servicios-a-la-ciudadan%C3%ADa/pqrsd/</t>
  </si>
  <si>
    <t>https://www.anh.gov.co/es/atenci%C3%B3n-y-servicios-a-la-ciudadan%C3%ADa/canales-de-atenci%C3%B3n/caracterizaci%C3%B3n-de-usuarios/</t>
  </si>
  <si>
    <t>https://www.anh.gov.co/es/atenci%C3%B3n-y-servicios-a-la-ciudadan%C3%ADa/canales-de-atenci%C3%B3n/encuestas-anh/</t>
  </si>
  <si>
    <t xml:space="preserve">Reuniones convocadas a través de la plataforma Teams, y correos electrónicos insitucionales.
Plataformas:
https://mgaweb.dnp.gov.co/
https://suifp.dnp.gov.co/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</si>
  <si>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</si>
  <si>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</si>
  <si>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</si>
  <si>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</si>
  <si>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</si>
  <si>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https://sinergiapp.dnp.gov.co/#IndicadorProgEntE/33/1538/5994/80</t>
  </si>
  <si>
    <t>https://sinergiapp.dnp.gov.co/#IndicadorProgEntE/33/1538/5747/80</t>
  </si>
  <si>
    <t>Producto obtenido mediante la Orden de Compra 88021 de 2022 (mayo a noviembre de 2022) y con la adición a la orden de compra 62544  (prestación de los del servicio hasta el mes de abril de 2022.)</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</si>
  <si>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</si>
  <si>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</si>
  <si>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</si>
  <si>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</si>
  <si>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</si>
  <si>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</si>
  <si>
    <t>Primer semestre, el indicador muestra un cumplimiento del 100 % con respecto a la meta establecida, donde se atendieron 380 solicitudes  contratación, sobre 380 total de solicitudes contratación  discriminado de la siguiente manera: se gestionó la suscripción de 285 contratos,  85 modificaciones y 10  ordenes de compra generadas por CCE derivadas de acuerdos marco,  prueba de la información se encuentra en la Base de Datos de Contratación Administrativa de la OAJ y de acuerdo con lo establecido en la Ley 80 de 1993 y demás normas concordantes</t>
  </si>
  <si>
    <t>Base datos de la contratacion Administrativa de
 la OAJ Y:\BASE DE DATOS DE LA ENTIDAD 2003 A 2021\BASE DE DATOS DE LA ENTIDAD​ y en Plataforma SECO I y SECOP II​</t>
  </si>
  <si>
    <t>Aplicativo EKOGUI Y Base de datos Estado de 
procesos judiciales Z:\Procesos-   Carpetas de procesos y Reparto, Z:\Conciliaciones, Z:\Arbitraje​ </t>
  </si>
  <si>
    <t>92,6</t>
  </si>
  <si>
    <t>Durante los meses de enero a junio de 2022 la GALC ha recibido un total de 14 solicitudes, de las cuales 13 ya han sido objeto de inicio de procedimiento de incumplimiento y 1 se encuentra en análisis de viabilidad para su inicio.</t>
  </si>
  <si>
    <t>Carpeta compartida:
Seguimiento_ GALC (\\servicios.anh.gov.co\ sservicios) (R:) / 1.PROCESOS Y SOLICITUDES /1. Procesos
Seguimiento_ GALC (\\servicios.anh.gov.co\ sservicios) (R:) / 1.PROCESOS Y SOLICITUDES /2. Solicitudes</t>
  </si>
  <si>
    <r>
      <t>Carpeta compartida de CITRIX, fiscalización - PAS - base de datos </t>
    </r>
    <r>
      <rPr>
        <sz val="10"/>
        <color rgb="FF000000"/>
        <rFont val="Calibri"/>
        <family val="2"/>
        <scheme val="minor"/>
      </rPr>
      <t>(sancionatorios\\servicios.anh.gov.co\sservicios)(Z:)</t>
    </r>
  </si>
  <si>
    <t>Base de datos propia de GRDE, de control sobre recursos de reposición.</t>
  </si>
  <si>
    <t>Plan de Adqusiciones de la ANH, Borradores estudios previos</t>
  </si>
  <si>
    <t>Producto en proceso de recepción a través del otrosí 625 de 2021</t>
  </si>
  <si>
    <t>Adelantado mediante Otrosí de adición al Contrato 625 de 2021</t>
  </si>
  <si>
    <t>Compromiso de $127.245.561 para la adquisición de elementos para separación de salas, acompañamiento remoto a visitas en campo y reuniones hibridas. Los otros procesos que completan la meta se encuentran en estudios previos.</t>
  </si>
  <si>
    <t>Otrosí contrato 625 de 2021</t>
  </si>
  <si>
    <t>Se alcanzó la meta con la renovación de la suscripción en la paltaforma zoom del 18 de julio de 2022 al 17 de julio de 2023</t>
  </si>
  <si>
    <t>Factura de renovación de la suscripción</t>
  </si>
  <si>
    <t xml:space="preserve">En el primer semestre se da un cumplimiento de la meta  al 100% según el reporte en el sistema litigioso del Estado denominado Ekogui, se notificaron 12 demandas,  0 conciliaciones prejudiciales y  57  acciones de tutela, las cuales se atendieron en tiempo conforme a los términos legales. Igualmente se  recibieron  1784  requerimientos judiciales en procesos de restitución de tierras, los cuales se atendieron en los términos legales.  Se atendieron 5 Derechos de petición. 
Se cumplió con los términos procesales acorde con la naturaleza de cada una de las acciones que fueran presentadas a favor o en contra  de la ANH, tanto en etapa  extra judicial como judicial </t>
  </si>
  <si>
    <t>El ejercicio se encuentra en proceso  de medición.</t>
  </si>
  <si>
    <t>El giro se realizó en el mes de febrero de 2022 (se encuentra expresado en millones)</t>
  </si>
  <si>
    <t>https://spi.dnp.gov.co/Consultas/ResumenEjecutivoEntidad.aspx?id=img_Por%20Entidad</t>
  </si>
  <si>
    <t>3</t>
  </si>
  <si>
    <t>30</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</si>
  <si>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SSJS 7-2, El Miedo (en c. Llanos Orientales) y otras cuadrículas sin nombre específico.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</si>
  <si>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t>Matriz de seguimiento productos 2022, plataforma para el seguimiento a proyectos de desarrollo de la Oficina de Tecnologías de la Información.</t>
  </si>
  <si>
    <t>Contratos 299 y 304 de 2022 celebrados con personas naturales  para el desarrollo del producto bajo modalidad inhouse</t>
  </si>
  <si>
    <t>Matriz de seguimiento proyectos OTI 2022, plataforma para el seguimiento a proyectos de desarrollo de la Oficina de Tecnologías de la Información.</t>
  </si>
  <si>
    <t>https://spi.dnp.gov.co/App_Themes/SeguimientoProyectos/ResumenEjecutivo/2018011000195.pdf?ts=20220819040640</t>
  </si>
  <si>
    <t>Producto obtenido con vigencia futura - Convenio 670 de 2020, se adicionó el contrato para garántizar el servicio hasta el mes de diciembre de 2022</t>
  </si>
  <si>
    <t>Matriz de seguimiento proyectos OTI 2022, pendiente aprobación de transferencia financiera entre entidades</t>
  </si>
  <si>
    <t>81,2%</t>
  </si>
  <si>
    <t xml:space="preserve">El avance presentado hace referencia al promedio de jecución de los Planes 2022, que fueron programados por el grupo de Talento Humano. </t>
  </si>
  <si>
    <t>98%</t>
  </si>
  <si>
    <t>Se cuenta con un cumplimento del 98%, el 2% restante hace referencia a actividades que fueron necesarias reprogramar por la asignación de los proveedores por medio de la ARL para la ejecución de estas</t>
  </si>
  <si>
    <t>100%</t>
  </si>
  <si>
    <t>El presupuesto aprobado para la actual vigencia fue de $435.514.000, sobre los cuales se realizaron dos contrataciones para capacitación no formal y se hizo una adición al convenio ANH-ICETEX, destinado para el otorgamiento de créditos 100% condonables para la financiación de educación formal de los servidores públicos de la ANH. 
Contrato No. 263 de 2022 / Berlitz / $80.000.000 / 40 Licencias con vigencia de 1 año otorgadas en mayo de 2022
Contrato No. 277 de 2022 / Acipet / $118.643.000 / 11 cursos con finalizados 19 de agosto de 2022
Convenio ANH-ICETEX / Adición No. 10 / $250.000.000 / Pago autorizado el 24 de agosto de 2022</t>
  </si>
  <si>
    <t>60%</t>
  </si>
  <si>
    <t xml:space="preserve">Durante el primer semestre del año 2022 se realizaron actividades de Bienestar teniendo en cuenta el otrosí por valor de $ 206.462.919 al contrato 295 de 2022 con COMPENSAR, que finalizo su ejecución el 30 de junio de 2022. 
Para el segundo semestre 2022, se firmó contrato No. 335 de 2022 con COMPENSAR, el cual inicio el 29 de agosto por valor de $370.000.000 con el fin de desarrollar actividades de bienestar para el servidor público y su núcleo familiar. </t>
  </si>
  <si>
    <t>93%</t>
  </si>
  <si>
    <t>50</t>
  </si>
  <si>
    <t xml:space="preserve">Se elaboró documento de caracterización de usuarios ANH 2021-2022. </t>
  </si>
  <si>
    <t>Se realizó Monitoreo a 31 de agosto de 2022</t>
  </si>
  <si>
    <t>Durante el mes de agosto de 2022 se adelantaron las auditorías internas a los 20 procesos de la entidad, generando el informe de la auditoría</t>
  </si>
  <si>
    <t>Z:\PLAN ANTICORRUPCIÓN\PLAN ANTICORRUPCIÓN 2022\2. Monitoreos Cutrimestrales</t>
  </si>
  <si>
    <t>Z:\SISTEMA GESTION INTEGRAL\Auditorias\8. Auditoría 2022\Auditoría Interna</t>
  </si>
  <si>
    <t>Contrato 340 de 2022</t>
  </si>
  <si>
    <t>Contrato 312 de 2022 celebrados con personas naturales para el desarrollo del producto bajo modalidad inhouse</t>
  </si>
  <si>
    <t>Contratos 305, 306 de 2022 y 309 de 2022 celebrados con personas naturales  para el desarrollo del producto bajo modalidad inhouse</t>
  </si>
  <si>
    <t>Contrato 304 de 2022 , apoyo en el proceso de estructuración del PETI</t>
  </si>
  <si>
    <t>Los productos programados para el cumplimiento de esta meta se encuentra en etapa de desarrollo, o precontractual.</t>
  </si>
  <si>
    <t>El avance corresponde a: 84,3% Fortalecimiento de la Arquitectura Empresarial y la Gestión de TI, 87,5% Fortalecimiento de la seguridad y provacidad de la Información, 82% Uso y apropiación de los Servicios Ciudadanos Digitales. (Se mantiene en indicador sin cambios en el indicador a agosto de 2022)</t>
  </si>
  <si>
    <t>Plan de Adqusiciones de la ANH, matriz de seguimiento a proyectos</t>
  </si>
  <si>
    <t>Plan de Adqusiciones de la ANH, análisis de costos sondeo de mercado</t>
  </si>
  <si>
    <t>Plataforma SPI y servidores ANH:
\\servicios.anh.gov.co\sservicios\Grupo Reservas Y Operaciones\2022\CIENCIA Y TECNOLOGÍA\2. CONVENIOS IAvH-624 DE 2021\PRODUCTOS\VIGENCIA 2022\Producto 3-Informe campo</t>
  </si>
  <si>
    <t>En el tercer trimestre del año 2022 se da un cumplimiento de la meta al 100% por lo siguiente: se resolvieron en total 12 conceptos con un promedio de respuesta de 4,06 días por trámite,  lo que se encuentra dentro del margen de respuesta oportuna establecido por la OAJ en  los Acuerdos de Niveles de Servicio adoptados desde el año 2020, correspondiente a 15 dìas hàbiles.</t>
  </si>
  <si>
    <t>(i) Durante los meses de Enero a Junio de 2022 la GALC en su calidad de Secretario del Comité de Contratos de Hidrocarburos ha realizado 6 sesiones de dicho Comité (4 de marzo, 13 de mayo, 3 de junio, 28 de julio, 1 de septiembre y 16 de septiembre).
(ii) Durante los meses de Enero a Septiembre de 2022 la GALC en su calidad de Secretario del Comité de Transferencia de Tecnología ha realizado 3 sesiones de dicho Comité. (3 de junio, 5 de agosto y 1 de septiembre).</t>
  </si>
  <si>
    <t>(i) Sesión 1 4 de marzo Comité de Hidrocarburos: https://anhcol-my.sharepoint.com/personal/laura_ramos_anh_gov_co/_layouts/15/onedrive.aspx?id=%2Fpersonal%2Flaura%5Framos%5Fanh%5Fgov%5Fco%2FDocuments%2F2%2E%20Comit%C3%A9%20Contratos%20de%20Hidrocarburos%2F2022%2FSesi%C3%B3n%201%20de%202022%204%20de%20marzo%202022&amp;ga=1 
Sesión 13 de mayo Comité de Hidrocarburos: https://anhcol-my.sharepoint.com/personal/juan_rodriguez_anh_gov_co/_layouts/15/onedrive.aspx?id=%2Fpersonal%2Fjuan%5Frodriguez%5Fanh%5Fgov%5Fco%2FDocuments%2FSesi%C3%B3n%20Extraordinaria%20No%2E%2002%20de%20CCH%20%2D%2013%20de%20mayo%202022&amp;ga=1
Sesión 3 de junio Comité de Hidrocarburos: https://anhcol-my.sharepoint.com/personal/juan_rodriguez_anh_gov_co/_layouts/15/onedrive.aspx?id=%2Fpersonal%2Fjuan%5Frodriguez%5Fanh%5Fgov%5Fco%2FDocuments%2FSesi%C3%B3n%20Ordinaria%20No%2E%2003%20de%202022%20%2D%20Comit%C3%A9%20de%20Contratos%20de%20Hidrocarburos&amp;ga=1
Sesión Ordinaria No. 4 Comité de Contratos de Hidrocarburo CCHs https://anhcol-my.sharepoint.com/personal/juan_rodriguez_anh_gov_co/_layouts/15/onedrive.aspx?id=%2Fpersonal%2Fjuan%5Frodriguez%5Fanh%5Fgov%5Fco%2FDocuments%2FSesi%C3%B3n%20Ordinaria%20No%2E%204%20Comit%C3%A9%20de%20Contratos%20de%20Hidrocarburo%20CCHs&amp;ga=1
Sesión Extraordinaria No. 5 CCH https://anhcol-my.sharepoint.com/personal/juan_rodriguez_anh_gov_co/_layouts/15/onedrive.aspx?id=%2Fpersonal%2Fjuan%5Frodriguez%5Fanh%5Fgov%5Fco%2FDocuments%2FSesi%C3%B3n%20Extraordinaria%20%20No%2E%205%20CCH&amp;ga=1
Sesión Extraordinaria No. 6 CCH https://anhcol-my.sharepoint.com/personal/juan_rodriguez_anh_gov_co/_layouts/15/onedrive.aspx?id=%2Fpersonal%2Fjuan%5Frodriguez%5Fanh%5Fgov%5Fco%2FDocuments%2FSesi%C3%B3n%20Ordinaria%20No%2E%204%20Comit%C3%A9%20de%20Contratos%20de%20Hidrocarburo%20CCHs%2FSesi%C3%B3n%20Extraordinaria%20No%2E%206%20CCH&amp;ga=1  
(ii) Sesión 3 de junio Comité Transferencia de Tecnología: Y:\13. COMITE DE TRANSFERENCIA DE TECNOLOGIA\SESION 3 DE JUNIO DE 2022 
Sesión 5 de agosto Comité Transferencia de Tecnologia: https://anhcol-my.sharepoint.com/personal/julianc_colmenares_anh_gov_co/_layouts/15/onedrive.aspx?login_hint=julianc%2Ecolmenares%40anh%2Egov%2Eco&amp;id=%2Fpersonal%2Fjulianc%5Fcolmenares%5Fanh%5Fgov%5Fco%2FDocuments%2FCOMIT%C3%89%20TRANSFERENCIA%20DE%20TECNOLOG%C3%8DA%20SESI%C3%93N%205%20DE%20AGOSTO%20DE%202022
Sesión 1 de septiembre Comité de Transferencia de Tecnologia: https://anhcol-my.sharepoint.com/personal/julianc_colmenares_anh_gov_co/_layouts/15/onedrive.aspx?login_hint=julianc%2Ecolmenares%40anh%2Egov%2Eco&amp;id=%2Fpersonal%2Fjulianc%5Fcolmenares%5Fanh%5Fgov%5Fco%2FDocuments%2FCOMIT%C3%89%20TRANSFERENCIA%20DE%20TECNOLOGIA%20SESION%201%20DE%20SEPTIEMBRE%20DE%202022</t>
  </si>
  <si>
    <t>La entidad de los 147 empleos autorizados, 134 se encuantran activos, empleos que se han administrado efectivamente  y se mantiene actualizada para contar con el personal necesario para el cumplimiento eficiente de las funciones de la entidad y el cumplimiento de los objetivos.</t>
  </si>
  <si>
    <t>Se registra el porcentaje de solicitudes atendidas respecto a las solicitudes recibidas en lo referente a la gestión financiera, relacionada con: Certificados de disponibilidad presupuestal, compromisos presupuestales y obligaciones con las respectivas órdenes de pago.​</t>
  </si>
  <si>
    <t>Información contenida en el SIIF y en el SPGR</t>
  </si>
  <si>
    <t>Corresponde al avance del primer semestre de 2022, relacionado con la presentación de: estados financieros, obligaciones tributarias del orden nacional y del orden distrital, así como el boletín de deudores morosos</t>
  </si>
  <si>
    <t>Estados financieros publicados  en la página web de la ANH, boletín de deudores de morosos publicado en la página web de la CGN, certificaciones de liquidación de regalías, declaraciones tributarias presentadas y soporte de presentación de la información exógena del nivel nacional y del nivel distrital.</t>
  </si>
  <si>
    <t>En el 3e trimestre se realizaron asesorías correspondientes a la revisión de la ejecución de los proyectos y  la estimación de los niveles de ejecución para los últimos meses de la vigencia 2022; y sobre posibles ajustes en los proyectos, dada la nueva polítca de transición energética del gobierno nacional elect;  y se realizó cambio en la asignación presupuestal 2023 del proyecto a cargo de la Vicepresidencia Técnica, por solicitud del Ministario de Minas y Energía, con la reducción de valores asociados a actividades de Yacimientos No Convencionales-YNC, pasando de una asiganción de $318.037.800.000 a un valor de $312.157.800.000. También, se realizaron ajustes en el valor regionalizado en los proyectos según POAI 2023, y se proyectaon respuestas sobre inversión para campesinos de Colombia para el Congreso, entre otros.</t>
  </si>
  <si>
    <t>Se elaboraró informe correspondiente a la ejecución del tercer trimestre de 2022 de los proyectos de inversión, avance financiero y de metas, para ser remitido a la Vicepresidencia Administrativa y Financiera- VAF y posteriomente al Ministerio de Hacienda y Crédito Público. Al cierre del tercer trimestre de 2022 sobre el total de la apropiación vigente se comprometieron recursos por valor de $197.523 millones, lo que representó un 63,5% de la apropiación vigente y con avances en obligaciones y pagos al 35,5%.</t>
  </si>
  <si>
    <t xml:space="preserve">Correo remitido por  Hernán Mendez a Cristian Javier Vargas del Campo &lt;cristian.vargas@anh.gov.co&gt;, Asunto: INFORME EJECUCIÓN PRESUPUESTAL ANH III TRIMESTRE 2022_Inversión V2; viernes 21/10/2022 </t>
  </si>
  <si>
    <t>El indicador de tiempo de respuestas de las solicitudes de PBC pretende realizar la medición de los tiempos de entrega de la GSCYMA a las solicitudes de PBC, en ese sentido, para el tercer trimestre de 2022, se utilizo la herramienta del Dashboard de tramites para realizar seguimiento y control de los tramites asociados a PBC, en ese orden de ideas, la meta que se propuso la GSCYMA en el trimestre III fue del 90%, el resultado de la gestión de PBC con respecto a la meta planteada fue de un 100% en este periodo, este resultado se basa en los datos obtenidos de los tramites de PBC allegados en el tercer trimestre (mas los del segundo semestre de los ultimos dias), de este total, se define cuales de estos tramites cumplieron con la meta de 30 (Es importante resaltar que los tramites allegados entre el 15 - 30 se da plazo de respuesta al mes siguiente para efectos de cumplimiento de tiempos), para la medicion de los tiempos, la GSCYMA, decidio contabilizar el tiempo de las operadoras como tiempo de espera o de solicitud de información, es decir, estos tiempos no entran en los tiempos de la gestión de tramites de la GSCYMA.</t>
  </si>
  <si>
    <t>Para este periodo la gestión de PLEX es ocasional ya que obedece a Planes de Explotación Iniciales y/o ajustes, razón por la cual el numero de Informes de Verificación - IVEs es poco representativo; Durante este trimestre se realizaron 8 IVES a PLEX para un total acumulado de 167 (165 cumplen y 2 en complementar), todos ellos por debajo de los tiempos previstos en la meta.</t>
  </si>
  <si>
    <t>Seguimiento a la Producción\ESTADISTICAS\INDICADORES\INDICADORES 2022\9. Septiembre_2022\Soporte Indicadores\BD_Seguimiento Informes_Consolidado_30-sep-22</t>
  </si>
  <si>
    <t>Al corte 30 de septiembre del 2022, el indicador reporta un 100% de cumplimiento con la estimación y establecimiento de los Fondos de Abandono correspondientes a 41 áreas devueltas, 5 áreas Suspendidas y 108  Áreas de Explotación/Producción. Pese a que los recursos disponibles de este grupo de trabajo disminuyeron, se logró dar cumplimiento a la meta prevista manteniendo la tendencia reflejada en periodos anteriores.</t>
  </si>
  <si>
    <t>Seguimiento a la Producción\ESTADISTICAS\INDICADORES\INDICADORES 2022\9. Septiembre_2022\Soporte Indicadores\BD_Estimacion_Fondos Abandono_Inventarios_Sep-2022_Indicadores</t>
  </si>
  <si>
    <t>Adelantando proceso de selección de socio estratégico</t>
  </si>
  <si>
    <t>Adelantandode selección de socio estratégico</t>
  </si>
  <si>
    <t>El acumulado de ingresos recaudados por concepto de derechos económicos al corte del 30 de septiembre de 2022, asciende a la suma de $2.927.479.940.898,17</t>
  </si>
  <si>
    <t>Ejecución Presupuestal de Ingresos SIIF Nación a septiembre 30 de 2022 y correo electrónico VAF del 11 de octubre de 2022</t>
  </si>
  <si>
    <t>30 días hábiles</t>
  </si>
  <si>
    <t>En el tercer trimestre 2022 se realizó medición sobre los recursos interpuestos y resueltos respecto de la definitiva del I trimestre de 2022, resultando 5 que se resolvieron y los cuales fueron interpuestos al final de junio de 2022.</t>
  </si>
  <si>
    <t>Contrato en desarrollo para la obtención del producto</t>
  </si>
  <si>
    <t>Se realizó la contratación de 23 contratistas para labores de apoyo a la OTI.</t>
  </si>
  <si>
    <t>Durante los meses de Enero a Octubre de 2022 la GALC en su calidad de Secretario del Consejo Directivo ha realizado 16 sesiones de Consejo Directivo.</t>
  </si>
  <si>
    <t>Carpeta Compartida:
Consejo Directivo (//servicios.anh.gov.co/sservicios) (R:)</t>
  </si>
  <si>
    <t>Durante los meses de Enero a Octubre de 2022 la GALC ha recibio 33 solicitudes de inicio de proceso administrativo sancionatorio, de las cuales el personal asignado a dicha ha realizado la siguiente gestión: 7 se encuentran en proceso; 22 archivados; 4 pendientes solicitud de archivo al comité.</t>
  </si>
  <si>
    <t>Teniendo en cuenta lo programado, esta actividad se inició a partir del 01 de junio de 2022, esta ya presenta un avance y cuenta con una versión inicial y el cronograma de desarrollo de la elaboración y normalización en el SIGC en el Proceso de Gestión Documental, actualmente se encuentra revisión el contenido y en adaptación al formato de la ANH para los manuales según el SGIC.</t>
  </si>
  <si>
    <t>65</t>
  </si>
  <si>
    <t>Los diseños fueron adjundicados a Arquint</t>
  </si>
  <si>
    <t>CTO 341 DE 2022</t>
  </si>
  <si>
    <t>81</t>
  </si>
  <si>
    <t>Se ha realizada la suscripción de 17 contratos nuevos de los 21 registrados en el PAA 2022 y 12 Otrosiés a contratos existentes. Se tiene contemplado para el segundo cuatrimestre realizar la suscripción de los contratos restantes, previamente a la modificación del PAA conforme con las necesidades actuales del GIT Administrativo.</t>
  </si>
  <si>
    <t xml:space="preserve">A la fecha de seguimiento (31/10/2022) se realizó la medición efectiva de las peticiones presentadas de enero a octubre de 2022 para un total de 1058 solicitudes atendidas. </t>
  </si>
  <si>
    <t xml:space="preserve">Se elaboró el informe de encuesta de satisfacción de usuarios ANH 2022-1 y 2022-2. </t>
  </si>
  <si>
    <t>Los 5 proyectos de inversión presentaron seguimiento completo en el sistema SPI del DNP al mes de octubre de 2022, a este mes se tiene una apropiación agregada de $311.104 millones, frente a la cual se presentó un Avance Financiero agregado de 39%, Avance Físico del Producto agregado de 49,1% y un Avance Gestión agregado de 66,1%. De forma complementaria, se reportó lo correspondiente al avance cualitativo y de las gestiones adelantadas en los 5 proyectos para obtener en la vigencia los productos y cumplir las metas respectivas, adjuntando el respectivo informe ejecutivo con un reporte en el SPI completó en el 100%. Se aclara que los reportes realizados para los 5 proyectos en el SPI corresponden a datos acumulados desde el mes de enero de 2022.</t>
  </si>
  <si>
    <r>
      <t xml:space="preserve">- Conv ANH 634/2021 / SGC: 048.  Suscripción adición y prórroga hasta dic-2022.
    o </t>
    </r>
    <r>
      <rPr>
        <b/>
        <sz val="11"/>
        <color theme="1"/>
        <rFont val="Calibri"/>
        <family val="2"/>
        <scheme val="minor"/>
      </rPr>
      <t>P1 Evaluación de la cuenca paleozoico</t>
    </r>
    <r>
      <rPr>
        <sz val="11"/>
        <rFont val="Calibri"/>
        <family val="2"/>
        <scheme val="minor"/>
      </rPr>
      <t xml:space="preserve"> </t>
    </r>
    <r>
      <rPr>
        <sz val="11"/>
        <color theme="1"/>
        <rFont val="Calibri"/>
        <family val="2"/>
        <scheme val="minor"/>
      </rPr>
      <t>(</t>
    </r>
    <r>
      <rPr>
        <b/>
        <sz val="11"/>
        <color theme="1"/>
        <rFont val="Calibri"/>
        <family val="2"/>
        <scheme val="minor"/>
      </rPr>
      <t>e</t>
    </r>
    <r>
      <rPr>
        <sz val="11"/>
        <rFont val="Calibri"/>
        <family val="2"/>
        <scheme val="minor"/>
      </rPr>
      <t>j</t>
    </r>
    <r>
      <rPr>
        <b/>
        <sz val="11"/>
        <color theme="1"/>
        <rFont val="Calibri"/>
        <family val="2"/>
        <scheme val="minor"/>
      </rPr>
      <t>e</t>
    </r>
    <r>
      <rPr>
        <sz val="11"/>
        <rFont val="Calibri"/>
        <family val="2"/>
        <scheme val="minor"/>
      </rPr>
      <t>c</t>
    </r>
    <r>
      <rPr>
        <b/>
        <sz val="11"/>
        <color theme="1"/>
        <rFont val="Calibri"/>
        <family val="2"/>
        <scheme val="minor"/>
      </rPr>
      <t>.</t>
    </r>
    <r>
      <rPr>
        <sz val="11"/>
        <rFont val="Calibri"/>
        <family val="2"/>
        <scheme val="minor"/>
      </rPr>
      <t xml:space="preserve"> </t>
    </r>
    <r>
      <rPr>
        <b/>
        <sz val="11"/>
        <color theme="1"/>
        <rFont val="Calibri"/>
        <family val="2"/>
        <scheme val="minor"/>
      </rPr>
      <t>i</t>
    </r>
    <r>
      <rPr>
        <sz val="11"/>
        <rFont val="Calibri"/>
        <family val="2"/>
        <scheme val="minor"/>
      </rPr>
      <t>n</t>
    </r>
    <r>
      <rPr>
        <b/>
        <sz val="11"/>
        <color theme="1"/>
        <rFont val="Calibri"/>
        <family val="2"/>
        <scheme val="minor"/>
      </rPr>
      <t>i</t>
    </r>
    <r>
      <rPr>
        <sz val="11"/>
        <rFont val="Calibri"/>
        <family val="2"/>
        <scheme val="minor"/>
      </rPr>
      <t>c</t>
    </r>
    <r>
      <rPr>
        <b/>
        <sz val="11"/>
        <color theme="1"/>
        <rFont val="Calibri"/>
        <family val="2"/>
        <scheme val="minor"/>
      </rPr>
      <t>i</t>
    </r>
    <r>
      <rPr>
        <sz val="11"/>
        <rFont val="Calibri"/>
        <family val="2"/>
        <scheme val="minor"/>
      </rPr>
      <t>a</t>
    </r>
    <r>
      <rPr>
        <b/>
        <sz val="11"/>
        <color theme="1"/>
        <rFont val="Calibri"/>
        <family val="2"/>
        <scheme val="minor"/>
      </rPr>
      <t>l</t>
    </r>
    <r>
      <rPr>
        <sz val="11"/>
        <rFont val="Calibri"/>
        <family val="2"/>
        <scheme val="minor"/>
      </rPr>
      <t xml:space="preserve"> 100</t>
    </r>
    <r>
      <rPr>
        <sz val="11"/>
        <color theme="1"/>
        <rFont val="Calibri"/>
        <family val="2"/>
        <scheme val="minor"/>
      </rPr>
      <t>%</t>
    </r>
    <r>
      <rPr>
        <sz val="11"/>
        <rFont val="Calibri"/>
        <family val="2"/>
        <scheme val="minor"/>
      </rPr>
      <t>+</t>
    </r>
    <r>
      <rPr>
        <sz val="11"/>
        <color theme="1"/>
        <rFont val="Calibri"/>
        <family val="2"/>
        <scheme val="minor"/>
      </rPr>
      <t>O</t>
    </r>
    <r>
      <rPr>
        <sz val="11"/>
        <rFont val="Calibri"/>
        <family val="2"/>
        <scheme val="minor"/>
      </rPr>
      <t>t</t>
    </r>
    <r>
      <rPr>
        <sz val="11"/>
        <color theme="1"/>
        <rFont val="Calibri"/>
        <family val="2"/>
        <scheme val="minor"/>
      </rPr>
      <t>r</t>
    </r>
    <r>
      <rPr>
        <sz val="11"/>
        <rFont val="Calibri"/>
        <family val="2"/>
        <scheme val="minor"/>
      </rPr>
      <t>o</t>
    </r>
    <r>
      <rPr>
        <sz val="11"/>
        <color theme="1"/>
        <rFont val="Calibri"/>
        <family val="2"/>
        <scheme val="minor"/>
      </rPr>
      <t>s</t>
    </r>
    <r>
      <rPr>
        <sz val="11"/>
        <rFont val="Calibri"/>
        <family val="2"/>
        <scheme val="minor"/>
      </rPr>
      <t>i</t>
    </r>
    <r>
      <rPr>
        <sz val="11"/>
        <color theme="1"/>
        <rFont val="Calibri"/>
        <family val="2"/>
        <scheme val="minor"/>
      </rPr>
      <t xml:space="preserve"> </t>
    </r>
    <r>
      <rPr>
        <sz val="11"/>
        <rFont val="Calibri"/>
        <family val="2"/>
        <scheme val="minor"/>
      </rPr>
      <t>8</t>
    </r>
    <r>
      <rPr>
        <sz val="11"/>
        <color theme="1"/>
        <rFont val="Calibri"/>
        <family val="2"/>
        <scheme val="minor"/>
      </rPr>
      <t>5</t>
    </r>
    <r>
      <rPr>
        <sz val="11"/>
        <rFont val="Calibri"/>
        <family val="2"/>
        <scheme val="minor"/>
      </rPr>
      <t>%</t>
    </r>
    <r>
      <rPr>
        <sz val="11"/>
        <color theme="1"/>
        <rFont val="Calibri"/>
        <family val="2"/>
        <scheme val="minor"/>
      </rPr>
      <t xml:space="preserve">)
    o </t>
    </r>
    <r>
      <rPr>
        <b/>
        <sz val="11"/>
        <color theme="1"/>
        <rFont val="Calibri"/>
        <family val="2"/>
        <scheme val="minor"/>
      </rPr>
      <t>P 2 Integración de  información VMM</t>
    </r>
    <r>
      <rPr>
        <sz val="11"/>
        <rFont val="Calibri"/>
        <family val="2"/>
        <scheme val="minor"/>
      </rPr>
      <t xml:space="preserve"> </t>
    </r>
    <r>
      <rPr>
        <sz val="11"/>
        <color theme="1"/>
        <rFont val="Calibri"/>
        <family val="2"/>
        <scheme val="minor"/>
      </rPr>
      <t>(</t>
    </r>
    <r>
      <rPr>
        <sz val="11"/>
        <rFont val="Calibri"/>
        <family val="2"/>
        <scheme val="minor"/>
      </rPr>
      <t>ejec. inicial 100%+Otrosi 90%</t>
    </r>
    <r>
      <rPr>
        <sz val="11"/>
        <color theme="1"/>
        <rFont val="Calibri"/>
        <family val="2"/>
        <scheme val="minor"/>
      </rPr>
      <t xml:space="preserve">)
    o </t>
    </r>
    <r>
      <rPr>
        <b/>
        <sz val="11"/>
        <color theme="1"/>
        <rFont val="Calibri"/>
        <family val="2"/>
        <scheme val="minor"/>
      </rPr>
      <t>P 3 Unificación de la información Caguan</t>
    </r>
    <r>
      <rPr>
        <sz val="11"/>
        <rFont val="Calibri"/>
        <family val="2"/>
        <scheme val="minor"/>
      </rPr>
      <t xml:space="preserve"> </t>
    </r>
    <r>
      <rPr>
        <sz val="11"/>
        <color theme="1"/>
        <rFont val="Calibri"/>
        <family val="2"/>
        <scheme val="minor"/>
      </rPr>
      <t>(</t>
    </r>
    <r>
      <rPr>
        <b/>
        <sz val="11"/>
        <color theme="1"/>
        <rFont val="Calibri"/>
        <family val="2"/>
        <scheme val="minor"/>
      </rPr>
      <t xml:space="preserve">ejec. inicial </t>
    </r>
    <r>
      <rPr>
        <sz val="11"/>
        <rFont val="Calibri"/>
        <family val="2"/>
        <scheme val="minor"/>
      </rPr>
      <t>1</t>
    </r>
    <r>
      <rPr>
        <b/>
        <sz val="11"/>
        <color theme="1"/>
        <rFont val="Calibri"/>
        <family val="2"/>
        <scheme val="minor"/>
      </rPr>
      <t>00%+Otrosi 40%</t>
    </r>
    <r>
      <rPr>
        <sz val="11"/>
        <color theme="1"/>
        <rFont val="Calibri"/>
        <family val="2"/>
        <scheme val="minor"/>
      </rPr>
      <t xml:space="preserve">)
    o </t>
    </r>
    <r>
      <rPr>
        <b/>
        <sz val="11"/>
        <color theme="1"/>
        <rFont val="Calibri"/>
        <family val="2"/>
        <scheme val="minor"/>
      </rPr>
      <t>P 4 Unificación de la información VIM SSJ y Chocó</t>
    </r>
    <r>
      <rPr>
        <sz val="11"/>
        <rFont val="Calibri"/>
        <family val="2"/>
        <scheme val="minor"/>
      </rPr>
      <t xml:space="preserve"> </t>
    </r>
    <r>
      <rPr>
        <sz val="11"/>
        <color theme="1"/>
        <rFont val="Calibri"/>
        <family val="2"/>
        <scheme val="minor"/>
      </rPr>
      <t>(</t>
    </r>
    <r>
      <rPr>
        <b/>
        <sz val="11"/>
        <color theme="1"/>
        <rFont val="Calibri"/>
        <family val="2"/>
        <scheme val="minor"/>
      </rPr>
      <t>ejec. inicial 100%+Otrosi 25%</t>
    </r>
    <r>
      <rPr>
        <sz val="11"/>
        <color theme="1"/>
        <rFont val="Calibri"/>
        <family val="2"/>
        <scheme val="minor"/>
      </rPr>
      <t>)</t>
    </r>
    <r>
      <rPr>
        <sz val="11"/>
        <rFont val="Calibri"/>
        <family val="2"/>
        <scheme val="minor"/>
      </rPr>
      <t xml:space="preserve">
- Conv ANH 300/2022 con SGC </t>
    </r>
    <r>
      <rPr>
        <sz val="11"/>
        <color theme="1"/>
        <rFont val="Calibri"/>
        <family val="2"/>
        <scheme val="minor"/>
      </rPr>
      <t>(</t>
    </r>
    <r>
      <rPr>
        <sz val="11"/>
        <rFont val="Calibri"/>
        <family val="2"/>
        <scheme val="minor"/>
      </rPr>
      <t>avance aprox.</t>
    </r>
    <r>
      <rPr>
        <b/>
        <sz val="11"/>
        <color theme="1"/>
        <rFont val="Calibri"/>
        <family val="2"/>
        <scheme val="minor"/>
      </rPr>
      <t xml:space="preserve"> </t>
    </r>
    <r>
      <rPr>
        <sz val="11"/>
        <rFont val="Calibri"/>
        <family val="2"/>
        <scheme val="minor"/>
      </rPr>
      <t>e</t>
    </r>
    <r>
      <rPr>
        <b/>
        <sz val="11"/>
        <color theme="1"/>
        <rFont val="Calibri"/>
        <family val="2"/>
        <scheme val="minor"/>
      </rPr>
      <t>j</t>
    </r>
    <r>
      <rPr>
        <sz val="11"/>
        <rFont val="Calibri"/>
        <family val="2"/>
        <scheme val="minor"/>
      </rPr>
      <t>e</t>
    </r>
    <r>
      <rPr>
        <b/>
        <sz val="11"/>
        <color theme="1"/>
        <rFont val="Calibri"/>
        <family val="2"/>
        <scheme val="minor"/>
      </rPr>
      <t>c</t>
    </r>
    <r>
      <rPr>
        <sz val="11"/>
        <rFont val="Calibri"/>
        <family val="2"/>
        <scheme val="minor"/>
      </rPr>
      <t>u</t>
    </r>
    <r>
      <rPr>
        <b/>
        <sz val="11"/>
        <color theme="1"/>
        <rFont val="Calibri"/>
        <family val="2"/>
        <scheme val="minor"/>
      </rPr>
      <t>c</t>
    </r>
    <r>
      <rPr>
        <sz val="11"/>
        <rFont val="Calibri"/>
        <family val="2"/>
        <scheme val="minor"/>
      </rPr>
      <t>i</t>
    </r>
    <r>
      <rPr>
        <b/>
        <sz val="11"/>
        <color theme="1"/>
        <rFont val="Calibri"/>
        <family val="2"/>
        <scheme val="minor"/>
      </rPr>
      <t>ó</t>
    </r>
    <r>
      <rPr>
        <sz val="11"/>
        <rFont val="Calibri"/>
        <family val="2"/>
        <scheme val="minor"/>
      </rPr>
      <t>n</t>
    </r>
    <r>
      <rPr>
        <b/>
        <sz val="11"/>
        <color theme="1"/>
        <rFont val="Calibri"/>
        <family val="2"/>
        <scheme val="minor"/>
      </rPr>
      <t xml:space="preserve"> </t>
    </r>
    <r>
      <rPr>
        <sz val="11"/>
        <rFont val="Calibri"/>
        <family val="2"/>
        <scheme val="minor"/>
      </rPr>
      <t>1</t>
    </r>
    <r>
      <rPr>
        <b/>
        <sz val="11"/>
        <color theme="1"/>
        <rFont val="Calibri"/>
        <family val="2"/>
        <scheme val="minor"/>
      </rPr>
      <t>0%</t>
    </r>
    <r>
      <rPr>
        <sz val="11"/>
        <color theme="1"/>
        <rFont val="Calibri"/>
        <family val="2"/>
        <scheme val="minor"/>
      </rPr>
      <t>)</t>
    </r>
    <r>
      <rPr>
        <b/>
        <sz val="11"/>
        <color theme="1"/>
        <rFont val="Calibri"/>
        <family val="2"/>
        <scheme val="minor"/>
      </rPr>
      <t xml:space="preserve">
</t>
    </r>
    <r>
      <rPr>
        <sz val="11"/>
        <rFont val="Calibri"/>
        <family val="2"/>
        <scheme val="minor"/>
      </rPr>
      <t xml:space="preserve">
C</t>
    </r>
    <r>
      <rPr>
        <b/>
        <sz val="11"/>
        <color theme="1"/>
        <rFont val="Calibri"/>
        <family val="2"/>
        <scheme val="minor"/>
      </rPr>
      <t>o</t>
    </r>
    <r>
      <rPr>
        <sz val="11"/>
        <rFont val="Calibri"/>
        <family val="2"/>
        <scheme val="minor"/>
      </rPr>
      <t>n</t>
    </r>
    <r>
      <rPr>
        <b/>
        <sz val="11"/>
        <color theme="1"/>
        <rFont val="Calibri"/>
        <family val="2"/>
        <scheme val="minor"/>
      </rPr>
      <t xml:space="preserve"> </t>
    </r>
    <r>
      <rPr>
        <sz val="11"/>
        <rFont val="Calibri"/>
        <family val="2"/>
        <scheme val="minor"/>
      </rPr>
      <t>l</t>
    </r>
    <r>
      <rPr>
        <b/>
        <sz val="11"/>
        <color theme="1"/>
        <rFont val="Calibri"/>
        <family val="2"/>
        <scheme val="minor"/>
      </rPr>
      <t>a</t>
    </r>
    <r>
      <rPr>
        <sz val="11"/>
        <rFont val="Calibri"/>
        <family val="2"/>
        <scheme val="minor"/>
      </rPr>
      <t xml:space="preserve"> </t>
    </r>
    <r>
      <rPr>
        <b/>
        <sz val="11"/>
        <color theme="1"/>
        <rFont val="Calibri"/>
        <family val="2"/>
        <scheme val="minor"/>
      </rPr>
      <t>p</t>
    </r>
    <r>
      <rPr>
        <sz val="11"/>
        <rFont val="Calibri"/>
        <family val="2"/>
        <scheme val="minor"/>
      </rPr>
      <t>r</t>
    </r>
    <r>
      <rPr>
        <b/>
        <sz val="11"/>
        <color theme="1"/>
        <rFont val="Calibri"/>
        <family val="2"/>
        <scheme val="minor"/>
      </rPr>
      <t>ó</t>
    </r>
    <r>
      <rPr>
        <sz val="11"/>
        <rFont val="Calibri"/>
        <family val="2"/>
        <scheme val="minor"/>
      </rPr>
      <t>r</t>
    </r>
    <r>
      <rPr>
        <b/>
        <sz val="11"/>
        <color theme="1"/>
        <rFont val="Calibri"/>
        <family val="2"/>
        <scheme val="minor"/>
      </rPr>
      <t>r</t>
    </r>
    <r>
      <rPr>
        <sz val="11"/>
        <rFont val="Calibri"/>
        <family val="2"/>
        <scheme val="minor"/>
      </rPr>
      <t>o</t>
    </r>
    <r>
      <rPr>
        <b/>
        <sz val="11"/>
        <color theme="1"/>
        <rFont val="Calibri"/>
        <family val="2"/>
        <scheme val="minor"/>
      </rPr>
      <t>g</t>
    </r>
    <r>
      <rPr>
        <sz val="11"/>
        <rFont val="Calibri"/>
        <family val="2"/>
        <scheme val="minor"/>
      </rPr>
      <t>a</t>
    </r>
    <r>
      <rPr>
        <b/>
        <sz val="11"/>
        <color theme="1"/>
        <rFont val="Calibri"/>
        <family val="2"/>
        <scheme val="minor"/>
      </rPr>
      <t>,</t>
    </r>
    <r>
      <rPr>
        <sz val="11"/>
        <rFont val="Calibri"/>
        <family val="2"/>
        <scheme val="minor"/>
      </rPr>
      <t xml:space="preserve"> </t>
    </r>
    <r>
      <rPr>
        <b/>
        <sz val="11"/>
        <color theme="1"/>
        <rFont val="Calibri"/>
        <family val="2"/>
        <scheme val="minor"/>
      </rPr>
      <t>e</t>
    </r>
    <r>
      <rPr>
        <sz val="11"/>
        <rFont val="Calibri"/>
        <family val="2"/>
        <scheme val="minor"/>
      </rPr>
      <t>ste contrato aumenta a 6 productos l</t>
    </r>
    <r>
      <rPr>
        <b/>
        <sz val="11"/>
        <color theme="1"/>
        <rFont val="Calibri"/>
        <family val="2"/>
        <scheme val="minor"/>
      </rPr>
      <t>a</t>
    </r>
    <r>
      <rPr>
        <sz val="11"/>
        <rFont val="Calibri"/>
        <family val="2"/>
        <scheme val="minor"/>
      </rPr>
      <t xml:space="preserve"> </t>
    </r>
    <r>
      <rPr>
        <b/>
        <sz val="11"/>
        <color theme="1"/>
        <rFont val="Calibri"/>
        <family val="2"/>
        <scheme val="minor"/>
      </rPr>
      <t>M</t>
    </r>
    <r>
      <rPr>
        <sz val="11"/>
        <rFont val="Calibri"/>
        <family val="2"/>
        <scheme val="minor"/>
      </rPr>
      <t>E</t>
    </r>
    <r>
      <rPr>
        <b/>
        <sz val="11"/>
        <color theme="1"/>
        <rFont val="Calibri"/>
        <family val="2"/>
        <scheme val="minor"/>
      </rPr>
      <t>T</t>
    </r>
    <r>
      <rPr>
        <sz val="11"/>
        <rFont val="Calibri"/>
        <family val="2"/>
        <scheme val="minor"/>
      </rPr>
      <t>A</t>
    </r>
    <r>
      <rPr>
        <b/>
        <sz val="11"/>
        <color theme="1"/>
        <rFont val="Calibri"/>
        <family val="2"/>
        <scheme val="minor"/>
      </rPr>
      <t xml:space="preserve"> </t>
    </r>
    <r>
      <rPr>
        <sz val="11"/>
        <rFont val="Calibri"/>
        <family val="2"/>
        <scheme val="minor"/>
      </rPr>
      <t>p</t>
    </r>
    <r>
      <rPr>
        <b/>
        <sz val="11"/>
        <color theme="1"/>
        <rFont val="Calibri"/>
        <family val="2"/>
        <scheme val="minor"/>
      </rPr>
      <t>r</t>
    </r>
    <r>
      <rPr>
        <sz val="11"/>
        <rFont val="Calibri"/>
        <family val="2"/>
        <scheme val="minor"/>
      </rPr>
      <t>o</t>
    </r>
    <r>
      <rPr>
        <b/>
        <sz val="11"/>
        <color theme="1"/>
        <rFont val="Calibri"/>
        <family val="2"/>
        <scheme val="minor"/>
      </rPr>
      <t>p</t>
    </r>
    <r>
      <rPr>
        <sz val="11"/>
        <rFont val="Calibri"/>
        <family val="2"/>
        <scheme val="minor"/>
      </rPr>
      <t>u</t>
    </r>
    <r>
      <rPr>
        <b/>
        <sz val="11"/>
        <color theme="1"/>
        <rFont val="Calibri"/>
        <family val="2"/>
        <scheme val="minor"/>
      </rPr>
      <t>e</t>
    </r>
    <r>
      <rPr>
        <sz val="11"/>
        <rFont val="Calibri"/>
        <family val="2"/>
        <scheme val="minor"/>
      </rPr>
      <t>s</t>
    </r>
    <r>
      <rPr>
        <b/>
        <sz val="11"/>
        <color theme="1"/>
        <rFont val="Calibri"/>
        <family val="2"/>
        <scheme val="minor"/>
      </rPr>
      <t>t</t>
    </r>
    <r>
      <rPr>
        <sz val="11"/>
        <rFont val="Calibri"/>
        <family val="2"/>
        <scheme val="minor"/>
      </rPr>
      <t>a</t>
    </r>
    <r>
      <rPr>
        <b/>
        <sz val="11"/>
        <color theme="1"/>
        <rFont val="Calibri"/>
        <family val="2"/>
        <scheme val="minor"/>
      </rPr>
      <t xml:space="preserve">, los cuales se presentan en dos períodos del año.
</t>
    </r>
    <r>
      <rPr>
        <sz val="11"/>
        <color theme="1"/>
        <rFont val="Calibri"/>
        <family val="2"/>
        <scheme val="minor"/>
      </rPr>
      <t xml:space="preserve">
- Cto 213/2022 U. Chocó. PGA-S (avance aprox. ejecución </t>
    </r>
    <r>
      <rPr>
        <sz val="11"/>
        <rFont val="Calibri"/>
        <family val="2"/>
        <scheme val="minor"/>
      </rPr>
      <t>3</t>
    </r>
    <r>
      <rPr>
        <sz val="11"/>
        <color theme="1"/>
        <rFont val="Calibri"/>
        <family val="2"/>
        <scheme val="minor"/>
      </rPr>
      <t>0%):</t>
    </r>
    <r>
      <rPr>
        <sz val="11"/>
        <rFont val="Calibri"/>
        <family val="2"/>
        <scheme val="minor"/>
      </rPr>
      <t xml:space="preserve"> </t>
    </r>
    <r>
      <rPr>
        <sz val="11"/>
        <color theme="1"/>
        <rFont val="Calibri"/>
        <family val="2"/>
        <scheme val="minor"/>
      </rPr>
      <t xml:space="preserve">pozos Curvaradó, Tumaco y </t>
    </r>
    <r>
      <rPr>
        <sz val="11"/>
        <rFont val="Calibri"/>
        <family val="2"/>
        <scheme val="minor"/>
      </rPr>
      <t>Condoto</t>
    </r>
    <r>
      <rPr>
        <sz val="11"/>
        <color theme="1"/>
        <rFont val="Calibri"/>
        <family val="2"/>
        <scheme val="minor"/>
      </rPr>
      <t xml:space="preserve"> </t>
    </r>
    <r>
      <rPr>
        <sz val="11"/>
        <rFont val="Calibri"/>
        <family val="2"/>
        <scheme val="minor"/>
      </rPr>
      <t>y</t>
    </r>
    <r>
      <rPr>
        <sz val="11"/>
        <color theme="1"/>
        <rFont val="Calibri"/>
        <family val="2"/>
        <scheme val="minor"/>
      </rPr>
      <t xml:space="preserve"> sísmica 2D en Chocó
- </t>
    </r>
    <r>
      <rPr>
        <b/>
        <sz val="11"/>
        <color theme="1"/>
        <rFont val="Calibri"/>
        <family val="2"/>
        <scheme val="minor"/>
      </rPr>
      <t>Cto 212/2022 DIMAR: Piston core y heat flow Pacífico Colombiano</t>
    </r>
    <r>
      <rPr>
        <sz val="11"/>
        <color theme="1"/>
        <rFont val="Calibri"/>
        <family val="2"/>
        <scheme val="minor"/>
      </rPr>
      <t xml:space="preserve"> (avance aprox. ejecución 10%)
- </t>
    </r>
    <r>
      <rPr>
        <b/>
        <sz val="11"/>
        <color theme="1"/>
        <rFont val="Calibri"/>
        <family val="2"/>
        <scheme val="minor"/>
      </rPr>
      <t>Cto 194/2022 U. Nal: Integración cuencas Chocó Offshore y Tumaco Offshore</t>
    </r>
    <r>
      <rPr>
        <sz val="11"/>
        <color theme="1"/>
        <rFont val="Calibri"/>
        <family val="2"/>
        <scheme val="minor"/>
      </rPr>
      <t xml:space="preserve"> (avance aprox. [@[Avance Cuantitativo Meta 
(solo numeros)]]ejecución 85%)
- </t>
    </r>
    <r>
      <rPr>
        <b/>
        <sz val="11"/>
        <color theme="1"/>
        <rFont val="Calibri"/>
        <family val="2"/>
        <scheme val="minor"/>
      </rPr>
      <t xml:space="preserve">Cto 211/2022 U. Nal: Integración cuencas Atrato - Chocó </t>
    </r>
    <r>
      <rPr>
        <sz val="11"/>
        <color theme="1"/>
        <rFont val="Calibri"/>
        <family val="2"/>
        <scheme val="minor"/>
      </rPr>
      <t>(</t>
    </r>
    <r>
      <rPr>
        <b/>
        <sz val="11"/>
        <color theme="1"/>
        <rFont val="Calibri"/>
        <family val="2"/>
        <scheme val="minor"/>
      </rPr>
      <t xml:space="preserve">avance aprox. ejecución </t>
    </r>
    <r>
      <rPr>
        <sz val="11"/>
        <rFont val="Calibri"/>
        <family val="2"/>
        <scheme val="minor"/>
      </rPr>
      <t>6</t>
    </r>
    <r>
      <rPr>
        <b/>
        <sz val="11"/>
        <color theme="1"/>
        <rFont val="Calibri"/>
        <family val="2"/>
        <scheme val="minor"/>
      </rPr>
      <t>0%</t>
    </r>
    <r>
      <rPr>
        <sz val="11"/>
        <color theme="1"/>
        <rFont val="Calibri"/>
        <family val="2"/>
        <scheme val="minor"/>
      </rPr>
      <t xml:space="preserve">)
- </t>
    </r>
    <r>
      <rPr>
        <b/>
        <sz val="11"/>
        <color theme="1"/>
        <rFont val="Calibri"/>
        <family val="2"/>
        <scheme val="minor"/>
      </rPr>
      <t xml:space="preserve">Cto 228/2022 U. Nal: Integración </t>
    </r>
    <r>
      <rPr>
        <sz val="11"/>
        <color theme="1"/>
        <rFont val="Calibri"/>
        <family val="2"/>
        <scheme val="minor"/>
      </rPr>
      <t>(</t>
    </r>
    <r>
      <rPr>
        <b/>
        <sz val="11"/>
        <color theme="1"/>
        <rFont val="Calibri"/>
        <family val="2"/>
        <scheme val="minor"/>
      </rPr>
      <t>gravi-magnetometría</t>
    </r>
    <r>
      <rPr>
        <sz val="11"/>
        <color theme="1"/>
        <rFont val="Calibri"/>
        <family val="2"/>
        <scheme val="minor"/>
      </rPr>
      <t>)</t>
    </r>
    <r>
      <rPr>
        <b/>
        <sz val="11"/>
        <color theme="1"/>
        <rFont val="Calibri"/>
        <family val="2"/>
        <scheme val="minor"/>
      </rPr>
      <t xml:space="preserve"> y batimetría Chocó Onshore y Offshore </t>
    </r>
    <r>
      <rPr>
        <sz val="11"/>
        <color theme="1"/>
        <rFont val="Calibri"/>
        <family val="2"/>
        <scheme val="minor"/>
      </rPr>
      <t>(</t>
    </r>
    <r>
      <rPr>
        <b/>
        <sz val="11"/>
        <color theme="1"/>
        <rFont val="Calibri"/>
        <family val="2"/>
        <scheme val="minor"/>
      </rPr>
      <t xml:space="preserve">avance aprox. ejecución </t>
    </r>
    <r>
      <rPr>
        <sz val="11"/>
        <rFont val="Calibri"/>
        <family val="2"/>
        <scheme val="minor"/>
      </rPr>
      <t>4</t>
    </r>
    <r>
      <rPr>
        <b/>
        <sz val="11"/>
        <color theme="1"/>
        <rFont val="Calibri"/>
        <family val="2"/>
        <scheme val="minor"/>
      </rPr>
      <t>5%</t>
    </r>
    <r>
      <rPr>
        <sz val="11"/>
        <color theme="1"/>
        <rFont val="Calibri"/>
        <family val="2"/>
        <scheme val="minor"/>
      </rPr>
      <t>)
NOTA: los proyectos señalados en negrilla están directamente asociados con la META.  Los P3 y P4 del convenio 634/2021 se asocian con una sola unidad de la META.</t>
    </r>
  </si>
  <si>
    <r>
      <t xml:space="preserve">- Conv ANH 001/2022 SGC (avance aprox. ejecución 70%)
    o P1 Fortalecimiento BIP
    o P2 Analítica de datos del BIP
    o P3 Sistema Temático de Hidrocarburos (STH) – DTH
    o </t>
    </r>
    <r>
      <rPr>
        <b/>
        <sz val="11"/>
        <color theme="1"/>
        <rFont val="Calibri"/>
        <family val="2"/>
        <scheme val="minor"/>
      </rPr>
      <t xml:space="preserve">P4 Atributos sísmicos imágenes sísmicas 3D caribe colombiano
</t>
    </r>
    <r>
      <rPr>
        <sz val="11"/>
        <color theme="1"/>
        <rFont val="Calibri"/>
        <family val="2"/>
        <scheme val="minor"/>
      </rPr>
      <t xml:space="preserve">
NOTA: el proyecto señalado en negrilla está directamente asociado a la META.</t>
    </r>
  </si>
  <si>
    <r>
      <t xml:space="preserve">- Conv ANH 633/2021 / SGC: 047.  Suscripción adiciión y prórroga jul-2022.
    o </t>
    </r>
    <r>
      <rPr>
        <b/>
        <sz val="11"/>
        <color theme="1"/>
        <rFont val="Calibri"/>
        <family val="2"/>
        <scheme val="minor"/>
      </rPr>
      <t>P1 Integración corredores prospectivos VIM y SSJ</t>
    </r>
    <r>
      <rPr>
        <sz val="11"/>
        <rFont val="Calibri"/>
        <family val="2"/>
        <scheme val="minor"/>
      </rPr>
      <t xml:space="preserve"> (ejec. inicial 100%+Otrosi 18%)</t>
    </r>
    <r>
      <rPr>
        <sz val="11"/>
        <color theme="1"/>
        <rFont val="Calibri"/>
        <family val="2"/>
        <scheme val="minor"/>
      </rPr>
      <t xml:space="preserve">
    o </t>
    </r>
    <r>
      <rPr>
        <b/>
        <sz val="11"/>
        <color theme="1"/>
        <rFont val="Calibri"/>
        <family val="2"/>
        <scheme val="minor"/>
      </rPr>
      <t>P2 Integración geoquímico muestras fondo marino Caribe colombiano (ejec. inicial 100%+Otrosi 83%)</t>
    </r>
    <r>
      <rPr>
        <sz val="11"/>
        <color theme="1"/>
        <rFont val="Calibri"/>
        <family val="2"/>
        <scheme val="minor"/>
      </rPr>
      <t xml:space="preserve">
</t>
    </r>
    <r>
      <rPr>
        <sz val="11"/>
        <rFont val="Calibri"/>
        <family val="2"/>
        <scheme val="minor"/>
      </rPr>
      <t xml:space="preserve">
</t>
    </r>
    <r>
      <rPr>
        <sz val="11"/>
        <color theme="1"/>
        <rFont val="Calibri"/>
        <family val="2"/>
        <scheme val="minor"/>
      </rPr>
      <t xml:space="preserve">Con la prórroga, este contrato aumenta a </t>
    </r>
    <r>
      <rPr>
        <sz val="11"/>
        <rFont val="Calibri"/>
        <family val="2"/>
        <scheme val="minor"/>
      </rPr>
      <t>3</t>
    </r>
    <r>
      <rPr>
        <sz val="11"/>
        <color theme="1"/>
        <rFont val="Calibri"/>
        <family val="2"/>
        <scheme val="minor"/>
      </rPr>
      <t xml:space="preserve"> productos la META propuesta, los cuales se presentan en dos períodos del año.</t>
    </r>
    <r>
      <rPr>
        <sz val="11"/>
        <rFont val="Calibri"/>
        <family val="2"/>
        <scheme val="minor"/>
      </rPr>
      <t xml:space="preserve">
</t>
    </r>
    <r>
      <rPr>
        <sz val="11"/>
        <color theme="1"/>
        <rFont val="Calibri"/>
        <family val="2"/>
        <scheme val="minor"/>
      </rPr>
      <t xml:space="preserve">
- </t>
    </r>
    <r>
      <rPr>
        <b/>
        <sz val="11"/>
        <color theme="1"/>
        <rFont val="Calibri"/>
        <family val="2"/>
        <scheme val="minor"/>
      </rPr>
      <t xml:space="preserve">Cto 210/2022 U. Nal: Integración VSM Sector Sur C-2106-1900-2-0-2106014-02 (avance aprox. ejecución </t>
    </r>
    <r>
      <rPr>
        <sz val="11"/>
        <rFont val="Calibri"/>
        <family val="2"/>
        <scheme val="minor"/>
      </rPr>
      <t>7</t>
    </r>
    <r>
      <rPr>
        <b/>
        <sz val="11"/>
        <color theme="1"/>
        <rFont val="Calibri"/>
        <family val="2"/>
        <scheme val="minor"/>
      </rPr>
      <t>0%)</t>
    </r>
    <r>
      <rPr>
        <sz val="11"/>
        <color theme="1"/>
        <rFont val="Calibri"/>
        <family val="2"/>
        <scheme val="minor"/>
      </rPr>
      <t xml:space="preserve">
NOTA: los proyectos señalados en negrilla están directamente asociados con la META.  El proyecto P2 del convenio 633/2021 se asocia con el cto. 210 para el cumplimiento de una sola unidad en la META.</t>
    </r>
  </si>
  <si>
    <t>- Conv ANH 002/2022 SGC: suministro información técnica para proyectos de cuencas frontera (avance aprox. ejecución 6,8%).  En trámite reducción al convenio.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</si>
  <si>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(avance aprox. ejecución 65%)
- 12 contratos prestación servicios (Nos. 066; 067; 099; 101; 109; 120; 121; 131; 138; 140; 141 y 178) (avance aprox. ejecución 96%).  Adición y prórrogas a 10 contratos hasta nov-2022.  En trámite 9 nuevos contratos de PS.
NOTA: el cumplimiento de la META es el mismo de la actividad de la cadena de valor ID 4 "Integrar la información de geología y geofísica de las áreas de interés"</t>
  </si>
  <si>
    <t>9</t>
  </si>
  <si>
    <t>Se ha participado en los eventos de Ceraweek, International Conference and Exhibition (ICE), Global ENERGY SHOW, el FORO EL universal - La Gran Apuesta del Caribe Colombiano, en el XIX Congreso colombiano de Petróleo, Gas y Energía 2022, la Conferencia Energética Enercol 2022 y en el Congreso NATURGAS 2022. Así mismo, a septiembre se realizaron los 17 eventos de coordinación y concurrencia programados para el 2022.</t>
  </si>
  <si>
    <t>A la fecha no se ha realizado la contratación de la estrategia de comunicaciones, que se encuentra pendiente definición por la nueva administración y con el Ministerio de Minas y Energía. Es factible que con ocasión de la emergencia generada por la ola invernal 2022, los recursos asociados a esta actividad se liberen para atender las necesidades de atención de las comunidades.</t>
  </si>
  <si>
    <t>4,3</t>
  </si>
  <si>
    <t>Respecto de esta actividad se construyó y dispuso formato para la aplicación de la encuesta de percepción dirigida a más de 120 inversionistas, de los cuales a la fecha se ha recibido respuesta de 30 empresas, con un resultado el resultado de la encuesta de 4,3 (la meta 2022 era una calificación de 4,0). Se adelantan gestiones para que en el transcurso del mes de noviembre y diciembre, de ser posible, se puedan recibir respuestas de algunas empresas adicionales.</t>
  </si>
  <si>
    <t>Carpeta de la VPAA - Disco compartido de la ANH.</t>
  </si>
  <si>
    <t>14</t>
  </si>
  <si>
    <t>Para la ejecución del proyecto de inversión se han suscrito los siguientes contratos: 038, 065, 094, 201, 257, 276, 284, 295, 296, 327, 342, 358 y 362 de 2022, así como el pago a través de la Resolución 921 de 2022.</t>
  </si>
  <si>
    <t>El indicador de trámites de la GSCYMA muestra un cumplimiento mayor al 100%  respecto a la meta establecida para el mes de Octubre (se estableció una meta del 90% en la respuesta de los trámites).  Se respondieron un acumulado de 373 del total de los 391 trámites que se tenían acumulados al corte del 31 de Octubre de 2022. Para el mes de Octubre, la tendencia del indicador continua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</si>
  <si>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Mediante las actividades de seguimiento de la Gerencia de Seguridad, Comunidades y Medio Ambiente - GSCYMA de la Agencia Nacional de Hidrocarburos - Mediante las actividades de seguimiento de la Gerencia de Seguridad, Comunidades y Medio Ambiente - GSCYMA de la Agencia Nacional de Hidrocarburos - ANH, durante el periodo de gobierno se han viabilizado 31 contratos, los cuales en compromisos exploratorios han viabilizado una cifra superior a los USD $394 millones de dólares atendidos en diferentes regiones del país, principalmente en departamentos como Casanare, Putumayo, Meta, Caquetá, La Guajira, Sucre, Boyacá, entre otros.  En el año 2022 la GSCYMA realizó un diagnistico detallado del estado y  contexto actual de los contratos suspendidos, el resultado de este ejercicio se define de la siguiente Manera:
• Conflictividad Social: 10
• Consulta Previa: 3
• Orden Público: 8
• Tramite ambiental: 7
• Ordenamiento Territorial: 4
• Total: 32
Para el mes de septiembre - octubre, se viabilizaron (0) Contratos: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</si>
  <si>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​A 31 de Octubre se verificó que se han ejecutado inversiones para la actividad de pozos exploratorios, Sísmica por un valor de USD  458,251,706 dólares estadounidenses que corresponden a un avance del  160%.</t>
  </si>
  <si>
    <t>El indicador es calculado con la siguiente formula:
(Número de solicitudes atendidas oportunamente / Total de solicitudes con términos cumplidos) *100
(190/190) *100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190 solicitudes se contestaron en los tiempos establecidos, por lo cual el indicador es 100%
En la BD hay 22 trámites abiertos los cuales aún se encuentran dentro de los términos establecidos para ser contestados, por lo tanto, no tienen injerencia en el indicador
Nota: en la BD no están incluidos los Derechos de Petición (80 DP contestados oportunamente), pero si se encuentran contabilizados en el indicador</t>
  </si>
  <si>
    <t>Durante este mes se cerraron 24 trámites en tiempo (9 solicitudes de plazo, 1 Modificación y/o reducción garantía F.A., 12 ajuste PTE y 2 más correspondientes a otros trámites) y dos (2) más por fuera de la meta. Esta gestión evidenció un leve acercamiento al cumplimiento de la meta; se destaca que las solicitudes del operdor recibidas en este periodo ascendieron a 17, siendo esta una de las menores cargas de trabajo recibidas en lo corrido del año.</t>
  </si>
  <si>
    <t>Seguimiento a la Producción\ESTADISTICAS\INDICADORES\INDICADORES 2022\10. Octubre_2022\Soporte Indicadores\BD_Control de Tiempos Trámites_31-oct-2022</t>
  </si>
  <si>
    <t>A  31 de octubre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
20. Contrato Asociación Tapir, Pozo Rio Cravo Sur-1, Inició perforación 23-may-22; T.D: 3-jun-22 A3
21. Contrato E&amp;P SN-9, Pozo Magico-1X, Inició perforación 30-may-22; T.D: 16-jun-22 A3
22. Contrato Asociación Fortuna; Pozo Fidalga-1 ST2, Inició perforación 01-jun-22; T.D: 15-jun-22, A3
23. Contrato E&amp;P Chaza, Pozo Churuco-1 ST1, Inició perforación 14-jun-22; T.D: 18-jun-22 A3
24. Contrato E&amp;P COL 5, Pozo Gorgon-2 ST2, Inició perforación 9-jun-22; T.D: 20-jun-22 A3
25. Contrato E&amp;P VIM 21, Pozo Cornamuza-1; Inició perforación 5-jun-22; T.D: 21-jun-22 A3
26. Convenio de Explotación Magdalena Medio; Pozo Morito-1, Inició perforación 3-jun-22; T.D: 30-jun-22 A3
27. Contrato E&amp;P CPO 11, Pozo Saturno-1, Inició perforación 2-jul-22; T.D: 6-jul-22 A3
28. Contrato E&amp;P Cabrestero; Pozo Domo Sur-1, Inició perforación 03-jul-22; T.D: 11-jul-22, A2b
29. Contrato E&amp;E Tayrona, Pozo Uchuva-1, Inició perforación 27-abr-22; T.D: 15-jul-22 A3
30. Contrato E&amp;P Cabrestero; Pozo Domo Sur-1 ST1, Inició perforación 15-jul-22; T.D: 18-jul-22, A2b
31. Contrato E&amp;P CPO 5, Pozo Cante Flamenco-1X, Inició perforación 20-jun-22; T.D: 24-jul-22 A3
32. Contrato E&amp;P Cabrestero; Pozo Domo Sur-1 ST2, Inició perforación 22-jul-22; T.D: 26-jul-22, A2b
33. Convenio E&amp;P Midas; Pozo Gaitas-1, Inició perforación 19-jul-22; T.D: 27-jul-22 A3
34. Convenio de Explotación Área Sur; Pozo Kinacu-1, Inició perforación 14-jul-22; T.D: 27-jul-22 A2a
35. Contrato E&amp;P VIM 5; Pozo Claxón-1, Inició perforación 25-jul-22; T.D: 14-ago-22 A3
36. Contrato E&amp;P VMM 1; Pozo Paula-1, Inició perforación 17-ago-22; T.D: 30-ago-22 A3
37. Contrato E&amp;P VIM 8, Pozo Coralino-1, Inició perforación 3-ago-22; T.D: 1-sep-22 A3
38. Contrato Asociación Cosecha; Pozo Cosecha GN-1, Inició perforación 24-ago-22; T.D: 4-sep-22, A2c
39. Convenio de Explotación Cubarral, Pozo Cachirría-1, Inició perforación 20-ago-22; T.D: 6-sep-22 A2c
40. Contrato E&amp;P CPO 5, Pozo Apterix-1X, Inició perforación 18-ago-22; T.D: 10-sep-22 A3
41. Contrato E&amp;P LLA 42, Pozo Rip It-1, Inició perforación 26-ago-22; T.D: 13-sep-22 A3
42. Contrato E&amp;P Platanillo, Pozo Alea Noroeste-1; Inició perforación 28-jun-22; T.D: 26-sep-22 A2a
43. Contrato E&amp;P Buenavista, Pozo Corrales Sur-1; Inició perforación 01-sep-22; T.D: 29-sep-22 A2c
44. Contrato E&amp;P Alea 1848 A, Pozo Rose-1 ST1, Inició perforación 28-sep-22; T.D: 1-oct-22 A3
45. Contrato E&amp;P LLA 34; Pozo Tua Sur Oeste-1, Inició perforación 20-sep-22; T.D: 2-oct-22, A2c
46. Contrato E&amp;P VMM 1, Pozo Hydra-1, Inició perforación 13-sep-22; T.D: 5-oct-22 A3
47. Contrato E&amp;P CPO 11, Pozo Caonabo-1, Inició perforación 30-sep-22; T.D: 07-oct-22 A3
48. Contrato Asociación Fortuna, Pozo Guarapo-1 ST1, Inició perforación 3-sep-22; T.D: 8-oct-22 A3
49. Contrato E&amp;P YD SN-1, Pozo Yoda A-1; Inició perforación 26-sep-22; T.D: 9-oct-22 A3
50. Contrato E&amp;P VSM 22, Pozo Falcon 10-1; Inició perforación 29-sep-22; T.D: 10-oct-22 A3
51. Contrato E&amp;P SN 9, Pozo Brujo-1X; Inició perforación 20-jul-22; T.D: 12-oct-22 A3
52. Contrato E&amp;P LLA 94, Pozo Humea-1; Inició perforación 12-oct-22; T.D: 24-oct-22 A3</t>
  </si>
  <si>
    <t xml:space="preserve">A 31 de Octubre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 Km²
Total Km Programa Sísmico:  580,800 Km 2D Equivalente
Fecha de Inicio Topografía: 7-feb-22
Fecha de Inicio Perforación: 4-mar-22
Fecha de Inicio Registro: 10-may-22
Fecha de Fin Registro: 1-oct-22
Avance Sísmica: 100%
Contrato E&amp;P VIM-5
Programa: TIMBAL 3D
Total sísmica 3D: 105,24 Km²
Total Km Programa Sísmico:  168,384 Km 2D Equivalente
Fecha de Inicio Topografía: 28-mar-22
Fecha de Inicio Perforación: 5-may-22
Fecha de Inicio Registro: 1-ago-22
Fecha de Fin Registro: 1-oct-22
Avance Sísmica: 100%
Contrato E&amp;P SN-26
Programa: EL BÚHO 2D
Total sísmica 2D: 29,28 Km
Total Km Programa Sísmico: 29,28 Km 2D Equivalente
Fecha de Inicio Topografía: 13-sep-22
Fecha de Inicio Perforación: 21-sep-22
Fecha de Inicio Registro: 7-oct-22
Fecha de Fin Registro: 18-oct-22
Avance Sísmica: 100%
</t>
  </si>
  <si>
    <t xml:space="preserve">Mintrabajo -   Atención de cuarenta y seis espacios (46) de diálogo social en los departamentos de Arauca, Antioquia, Atlántico, Bolívar, Boyacá, Casanare, Cesar, Córdoba,  Cundinamarca,  Huila, Magdalena, Meta, Nariño, Santander, Sucre y Tolima; se desarrollaron espacios pedagógicos sobre decreto 1668 de 2016, ferias de servicios, emprendimiento y empleabilidad, mesas de diálogo para tratar los planes progresivos de protección social para los trabajadores y trabajadoras rurales y los procesos laborales en el sector hidrocarburos.
Minminas - El equipo de equipo de la ETH participó en Doscientos Treinta y Seis (236) espacio de dialogo, de los cuales Ciento Veinte Siete (127) que representa el 54%, fueron de manera presencial y Ciento Nueve (109) de manera virtual, que equivalen al 46% de los espacios atendidos. se recibieron reportes de conflicto social 1 en conflicto armado, 4 en Ambiental, 1 tema indígena por incidencia Sikuani y 1 Laboral; estos presentados en los departamentos de Meta con 8, seguido del Huila con 4 y Putumayo con 2, los departamentos de Arauca, cesar, Cundinamarca, Nariño, y Santander con una
</t>
  </si>
  <si>
    <t>Anexo Resumen Ejecutivo Informe mensual DNP 04-nov-2022</t>
  </si>
  <si>
    <t xml:space="preserve">SIC - Se desarrollaron las actividades encaminades a informar a las comunidades del área de influencia de los proyectos E&amp;P sobre la libre competencia económica en territorio en los municipios de Puerto Gaitán, Puerto López, Cabuyaro, Acacías (Meta), Barranquilla (Atlántico), Barrancabermeja (Santander), Ariguaní (Cesar), Puerto Triunfo (Antioquia), Villavieja (Huila), Maní, Tilodirán, Orocué, San Luis de Palenque (Casanare), Puerto Boyacá, San Luis de Gaceno (Boyacá) y Yacopí, Gachalá, Guaduas (Cundinamarca). 
</t>
  </si>
  <si>
    <t>DANCP -  Proyecto Finalizado - Preparando entrega de productos finales</t>
  </si>
  <si>
    <t>TRUST - Proyecto Finalizado - Preparando entrega de productos finales
MEDICIÓN DE PERCEPCIÓN BARÓMETRO - Proyecto Finalizado - Preparando entrega de productos finales</t>
  </si>
  <si>
    <t>Mesas y Sub Mesas de Diálogo y seguimiento de los PPII de Puerto Wilches - Proyecto Finalizado - Preparando entrega de productos finales</t>
  </si>
  <si>
    <t>TALLERES GESTIÓN DEL CONOCIMIENTO - PPI
Proyecto Finalizado - Preparando entrega de productos finales</t>
  </si>
  <si>
    <t>Proyecto IAvH PPII: Convenio finalizado. Se prepara la presentación y entrega de productos finales.</t>
  </si>
  <si>
    <t>Proyecto IAvH - Piloto Putumayo: Se continúa en el desarrollo de los diferentes productos pactados en el convenio y se llevó a cabo el Comité de Coordinación del Convenio</t>
  </si>
  <si>
    <t>ANLA - Proyecto Finalizado - Preparando entrega de productos finales</t>
  </si>
  <si>
    <t>INVEMAR - Se está dando incio a un nuevo proyecto para recolectar la información ambiental necesaria, que permita a futuro, dar viabilidad a las operaciones de exploración de hidrocarburos costa afuera sobre la zona baja de la Guajira en el Caribe colombiano</t>
  </si>
  <si>
    <t xml:space="preserve">CIÉNAGA DE BARBACOAS - Se dio por finalizado el modelo hidrogeológico para la modelación de las características hidroclimatológicas de la Ciénaga de Barbacoas,  por otro lado, se determinó el impacto potencial de acciones antrópicas sobre la disminución de humedales en el área de estudio y su impacto en la generación de escorrentía, a través de un modelo DRASTIC de la zona, el cual es un modelo de vulnerabilidad a la contaminación; y se delimitó en clases y zonas las variables (y estado) de las diferentes características que garantizan la calidad, continuidad e integridad del ecosistema.   </t>
  </si>
  <si>
    <t>El total de regalías recaudadas y transferidas al SGR al corte del 30 de octubre de 2022, asciende a $8.763.458.020.096,29</t>
  </si>
  <si>
    <t>Memorandos enviados al MHCP con Radicado 20225210020801 Id: 1151075; 20225210445651 Id: 1198617; 20225210777971 Id: 1247714; 20225210804891 Id: 1255399; 20225210835201 Id: 1263834; 20225210965531 Id: 1282237; 20225211097701 Id: 1301266; 20225211129571 Id: 1310381; 20225211162761 Id: 1329291 y 20225211286891 Id: 1346559</t>
  </si>
  <si>
    <t>Al cierre del mes de Octubre de 2022 se recibieron 191 partidas y se gestionaron 108 aplicaciones de derechos económicos en el mes, por un monto total de $173 mil millones de pesos aproximadamente.</t>
  </si>
  <si>
    <t>A la fecha (2022-10-31), los recursos (por $ 11.195.721.522), son susceptibles de no contar con destinación. No se ha informado por parte del VORP ineamientos y temáticas de Ctel para tramitar suscripción de convenio vigencia 2022 para esos recursos.
Proyecto IAVH (Convenio 624 de 2021): Continúa su ejecución, pendiente de entregar productos finales y último desembolso.</t>
  </si>
  <si>
    <t>A la fecha (2022-10-31), los recursos (por $ 130,147,772), son susceptibles de no contar con destinación. No se ha informado por parte del VORP ineamientos y temáticas de Ctel para tramitar suscripción de convenio vigencia 2022 para esos recursos.</t>
  </si>
  <si>
    <t>A la fecha (2022-10-31) se mantienen recursos para los procesos aprobados.  Se tienen aprobadas 4 en el LPAA para procesos de formación, 242, 243, 259 y 363. De estos 4 procesos, el 242 corresponde a Geoprocessamiento Información Fiscalización, el 259 (Geomática), el 363 no se realizará y se pedirá su cancelación del CDP y el 243 se solicitará ajuste al objeto (cambio de Riesgos a Temática de mercado del gas). 
Los valores a ejecutar se estiman en 295 millones de pesos.</t>
  </si>
  <si>
    <t xml:space="preserve">Durante el mes de octubre finaliza el plan de revisión detallada de los informes de recursos y reservas presentados por las compañías operadoras. Como parte de la Divulgación sobre el informe de recursos y reservas, se envía oficio a las compañìas operadoras, con los hallazgos a sus informes.
Se inicia la compilación del Informe final anual, a presentarse en el tercer trimestre de 2022, el cual incluye además del balance presentado en meses anteriores: verificar los valores de petróleo y gas original en sitio, factores de recobro, pronósticos de producción, costos, inversiones y recursos prospectivos de hidrocarburos.  
Además, el Grupo de Reservas y Operaciones (GRO) continúa dando apoyo técnico en diferentes temáticas de reservas, yacimientos, capacidad operacional, devolución de áreas, proyectos de producción incremental, a las demás áreas de la ANH. 
Los valores de reservas 1P de crudo y gas y los años de reservas de crudo reportados en mayo y publicados en junio, no varían en el transcurso del año.
</t>
  </si>
  <si>
    <t>Evidencias del Plan de Revisión de los Informes de Recursos y Reservas:
\\servicios.anh.gov.co\sservicios\Grupo Reservas Y Operaciones\2022\IRR CORTE 31-DIC-2021\PLAN DE REVISIÓN
Evidencias de la compilación del Informe Final de Reservas (IRR final 2021):
\\servicios.anh.gov.co\sservicios\Grupo Reservas Y Operaciones\2022\2022\IRR CORTE 31-DIC-2021\INFORME FINAL IRR2021</t>
  </si>
  <si>
    <t>​La producción comercializada promedio día de gas durante el mes de septiembre de 2022 fue de 1.098 Millones de pies cúbicos (Mpcpd).  La producción diaria promedio durante los primeros nueve meses del año asciende a  1.088 Mpcpd.</t>
  </si>
  <si>
    <t>La producción promedio diaria de crudo durante el mes de septiembre de 2022 fue de 754 mil barriles (kilo barriles).  La producción diaria promedio de crudo durante los primeros nueve meses del año asciende a  749 kbpd.</t>
  </si>
  <si>
    <t>Contratos 301, 303  y 363 de 2022 celebrados con personas naturales para el desarrollo del producto bajo modalidad inhouse</t>
  </si>
  <si>
    <t>Producto recibido en el mes de octubre de 2022</t>
  </si>
  <si>
    <t>En fase de adjudicación</t>
  </si>
  <si>
    <t>Documentos del proceso precontractual</t>
  </si>
  <si>
    <t>Producto obtenido a través del otrosí 625 de 2021</t>
  </si>
  <si>
    <t>En proceso de adjudicación</t>
  </si>
  <si>
    <t>Consumo de horas de soporte con corte al mes de octubre de 2022</t>
  </si>
  <si>
    <t>Iniciando la elaboración de documentación para la adquisición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</si>
</sst>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240A]* #,##0_-;\-[$$-240A]* #,##0_-;_-[$$-240A]* &quot;-&quot;_-;_-@_-"/>
    <numFmt numFmtId="168" formatCode="_-[$$-240A]* #,##0.0_-;\-[$$-240A]* #,##0.0_-;_-[$$-240A]* &quot;-&quot;_-;_-@_-"/>
    <numFmt numFmtId="169" formatCode="&quot;$&quot;\ #,##0.00"/>
    <numFmt numFmtId="170" formatCode="#,##0.0"/>
    <numFmt numFmtId="171" formatCode="0.0"/>
    <numFmt numFmtId="172" formatCode="_(&quot;$&quot;* #,##0_);_(&quot;$&quot;* \(#,##0\);_(&quot;$&quot;* &quot;-&quot;??_);_(@_)"/>
    <numFmt numFmtId="173" formatCode="#,##0.000"/>
    <numFmt numFmtId="174" formatCode="&quot;$&quot;#,##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
      <sz val="11"/>
      <color rgb="FF201F1E"/>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cellStyleXfs>
  <cellXfs count="87">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7"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7"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49" fontId="18" fillId="0" borderId="0" xfId="0" applyNumberFormat="1" applyFont="1" applyAlignment="1">
      <alignment vertical="center" wrapText="1"/>
    </xf>
    <xf numFmtId="9" fontId="18" fillId="0" borderId="0" xfId="48" applyFont="1" applyBorder="1" applyAlignment="1">
      <alignment vertical="center" wrapText="1"/>
    </xf>
    <xf numFmtId="167"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7" fontId="18" fillId="0" borderId="0" xfId="0" applyNumberFormat="1" applyFont="1" applyFill="1" applyAlignment="1">
      <alignment vertical="center" wrapText="1"/>
    </xf>
    <xf numFmtId="167" fontId="18" fillId="0" borderId="0" xfId="0" applyNumberFormat="1" applyFont="1" applyFill="1" applyBorder="1" applyAlignment="1">
      <alignment vertical="center" wrapText="1"/>
    </xf>
    <xf numFmtId="0" fontId="0" fillId="0" borderId="0" xfId="0" applyAlignment="1">
      <alignment horizontal="center"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165"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164" fontId="18" fillId="0" borderId="0" xfId="50" applyFont="1" applyAlignment="1">
      <alignment vertical="center" wrapText="1"/>
    </xf>
    <xf numFmtId="164" fontId="18" fillId="0" borderId="0" xfId="50" applyFont="1" applyBorder="1" applyAlignment="1">
      <alignment vertical="center" wrapText="1"/>
    </xf>
    <xf numFmtId="49" fontId="18" fillId="0" borderId="0" xfId="0" applyNumberFormat="1" applyFont="1" applyAlignment="1">
      <alignment horizontal="center" vertical="top" wrapText="1"/>
    </xf>
    <xf numFmtId="168"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49" fontId="18" fillId="0" borderId="11" xfId="0" applyNumberFormat="1" applyFont="1" applyBorder="1" applyAlignment="1">
      <alignment vertical="center" wrapText="1"/>
    </xf>
    <xf numFmtId="167"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7" fontId="0" fillId="0" borderId="0" xfId="0" applyNumberFormat="1" applyAlignment="1">
      <alignmen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44" fontId="18" fillId="0" borderId="0" xfId="0" applyNumberFormat="1" applyFont="1" applyAlignment="1">
      <alignment vertical="center" wrapText="1"/>
    </xf>
    <xf numFmtId="44" fontId="18" fillId="0" borderId="0" xfId="49" applyNumberFormat="1" applyFont="1" applyAlignment="1">
      <alignment vertical="center" wrapText="1"/>
    </xf>
    <xf numFmtId="165" fontId="18" fillId="0" borderId="0" xfId="49" applyFont="1" applyBorder="1" applyAlignment="1">
      <alignment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0" fontId="0" fillId="36" borderId="0" xfId="0" applyFill="1" applyAlignment="1">
      <alignment vertical="center" wrapText="1"/>
    </xf>
    <xf numFmtId="0" fontId="0" fillId="0" borderId="0" xfId="0" applyFill="1" applyAlignment="1">
      <alignment vertical="center" wrapText="1"/>
    </xf>
    <xf numFmtId="172" fontId="18" fillId="0" borderId="0" xfId="49" applyNumberFormat="1" applyFont="1" applyAlignment="1">
      <alignment horizontal="right" vertical="center" wrapText="1"/>
    </xf>
    <xf numFmtId="172" fontId="18" fillId="0" borderId="0" xfId="0" applyNumberFormat="1" applyFont="1" applyAlignment="1">
      <alignment horizontal="right"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xf numFmtId="170" fontId="18" fillId="0" borderId="0" xfId="0" applyNumberFormat="1" applyFont="1" applyAlignment="1">
      <alignment vertical="center" wrapText="1"/>
    </xf>
    <xf numFmtId="0" fontId="23" fillId="0" borderId="0" xfId="51" applyAlignment="1">
      <alignment vertical="center" wrapText="1"/>
    </xf>
    <xf numFmtId="0" fontId="26" fillId="0" borderId="0" xfId="0" applyFont="1" applyAlignment="1">
      <alignment horizontal="left" vertical="center" wrapText="1" indent="1"/>
    </xf>
    <xf numFmtId="167" fontId="18" fillId="0" borderId="11" xfId="0" applyNumberFormat="1" applyFont="1" applyBorder="1" applyAlignment="1">
      <alignment vertical="center" wrapText="1"/>
    </xf>
    <xf numFmtId="173" fontId="18" fillId="0" borderId="0" xfId="0" applyNumberFormat="1" applyFont="1" applyAlignment="1">
      <alignment horizontal="center" vertical="center"/>
    </xf>
    <xf numFmtId="49" fontId="0" fillId="0" borderId="0" xfId="0" applyNumberFormat="1" applyAlignment="1">
      <alignment vertical="center" wrapText="1"/>
    </xf>
    <xf numFmtId="170" fontId="0" fillId="0" borderId="0" xfId="0" applyNumberFormat="1" applyAlignment="1">
      <alignment horizontal="center" vertical="center"/>
    </xf>
    <xf numFmtId="167" fontId="0" fillId="0" borderId="0" xfId="0" applyNumberFormat="1" applyAlignment="1">
      <alignment vertical="center"/>
    </xf>
    <xf numFmtId="3" fontId="0" fillId="0" borderId="0" xfId="0" applyNumberFormat="1" applyAlignment="1">
      <alignment horizontal="center" vertical="center"/>
    </xf>
    <xf numFmtId="174" fontId="18" fillId="0" borderId="0" xfId="0" applyNumberFormat="1" applyFont="1" applyAlignment="1">
      <alignment horizontal="right" vertical="center" wrapText="1"/>
    </xf>
    <xf numFmtId="2" fontId="18" fillId="37" borderId="0" xfId="48" applyNumberFormat="1" applyFont="1" applyFill="1" applyAlignment="1">
      <alignment horizontal="center" vertical="center" wrapText="1"/>
    </xf>
    <xf numFmtId="9" fontId="18" fillId="37" borderId="0" xfId="48" applyFont="1" applyFill="1" applyAlignment="1">
      <alignment horizontal="center" vertical="center" wrapText="1"/>
    </xf>
    <xf numFmtId="1" fontId="18" fillId="0" borderId="0" xfId="52" applyNumberFormat="1" applyFont="1" applyAlignment="1">
      <alignment horizontal="center" vertical="center" wrapText="1"/>
    </xf>
    <xf numFmtId="171" fontId="18" fillId="0" borderId="0" xfId="52" applyNumberFormat="1" applyFont="1" applyAlignment="1">
      <alignment horizontal="center" vertical="center" wrapText="1"/>
    </xf>
    <xf numFmtId="14" fontId="18" fillId="0" borderId="0" xfId="0" applyNumberFormat="1" applyFont="1" applyBorder="1" applyAlignment="1">
      <alignment horizontal="right" vertical="center" wrapText="1"/>
    </xf>
    <xf numFmtId="10" fontId="18" fillId="0" borderId="0" xfId="0" applyNumberFormat="1" applyFont="1" applyAlignment="1">
      <alignment vertical="center" wrapText="1"/>
    </xf>
    <xf numFmtId="4" fontId="18" fillId="0" borderId="0" xfId="0" applyNumberFormat="1" applyFont="1" applyAlignment="1">
      <alignment horizontal="center" vertical="center" wrapText="1"/>
    </xf>
    <xf numFmtId="49" fontId="18" fillId="0" borderId="0" xfId="0" applyNumberFormat="1" applyFont="1" applyAlignment="1">
      <alignment horizontal="justify"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57151</xdr:colOff>
      <xdr:row>69</xdr:row>
      <xdr:rowOff>371475</xdr:rowOff>
    </xdr:from>
    <xdr:ext cx="3295650" cy="238095"/>
    <xdr:pic>
      <xdr:nvPicPr>
        <xdr:cNvPr id="9" name="Imagen 8">
          <a:extLst>
            <a:ext uri="{FF2B5EF4-FFF2-40B4-BE49-F238E27FC236}">
              <a16:creationId xmlns:a16="http://schemas.microsoft.com/office/drawing/2014/main" id="{83C4FA67-4BF2-4CD7-9DB0-383011429460}"/>
            </a:ext>
          </a:extLst>
        </xdr:cNvPr>
        <xdr:cNvPicPr>
          <a:picLocks noChangeAspect="1"/>
        </xdr:cNvPicPr>
      </xdr:nvPicPr>
      <xdr:blipFill>
        <a:blip xmlns:r="http://schemas.openxmlformats.org/officeDocument/2006/relationships" r:embed="rId1"/>
        <a:stretch>
          <a:fillRect/>
        </a:stretch>
      </xdr:blipFill>
      <xdr:spPr>
        <a:xfrm>
          <a:off x="68237101" y="1057275"/>
          <a:ext cx="3295650" cy="238095"/>
        </a:xfrm>
        <a:prstGeom prst="rect">
          <a:avLst/>
        </a:prstGeom>
      </xdr:spPr>
    </xdr:pic>
    <xdr:clientData/>
  </xdr:oneCellAnchor>
  <xdr:twoCellAnchor editAs="oneCell">
    <xdr:from>
      <xdr:col>27</xdr:col>
      <xdr:colOff>200026</xdr:colOff>
      <xdr:row>70</xdr:row>
      <xdr:rowOff>800100</xdr:rowOff>
    </xdr:from>
    <xdr:to>
      <xdr:col>28</xdr:col>
      <xdr:colOff>228601</xdr:colOff>
      <xdr:row>70</xdr:row>
      <xdr:rowOff>1038195</xdr:rowOff>
    </xdr:to>
    <xdr:pic>
      <xdr:nvPicPr>
        <xdr:cNvPr id="10" name="Imagen 9">
          <a:extLst>
            <a:ext uri="{FF2B5EF4-FFF2-40B4-BE49-F238E27FC236}">
              <a16:creationId xmlns:a16="http://schemas.microsoft.com/office/drawing/2014/main" id="{B6C25764-9804-46F6-9FC0-E605C3E5354A}"/>
            </a:ext>
          </a:extLst>
        </xdr:cNvPr>
        <xdr:cNvPicPr>
          <a:picLocks noChangeAspect="1"/>
        </xdr:cNvPicPr>
      </xdr:nvPicPr>
      <xdr:blipFill>
        <a:blip xmlns:r="http://schemas.openxmlformats.org/officeDocument/2006/relationships" r:embed="rId1"/>
        <a:stretch>
          <a:fillRect/>
        </a:stretch>
      </xdr:blipFill>
      <xdr:spPr>
        <a:xfrm>
          <a:off x="68379976" y="2819400"/>
          <a:ext cx="3295650" cy="238095"/>
        </a:xfrm>
        <a:prstGeom prst="rect">
          <a:avLst/>
        </a:prstGeom>
      </xdr:spPr>
    </xdr:pic>
    <xdr:clientData/>
  </xdr:twoCellAnchor>
  <xdr:twoCellAnchor editAs="oneCell">
    <xdr:from>
      <xdr:col>27</xdr:col>
      <xdr:colOff>200026</xdr:colOff>
      <xdr:row>71</xdr:row>
      <xdr:rowOff>428625</xdr:rowOff>
    </xdr:from>
    <xdr:to>
      <xdr:col>28</xdr:col>
      <xdr:colOff>228601</xdr:colOff>
      <xdr:row>71</xdr:row>
      <xdr:rowOff>666720</xdr:rowOff>
    </xdr:to>
    <xdr:pic>
      <xdr:nvPicPr>
        <xdr:cNvPr id="11" name="Imagen 10">
          <a:extLst>
            <a:ext uri="{FF2B5EF4-FFF2-40B4-BE49-F238E27FC236}">
              <a16:creationId xmlns:a16="http://schemas.microsoft.com/office/drawing/2014/main" id="{8271204E-460B-47B5-9955-E419D3B312A0}"/>
            </a:ext>
          </a:extLst>
        </xdr:cNvPr>
        <xdr:cNvPicPr>
          <a:picLocks noChangeAspect="1"/>
        </xdr:cNvPicPr>
      </xdr:nvPicPr>
      <xdr:blipFill>
        <a:blip xmlns:r="http://schemas.openxmlformats.org/officeDocument/2006/relationships" r:embed="rId1"/>
        <a:stretch>
          <a:fillRect/>
        </a:stretch>
      </xdr:blipFill>
      <xdr:spPr>
        <a:xfrm>
          <a:off x="68379976" y="3590925"/>
          <a:ext cx="3295650" cy="238095"/>
        </a:xfrm>
        <a:prstGeom prst="rect">
          <a:avLst/>
        </a:prstGeom>
      </xdr:spPr>
    </xdr:pic>
    <xdr:clientData/>
  </xdr:twoCellAnchor>
  <xdr:oneCellAnchor>
    <xdr:from>
      <xdr:col>27</xdr:col>
      <xdr:colOff>200026</xdr:colOff>
      <xdr:row>72</xdr:row>
      <xdr:rowOff>695325</xdr:rowOff>
    </xdr:from>
    <xdr:ext cx="3295650" cy="238095"/>
    <xdr:pic>
      <xdr:nvPicPr>
        <xdr:cNvPr id="12" name="Imagen 11">
          <a:extLst>
            <a:ext uri="{FF2B5EF4-FFF2-40B4-BE49-F238E27FC236}">
              <a16:creationId xmlns:a16="http://schemas.microsoft.com/office/drawing/2014/main" id="{9804A69D-5BEF-43FA-A272-3EDBEED1E3D8}"/>
            </a:ext>
          </a:extLst>
        </xdr:cNvPr>
        <xdr:cNvPicPr>
          <a:picLocks noChangeAspect="1"/>
        </xdr:cNvPicPr>
      </xdr:nvPicPr>
      <xdr:blipFill>
        <a:blip xmlns:r="http://schemas.openxmlformats.org/officeDocument/2006/relationships" r:embed="rId1"/>
        <a:stretch>
          <a:fillRect/>
        </a:stretch>
      </xdr:blipFill>
      <xdr:spPr>
        <a:xfrm>
          <a:off x="68379976" y="4781550"/>
          <a:ext cx="3295650" cy="238095"/>
        </a:xfrm>
        <a:prstGeom prst="rect">
          <a:avLst/>
        </a:prstGeom>
      </xdr:spPr>
    </xdr:pic>
    <xdr:clientData/>
  </xdr:oneCellAnchor>
  <xdr:oneCellAnchor>
    <xdr:from>
      <xdr:col>27</xdr:col>
      <xdr:colOff>200026</xdr:colOff>
      <xdr:row>73</xdr:row>
      <xdr:rowOff>542925</xdr:rowOff>
    </xdr:from>
    <xdr:ext cx="3295650" cy="238095"/>
    <xdr:pic>
      <xdr:nvPicPr>
        <xdr:cNvPr id="13" name="Imagen 12">
          <a:extLst>
            <a:ext uri="{FF2B5EF4-FFF2-40B4-BE49-F238E27FC236}">
              <a16:creationId xmlns:a16="http://schemas.microsoft.com/office/drawing/2014/main" id="{9A417293-2DD4-43B0-96AB-97F186A0BDE3}"/>
            </a:ext>
          </a:extLst>
        </xdr:cNvPr>
        <xdr:cNvPicPr>
          <a:picLocks noChangeAspect="1"/>
        </xdr:cNvPicPr>
      </xdr:nvPicPr>
      <xdr:blipFill>
        <a:blip xmlns:r="http://schemas.openxmlformats.org/officeDocument/2006/relationships" r:embed="rId1"/>
        <a:stretch>
          <a:fillRect/>
        </a:stretch>
      </xdr:blipFill>
      <xdr:spPr>
        <a:xfrm>
          <a:off x="68379976" y="7296150"/>
          <a:ext cx="3295650" cy="238095"/>
        </a:xfrm>
        <a:prstGeom prst="rect">
          <a:avLst/>
        </a:prstGeom>
      </xdr:spPr>
    </xdr:pic>
    <xdr:clientData/>
  </xdr:oneCellAnchor>
  <xdr:oneCellAnchor>
    <xdr:from>
      <xdr:col>27</xdr:col>
      <xdr:colOff>47626</xdr:colOff>
      <xdr:row>74</xdr:row>
      <xdr:rowOff>276225</xdr:rowOff>
    </xdr:from>
    <xdr:ext cx="3295650" cy="238095"/>
    <xdr:pic>
      <xdr:nvPicPr>
        <xdr:cNvPr id="14" name="Imagen 13">
          <a:extLst>
            <a:ext uri="{FF2B5EF4-FFF2-40B4-BE49-F238E27FC236}">
              <a16:creationId xmlns:a16="http://schemas.microsoft.com/office/drawing/2014/main" id="{DA928F9B-1F27-44CA-B368-5D89498C2A1D}"/>
            </a:ext>
          </a:extLst>
        </xdr:cNvPr>
        <xdr:cNvPicPr>
          <a:picLocks noChangeAspect="1"/>
        </xdr:cNvPicPr>
      </xdr:nvPicPr>
      <xdr:blipFill>
        <a:blip xmlns:r="http://schemas.openxmlformats.org/officeDocument/2006/relationships" r:embed="rId1"/>
        <a:stretch>
          <a:fillRect/>
        </a:stretch>
      </xdr:blipFill>
      <xdr:spPr>
        <a:xfrm>
          <a:off x="68227576" y="8743950"/>
          <a:ext cx="3295650" cy="238095"/>
        </a:xfrm>
        <a:prstGeom prst="rect">
          <a:avLst/>
        </a:prstGeom>
      </xdr:spPr>
    </xdr:pic>
    <xdr:clientData/>
  </xdr:oneCellAnchor>
  <xdr:oneCellAnchor>
    <xdr:from>
      <xdr:col>27</xdr:col>
      <xdr:colOff>200026</xdr:colOff>
      <xdr:row>76</xdr:row>
      <xdr:rowOff>428625</xdr:rowOff>
    </xdr:from>
    <xdr:ext cx="3295650" cy="238095"/>
    <xdr:pic>
      <xdr:nvPicPr>
        <xdr:cNvPr id="15" name="Imagen 14">
          <a:extLst>
            <a:ext uri="{FF2B5EF4-FFF2-40B4-BE49-F238E27FC236}">
              <a16:creationId xmlns:a16="http://schemas.microsoft.com/office/drawing/2014/main" id="{28EAA14D-188F-409B-8316-B7144EE6AC2D}"/>
            </a:ext>
          </a:extLst>
        </xdr:cNvPr>
        <xdr:cNvPicPr>
          <a:picLocks noChangeAspect="1"/>
        </xdr:cNvPicPr>
      </xdr:nvPicPr>
      <xdr:blipFill>
        <a:blip xmlns:r="http://schemas.openxmlformats.org/officeDocument/2006/relationships" r:embed="rId1"/>
        <a:stretch>
          <a:fillRect/>
        </a:stretch>
      </xdr:blipFill>
      <xdr:spPr>
        <a:xfrm>
          <a:off x="68379976" y="9848850"/>
          <a:ext cx="3295650" cy="23809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7" totalsRowShown="0" headerRowDxfId="31" dataDxfId="30">
  <autoFilter ref="A1:AD117" xr:uid="{4C3B467A-675C-4910-8A24-AC4AF8B782E4}"/>
  <sortState xmlns:xlrd2="http://schemas.microsoft.com/office/spreadsheetml/2017/richdata2" ref="A2:Y117">
    <sortCondition descending="1" ref="D2:D117"/>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servicios.anh.gov.co" TargetMode="External"/><Relationship Id="rId3" Type="http://schemas.openxmlformats.org/officeDocument/2006/relationships/hyperlink" Target="https://www.anh.gov.co/es/atenci%C3%B3n-y-servicios-a-la-ciudadan%C3%ADa/canales-de-atenci%C3%B3n/caracterizaci%C3%B3n-de-usuarios/" TargetMode="External"/><Relationship Id="rId7" Type="http://schemas.openxmlformats.org/officeDocument/2006/relationships/hyperlink" Target="https://spi.dnp.gov.co/App_Themes/SeguimientoProyectos/ResumenEjecutivo/2018011000195.pdf?ts=20220819040640" TargetMode="External"/><Relationship Id="rId2" Type="http://schemas.openxmlformats.org/officeDocument/2006/relationships/hyperlink" Target="https://www.anh.gov.co/es/atenci%C3%B3n-y-servicios-a-la-ciudadan%C3%ADa/pqrsd/" TargetMode="External"/><Relationship Id="rId1" Type="http://schemas.openxmlformats.org/officeDocument/2006/relationships/hyperlink" Target="https://www.anh.gov.co/documents/14093/Resultados_FURAG_2021_Publicacion_web.pdf" TargetMode="External"/><Relationship Id="rId6" Type="http://schemas.openxmlformats.org/officeDocument/2006/relationships/hyperlink" Target="https://sinergiapp.dnp.gov.co/" TargetMode="External"/><Relationship Id="rId11" Type="http://schemas.openxmlformats.org/officeDocument/2006/relationships/table" Target="../tables/table1.xml"/><Relationship Id="rId5" Type="http://schemas.openxmlformats.org/officeDocument/2006/relationships/hyperlink" Target="https://sinergiapp.dnp.gov.co/" TargetMode="External"/><Relationship Id="rId10" Type="http://schemas.openxmlformats.org/officeDocument/2006/relationships/drawing" Target="../drawings/drawing1.xml"/><Relationship Id="rId4" Type="http://schemas.openxmlformats.org/officeDocument/2006/relationships/hyperlink" Target="https://www.anh.gov.co/es/atenci%C3%B3n-y-servicios-a-la-ciudadan%C3%ADa/canales-de-atenci%C3%B3n/encuestas-anh/"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0"/>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 width="31" style="1" customWidth="1"/>
    <col min="3" max="3" width="26.7109375" style="1" customWidth="1"/>
    <col min="4" max="25" width="38.7109375" style="1" customWidth="1"/>
    <col min="26" max="26" width="25.85546875" style="1" customWidth="1"/>
    <col min="27" max="27" width="73.28515625" style="1" customWidth="1"/>
    <col min="28" max="28" width="49" style="1" customWidth="1"/>
    <col min="29" max="30" width="29.85546875" style="1" customWidth="1"/>
    <col min="31" max="16384" width="11.42578125" style="1"/>
  </cols>
  <sheetData>
    <row r="1" spans="1:30"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434</v>
      </c>
      <c r="Q1" s="14" t="s">
        <v>14</v>
      </c>
      <c r="R1" s="14" t="s">
        <v>15</v>
      </c>
      <c r="S1" s="15" t="s">
        <v>21</v>
      </c>
      <c r="T1" s="14" t="s">
        <v>18</v>
      </c>
      <c r="U1" s="14" t="s">
        <v>19</v>
      </c>
      <c r="V1" s="14" t="s">
        <v>20</v>
      </c>
      <c r="W1" s="14" t="s">
        <v>16</v>
      </c>
      <c r="X1" s="14" t="s">
        <v>17</v>
      </c>
      <c r="Y1" s="14" t="s">
        <v>22</v>
      </c>
      <c r="Z1" s="32" t="s">
        <v>488</v>
      </c>
      <c r="AA1" s="32" t="s">
        <v>489</v>
      </c>
      <c r="AB1" s="32" t="s">
        <v>490</v>
      </c>
      <c r="AC1" s="32" t="s">
        <v>491</v>
      </c>
      <c r="AD1" s="32" t="s">
        <v>492</v>
      </c>
    </row>
    <row r="2" spans="1:30" ht="390" x14ac:dyDescent="0.25">
      <c r="A2" s="9">
        <v>1</v>
      </c>
      <c r="B2" s="7" t="s">
        <v>57</v>
      </c>
      <c r="C2" s="7" t="s">
        <v>56</v>
      </c>
      <c r="D2" s="7" t="s">
        <v>58</v>
      </c>
      <c r="E2" s="7" t="s">
        <v>59</v>
      </c>
      <c r="F2" s="7" t="s">
        <v>60</v>
      </c>
      <c r="G2" s="7" t="s">
        <v>61</v>
      </c>
      <c r="H2" s="7" t="s">
        <v>62</v>
      </c>
      <c r="I2" s="7" t="s">
        <v>63</v>
      </c>
      <c r="J2" s="7" t="s">
        <v>64</v>
      </c>
      <c r="K2" s="7" t="s">
        <v>65</v>
      </c>
      <c r="L2" s="7" t="s">
        <v>69</v>
      </c>
      <c r="M2" s="16" t="s">
        <v>67</v>
      </c>
      <c r="N2" s="7" t="s">
        <v>66</v>
      </c>
      <c r="O2" s="7" t="s">
        <v>69</v>
      </c>
      <c r="P2" s="10">
        <v>10</v>
      </c>
      <c r="Q2" s="7" t="s">
        <v>70</v>
      </c>
      <c r="R2" s="6" t="s">
        <v>430</v>
      </c>
      <c r="S2" s="7" t="s">
        <v>71</v>
      </c>
      <c r="T2" s="11">
        <v>201061073640</v>
      </c>
      <c r="U2" s="12">
        <v>44562</v>
      </c>
      <c r="V2" s="12">
        <v>44926</v>
      </c>
      <c r="W2" s="7" t="s">
        <v>30</v>
      </c>
      <c r="X2" s="7" t="s">
        <v>31</v>
      </c>
      <c r="Y2" s="7" t="s">
        <v>32</v>
      </c>
      <c r="Z2" s="36" t="s">
        <v>599</v>
      </c>
      <c r="AA2" s="46" t="s">
        <v>668</v>
      </c>
      <c r="AB2" s="21" t="s">
        <v>499</v>
      </c>
      <c r="AC2" s="47">
        <f>96449356509+5974+8282171167+26966296562</f>
        <v>131697830212</v>
      </c>
      <c r="AD2" s="47">
        <f>51969527475.05+5974+8484397464+533289091+7294197580</f>
        <v>68281417584.050003</v>
      </c>
    </row>
    <row r="3" spans="1:30" ht="141.75" customHeight="1" x14ac:dyDescent="0.25">
      <c r="A3" s="9">
        <v>2</v>
      </c>
      <c r="B3" s="7" t="s">
        <v>57</v>
      </c>
      <c r="C3" s="7" t="s">
        <v>56</v>
      </c>
      <c r="D3" s="7" t="s">
        <v>58</v>
      </c>
      <c r="E3" s="7" t="s">
        <v>59</v>
      </c>
      <c r="F3" s="7" t="s">
        <v>60</v>
      </c>
      <c r="G3" s="7" t="s">
        <v>61</v>
      </c>
      <c r="H3" s="7" t="s">
        <v>62</v>
      </c>
      <c r="I3" s="7" t="s">
        <v>63</v>
      </c>
      <c r="J3" s="7" t="s">
        <v>64</v>
      </c>
      <c r="K3" s="7" t="s">
        <v>65</v>
      </c>
      <c r="L3" s="7" t="s">
        <v>69</v>
      </c>
      <c r="M3" s="16" t="s">
        <v>68</v>
      </c>
      <c r="N3" s="7" t="s">
        <v>66</v>
      </c>
      <c r="O3" s="7" t="s">
        <v>69</v>
      </c>
      <c r="P3" s="10">
        <v>1</v>
      </c>
      <c r="Q3" s="7" t="s">
        <v>37</v>
      </c>
      <c r="R3" s="6" t="s">
        <v>430</v>
      </c>
      <c r="S3" s="7" t="s">
        <v>71</v>
      </c>
      <c r="T3" s="11">
        <v>19438957158</v>
      </c>
      <c r="U3" s="12">
        <v>44562</v>
      </c>
      <c r="V3" s="12">
        <v>44926</v>
      </c>
      <c r="W3" s="7" t="s">
        <v>30</v>
      </c>
      <c r="X3" s="7" t="s">
        <v>31</v>
      </c>
      <c r="Y3" s="7" t="s">
        <v>32</v>
      </c>
      <c r="Z3" s="36" t="s">
        <v>495</v>
      </c>
      <c r="AA3" s="46" t="s">
        <v>669</v>
      </c>
      <c r="AB3" s="21" t="s">
        <v>499</v>
      </c>
      <c r="AC3" s="47">
        <v>19438957158</v>
      </c>
      <c r="AD3" s="72">
        <f>14659967569+2142000000</f>
        <v>16801967569</v>
      </c>
    </row>
    <row r="4" spans="1:30" ht="190.5" customHeight="1" x14ac:dyDescent="0.25">
      <c r="A4" s="9">
        <v>3</v>
      </c>
      <c r="B4" s="7" t="s">
        <v>57</v>
      </c>
      <c r="C4" s="7" t="s">
        <v>56</v>
      </c>
      <c r="D4" s="7" t="s">
        <v>58</v>
      </c>
      <c r="E4" s="7" t="s">
        <v>59</v>
      </c>
      <c r="F4" s="7" t="s">
        <v>60</v>
      </c>
      <c r="G4" s="7" t="s">
        <v>61</v>
      </c>
      <c r="H4" s="7" t="s">
        <v>62</v>
      </c>
      <c r="I4" s="7" t="s">
        <v>63</v>
      </c>
      <c r="J4" s="7" t="s">
        <v>64</v>
      </c>
      <c r="K4" s="7" t="s">
        <v>65</v>
      </c>
      <c r="L4" s="7" t="s">
        <v>72</v>
      </c>
      <c r="M4" s="7" t="s">
        <v>73</v>
      </c>
      <c r="N4" s="7" t="s">
        <v>74</v>
      </c>
      <c r="O4" s="21" t="s">
        <v>502</v>
      </c>
      <c r="P4" s="19">
        <v>15</v>
      </c>
      <c r="Q4" s="7" t="s">
        <v>70</v>
      </c>
      <c r="R4" s="3" t="s">
        <v>503</v>
      </c>
      <c r="S4" s="21" t="s">
        <v>504</v>
      </c>
      <c r="T4" s="11"/>
      <c r="U4" s="12">
        <v>44562</v>
      </c>
      <c r="V4" s="12">
        <v>44926</v>
      </c>
      <c r="W4" s="7" t="s">
        <v>30</v>
      </c>
      <c r="X4" s="7" t="s">
        <v>31</v>
      </c>
      <c r="Y4" s="7" t="s">
        <v>12</v>
      </c>
      <c r="Z4" s="36" t="s">
        <v>600</v>
      </c>
      <c r="AA4" s="46" t="s">
        <v>601</v>
      </c>
      <c r="AB4" s="21" t="s">
        <v>500</v>
      </c>
      <c r="AC4" s="47">
        <v>0</v>
      </c>
      <c r="AD4" s="47">
        <v>0</v>
      </c>
    </row>
    <row r="5" spans="1:30" ht="191.25" customHeight="1" x14ac:dyDescent="0.25">
      <c r="A5" s="9">
        <v>4</v>
      </c>
      <c r="B5" s="7" t="s">
        <v>57</v>
      </c>
      <c r="C5" s="7" t="s">
        <v>56</v>
      </c>
      <c r="D5" s="7" t="s">
        <v>58</v>
      </c>
      <c r="E5" s="7" t="s">
        <v>59</v>
      </c>
      <c r="F5" s="7" t="s">
        <v>60</v>
      </c>
      <c r="G5" s="7" t="s">
        <v>61</v>
      </c>
      <c r="H5" s="7" t="s">
        <v>62</v>
      </c>
      <c r="I5" s="7" t="s">
        <v>63</v>
      </c>
      <c r="J5" s="7" t="s">
        <v>64</v>
      </c>
      <c r="K5" s="7" t="s">
        <v>65</v>
      </c>
      <c r="L5" s="7" t="s">
        <v>72</v>
      </c>
      <c r="M5" s="7" t="s">
        <v>75</v>
      </c>
      <c r="N5" s="7" t="s">
        <v>78</v>
      </c>
      <c r="O5" s="7" t="s">
        <v>77</v>
      </c>
      <c r="P5" s="19">
        <v>3</v>
      </c>
      <c r="Q5" s="7" t="s">
        <v>70</v>
      </c>
      <c r="R5" s="6" t="s">
        <v>398</v>
      </c>
      <c r="S5" s="7" t="s">
        <v>79</v>
      </c>
      <c r="T5" s="11">
        <v>11582245379</v>
      </c>
      <c r="U5" s="12">
        <v>44562</v>
      </c>
      <c r="V5" s="12">
        <v>44926</v>
      </c>
      <c r="W5" s="7" t="s">
        <v>30</v>
      </c>
      <c r="X5" s="7" t="s">
        <v>31</v>
      </c>
      <c r="Y5" s="7" t="s">
        <v>32</v>
      </c>
      <c r="Z5" s="36" t="s">
        <v>508</v>
      </c>
      <c r="AA5" s="46" t="s">
        <v>670</v>
      </c>
      <c r="AB5" s="21" t="s">
        <v>501</v>
      </c>
      <c r="AC5" s="47">
        <f>8302797072+1374392072</f>
        <v>9677189144</v>
      </c>
      <c r="AD5" s="47">
        <f>2982866066+832838407+1042057296+946520082</f>
        <v>5804281851</v>
      </c>
    </row>
    <row r="6" spans="1:30" ht="107.25" customHeight="1" x14ac:dyDescent="0.25">
      <c r="A6" s="9">
        <v>5</v>
      </c>
      <c r="B6" s="7" t="s">
        <v>57</v>
      </c>
      <c r="C6" s="7" t="s">
        <v>56</v>
      </c>
      <c r="D6" s="7" t="s">
        <v>58</v>
      </c>
      <c r="E6" s="7" t="s">
        <v>59</v>
      </c>
      <c r="F6" s="7" t="s">
        <v>60</v>
      </c>
      <c r="G6" s="7" t="s">
        <v>61</v>
      </c>
      <c r="H6" s="7" t="s">
        <v>62</v>
      </c>
      <c r="I6" s="7" t="s">
        <v>63</v>
      </c>
      <c r="J6" s="7" t="s">
        <v>64</v>
      </c>
      <c r="K6" s="7" t="s">
        <v>65</v>
      </c>
      <c r="L6" s="7" t="s">
        <v>72</v>
      </c>
      <c r="M6" s="7" t="s">
        <v>73</v>
      </c>
      <c r="N6" s="7" t="s">
        <v>78</v>
      </c>
      <c r="O6" s="7" t="s">
        <v>77</v>
      </c>
      <c r="P6" s="19">
        <v>3</v>
      </c>
      <c r="Q6" s="7" t="s">
        <v>70</v>
      </c>
      <c r="R6" s="6" t="s">
        <v>398</v>
      </c>
      <c r="S6" s="7" t="s">
        <v>79</v>
      </c>
      <c r="T6" s="11">
        <v>2250000000</v>
      </c>
      <c r="U6" s="12">
        <v>44562</v>
      </c>
      <c r="V6" s="12">
        <v>44926</v>
      </c>
      <c r="W6" s="7" t="s">
        <v>30</v>
      </c>
      <c r="X6" s="7" t="s">
        <v>31</v>
      </c>
      <c r="Y6" s="7" t="s">
        <v>32</v>
      </c>
      <c r="Z6" s="36" t="s">
        <v>508</v>
      </c>
      <c r="AA6" s="45" t="s">
        <v>671</v>
      </c>
      <c r="AB6" s="21" t="s">
        <v>501</v>
      </c>
      <c r="AC6" s="47">
        <v>2250000000</v>
      </c>
      <c r="AD6" s="47">
        <v>900000000</v>
      </c>
    </row>
    <row r="7" spans="1:30" ht="142.5" customHeight="1" x14ac:dyDescent="0.25">
      <c r="A7" s="9">
        <v>6</v>
      </c>
      <c r="B7" s="7" t="s">
        <v>57</v>
      </c>
      <c r="C7" s="7" t="s">
        <v>56</v>
      </c>
      <c r="D7" s="7" t="s">
        <v>58</v>
      </c>
      <c r="E7" s="7" t="s">
        <v>59</v>
      </c>
      <c r="F7" s="7" t="s">
        <v>60</v>
      </c>
      <c r="G7" s="7" t="s">
        <v>61</v>
      </c>
      <c r="H7" s="7" t="s">
        <v>62</v>
      </c>
      <c r="I7" s="7" t="s">
        <v>63</v>
      </c>
      <c r="J7" s="7" t="s">
        <v>64</v>
      </c>
      <c r="K7" s="7" t="s">
        <v>65</v>
      </c>
      <c r="L7" s="7" t="s">
        <v>72</v>
      </c>
      <c r="M7" s="7" t="s">
        <v>76</v>
      </c>
      <c r="N7" s="7" t="s">
        <v>78</v>
      </c>
      <c r="O7" s="7" t="s">
        <v>77</v>
      </c>
      <c r="P7" s="19">
        <v>3</v>
      </c>
      <c r="Q7" s="7" t="s">
        <v>70</v>
      </c>
      <c r="R7" s="6" t="s">
        <v>398</v>
      </c>
      <c r="S7" s="7" t="s">
        <v>79</v>
      </c>
      <c r="T7" s="11">
        <v>2059843400</v>
      </c>
      <c r="U7" s="12">
        <v>44562</v>
      </c>
      <c r="V7" s="12">
        <v>44926</v>
      </c>
      <c r="W7" s="7" t="s">
        <v>30</v>
      </c>
      <c r="X7" s="7" t="s">
        <v>31</v>
      </c>
      <c r="Y7" s="7" t="s">
        <v>32</v>
      </c>
      <c r="Z7" s="36" t="s">
        <v>508</v>
      </c>
      <c r="AA7" s="46" t="s">
        <v>672</v>
      </c>
      <c r="AB7" s="21" t="s">
        <v>501</v>
      </c>
      <c r="AC7" s="48">
        <v>2240937553</v>
      </c>
      <c r="AD7" s="72">
        <v>1364134869.3299999</v>
      </c>
    </row>
    <row r="8" spans="1:30" ht="60" x14ac:dyDescent="0.25">
      <c r="A8" s="9">
        <v>7</v>
      </c>
      <c r="B8" s="7" t="s">
        <v>80</v>
      </c>
      <c r="C8" s="7" t="s">
        <v>56</v>
      </c>
      <c r="D8" s="7" t="s">
        <v>81</v>
      </c>
      <c r="E8" s="7" t="s">
        <v>24</v>
      </c>
      <c r="F8" s="7" t="s">
        <v>60</v>
      </c>
      <c r="G8" s="7" t="s">
        <v>82</v>
      </c>
      <c r="H8" s="7" t="s">
        <v>83</v>
      </c>
      <c r="I8" s="7" t="s">
        <v>63</v>
      </c>
      <c r="J8" s="7" t="s">
        <v>64</v>
      </c>
      <c r="K8" s="7" t="s">
        <v>84</v>
      </c>
      <c r="L8" s="7" t="s">
        <v>86</v>
      </c>
      <c r="M8" s="7" t="s">
        <v>87</v>
      </c>
      <c r="N8" s="7" t="s">
        <v>85</v>
      </c>
      <c r="O8" s="21" t="s">
        <v>476</v>
      </c>
      <c r="P8" s="10">
        <v>1</v>
      </c>
      <c r="Q8" s="7" t="s">
        <v>37</v>
      </c>
      <c r="R8" s="28" t="s">
        <v>477</v>
      </c>
      <c r="S8" s="27" t="s">
        <v>478</v>
      </c>
      <c r="T8" s="11">
        <v>245000000</v>
      </c>
      <c r="U8" s="12">
        <v>44562</v>
      </c>
      <c r="V8" s="12">
        <v>44926</v>
      </c>
      <c r="W8" s="7" t="s">
        <v>37</v>
      </c>
      <c r="X8" s="7" t="s">
        <v>31</v>
      </c>
      <c r="Y8" s="7" t="s">
        <v>32</v>
      </c>
      <c r="Z8" s="36" t="s">
        <v>508</v>
      </c>
      <c r="AA8" s="36" t="s">
        <v>509</v>
      </c>
      <c r="AB8" s="36" t="s">
        <v>510</v>
      </c>
      <c r="AC8" s="78">
        <v>340120000</v>
      </c>
      <c r="AD8" s="78">
        <v>313949473.19999999</v>
      </c>
    </row>
    <row r="9" spans="1:30" ht="90" x14ac:dyDescent="0.25">
      <c r="A9" s="9">
        <v>8</v>
      </c>
      <c r="B9" s="7" t="s">
        <v>80</v>
      </c>
      <c r="C9" s="7" t="s">
        <v>56</v>
      </c>
      <c r="D9" s="7" t="s">
        <v>81</v>
      </c>
      <c r="E9" s="7" t="s">
        <v>24</v>
      </c>
      <c r="F9" s="7" t="s">
        <v>60</v>
      </c>
      <c r="G9" s="7" t="s">
        <v>82</v>
      </c>
      <c r="H9" s="7" t="s">
        <v>88</v>
      </c>
      <c r="I9" s="7" t="s">
        <v>63</v>
      </c>
      <c r="J9" s="7" t="s">
        <v>64</v>
      </c>
      <c r="K9" s="7" t="s">
        <v>84</v>
      </c>
      <c r="L9" s="7" t="s">
        <v>101</v>
      </c>
      <c r="M9" s="7" t="s">
        <v>97</v>
      </c>
      <c r="N9" s="7" t="s">
        <v>100</v>
      </c>
      <c r="O9" s="7" t="s">
        <v>99</v>
      </c>
      <c r="P9" s="10">
        <v>12</v>
      </c>
      <c r="Q9" s="7" t="s">
        <v>70</v>
      </c>
      <c r="R9" s="6" t="s">
        <v>102</v>
      </c>
      <c r="S9" s="7" t="s">
        <v>103</v>
      </c>
      <c r="T9" s="11">
        <v>5887600000</v>
      </c>
      <c r="U9" s="12">
        <v>44562</v>
      </c>
      <c r="V9" s="12">
        <v>44926</v>
      </c>
      <c r="W9" s="7" t="s">
        <v>30</v>
      </c>
      <c r="X9" s="7" t="s">
        <v>96</v>
      </c>
      <c r="Y9" s="7" t="s">
        <v>32</v>
      </c>
      <c r="Z9" s="36" t="s">
        <v>673</v>
      </c>
      <c r="AA9" s="36" t="s">
        <v>674</v>
      </c>
      <c r="AB9" s="36" t="s">
        <v>511</v>
      </c>
      <c r="AC9" s="78">
        <v>4053991036.1599998</v>
      </c>
      <c r="AD9" s="78">
        <v>3705283399.8600001</v>
      </c>
    </row>
    <row r="10" spans="1:30" ht="104.25" customHeight="1" x14ac:dyDescent="0.25">
      <c r="A10" s="9">
        <v>9</v>
      </c>
      <c r="B10" s="7" t="s">
        <v>80</v>
      </c>
      <c r="C10" s="7" t="s">
        <v>56</v>
      </c>
      <c r="D10" s="7" t="s">
        <v>81</v>
      </c>
      <c r="E10" s="7" t="s">
        <v>24</v>
      </c>
      <c r="F10" s="7" t="s">
        <v>60</v>
      </c>
      <c r="G10" s="7" t="s">
        <v>82</v>
      </c>
      <c r="H10" s="7" t="s">
        <v>88</v>
      </c>
      <c r="I10" s="7" t="s">
        <v>63</v>
      </c>
      <c r="J10" s="7" t="s">
        <v>64</v>
      </c>
      <c r="K10" s="7" t="s">
        <v>84</v>
      </c>
      <c r="L10" s="7" t="s">
        <v>101</v>
      </c>
      <c r="M10" s="7" t="s">
        <v>98</v>
      </c>
      <c r="N10" s="18" t="s">
        <v>100</v>
      </c>
      <c r="O10" s="27" t="s">
        <v>479</v>
      </c>
      <c r="P10" s="29" t="s">
        <v>480</v>
      </c>
      <c r="Q10" s="27" t="s">
        <v>481</v>
      </c>
      <c r="R10" s="28" t="s">
        <v>482</v>
      </c>
      <c r="S10" s="27" t="s">
        <v>483</v>
      </c>
      <c r="T10" s="30">
        <v>1782911403</v>
      </c>
      <c r="U10" s="12">
        <v>44562</v>
      </c>
      <c r="V10" s="12">
        <v>44926</v>
      </c>
      <c r="W10" s="7" t="s">
        <v>30</v>
      </c>
      <c r="X10" s="7" t="s">
        <v>96</v>
      </c>
      <c r="Y10" s="7" t="s">
        <v>32</v>
      </c>
      <c r="Z10" s="36" t="s">
        <v>495</v>
      </c>
      <c r="AA10" s="36" t="s">
        <v>675</v>
      </c>
      <c r="AB10" s="36"/>
      <c r="AC10" s="78">
        <v>0</v>
      </c>
      <c r="AD10" s="78">
        <v>0</v>
      </c>
    </row>
    <row r="11" spans="1:30" ht="90" x14ac:dyDescent="0.25">
      <c r="A11" s="9">
        <v>11</v>
      </c>
      <c r="B11" s="7" t="s">
        <v>80</v>
      </c>
      <c r="C11" s="7" t="s">
        <v>56</v>
      </c>
      <c r="D11" s="7" t="s">
        <v>81</v>
      </c>
      <c r="E11" s="7" t="s">
        <v>24</v>
      </c>
      <c r="F11" s="7" t="s">
        <v>60</v>
      </c>
      <c r="G11" s="7" t="s">
        <v>82</v>
      </c>
      <c r="H11" s="7" t="s">
        <v>90</v>
      </c>
      <c r="I11" s="7" t="s">
        <v>63</v>
      </c>
      <c r="J11" s="7" t="s">
        <v>35</v>
      </c>
      <c r="K11" s="7" t="s">
        <v>24</v>
      </c>
      <c r="L11" s="7" t="s">
        <v>24</v>
      </c>
      <c r="M11" s="7" t="s">
        <v>24</v>
      </c>
      <c r="N11" s="7" t="s">
        <v>431</v>
      </c>
      <c r="O11" s="7" t="s">
        <v>91</v>
      </c>
      <c r="P11" s="19">
        <v>4</v>
      </c>
      <c r="Q11" s="1" t="s">
        <v>70</v>
      </c>
      <c r="R11" s="6" t="s">
        <v>432</v>
      </c>
      <c r="S11" s="7" t="s">
        <v>484</v>
      </c>
      <c r="T11" s="11">
        <v>0</v>
      </c>
      <c r="U11" s="34">
        <v>44562</v>
      </c>
      <c r="V11" s="34">
        <v>44926</v>
      </c>
      <c r="W11" s="7" t="s">
        <v>30</v>
      </c>
      <c r="X11" s="7" t="s">
        <v>34</v>
      </c>
      <c r="Y11" s="7" t="s">
        <v>12</v>
      </c>
      <c r="Z11" s="36" t="s">
        <v>676</v>
      </c>
      <c r="AA11" s="36" t="s">
        <v>677</v>
      </c>
      <c r="AB11" s="36" t="s">
        <v>678</v>
      </c>
      <c r="AC11" s="78">
        <v>0</v>
      </c>
      <c r="AD11" s="78">
        <v>0</v>
      </c>
    </row>
    <row r="12" spans="1:30" ht="90" x14ac:dyDescent="0.25">
      <c r="A12" s="9">
        <v>12</v>
      </c>
      <c r="B12" s="7" t="s">
        <v>80</v>
      </c>
      <c r="C12" s="7" t="s">
        <v>56</v>
      </c>
      <c r="D12" s="7" t="s">
        <v>81</v>
      </c>
      <c r="E12" s="7" t="s">
        <v>24</v>
      </c>
      <c r="F12" s="7" t="s">
        <v>60</v>
      </c>
      <c r="G12" s="7" t="s">
        <v>82</v>
      </c>
      <c r="H12" s="7" t="s">
        <v>92</v>
      </c>
      <c r="I12" s="7" t="s">
        <v>63</v>
      </c>
      <c r="J12" s="7" t="s">
        <v>35</v>
      </c>
      <c r="K12" s="7" t="s">
        <v>24</v>
      </c>
      <c r="L12" s="7" t="s">
        <v>24</v>
      </c>
      <c r="M12" s="7" t="s">
        <v>24</v>
      </c>
      <c r="N12" s="7" t="s">
        <v>93</v>
      </c>
      <c r="O12" s="7" t="s">
        <v>94</v>
      </c>
      <c r="P12" s="19">
        <v>15</v>
      </c>
      <c r="Q12" s="7" t="s">
        <v>70</v>
      </c>
      <c r="R12" s="3" t="s">
        <v>95</v>
      </c>
      <c r="S12" s="7" t="s">
        <v>94</v>
      </c>
      <c r="T12" s="11">
        <v>0</v>
      </c>
      <c r="U12" s="12">
        <v>44562</v>
      </c>
      <c r="V12" s="12">
        <v>44926</v>
      </c>
      <c r="W12" s="7" t="s">
        <v>30</v>
      </c>
      <c r="X12" s="7" t="s">
        <v>96</v>
      </c>
      <c r="Y12" s="7" t="s">
        <v>12</v>
      </c>
      <c r="Z12" s="36" t="s">
        <v>512</v>
      </c>
      <c r="AA12" s="36" t="s">
        <v>513</v>
      </c>
      <c r="AB12" s="36" t="s">
        <v>678</v>
      </c>
      <c r="AC12" s="78">
        <v>0</v>
      </c>
      <c r="AD12" s="78">
        <v>0</v>
      </c>
    </row>
    <row r="13" spans="1:30" ht="60" x14ac:dyDescent="0.25">
      <c r="A13" s="9">
        <v>13</v>
      </c>
      <c r="B13" s="7" t="s">
        <v>80</v>
      </c>
      <c r="C13" s="7" t="s">
        <v>56</v>
      </c>
      <c r="D13" s="7" t="s">
        <v>81</v>
      </c>
      <c r="E13" s="7" t="s">
        <v>24</v>
      </c>
      <c r="F13" s="7" t="s">
        <v>60</v>
      </c>
      <c r="G13" s="7" t="s">
        <v>82</v>
      </c>
      <c r="H13" s="21" t="s">
        <v>88</v>
      </c>
      <c r="I13" s="21" t="s">
        <v>63</v>
      </c>
      <c r="J13" s="21" t="s">
        <v>64</v>
      </c>
      <c r="K13" s="21" t="s">
        <v>84</v>
      </c>
      <c r="L13" s="18" t="s">
        <v>24</v>
      </c>
      <c r="M13" s="18" t="s">
        <v>24</v>
      </c>
      <c r="N13" s="21" t="s">
        <v>100</v>
      </c>
      <c r="O13" s="27" t="s">
        <v>485</v>
      </c>
      <c r="P13" s="19">
        <v>20</v>
      </c>
      <c r="Q13" s="18" t="s">
        <v>70</v>
      </c>
      <c r="R13" s="28" t="s">
        <v>486</v>
      </c>
      <c r="S13" s="27" t="s">
        <v>487</v>
      </c>
      <c r="T13" s="31">
        <v>0</v>
      </c>
      <c r="U13" s="12">
        <v>44562</v>
      </c>
      <c r="V13" s="12">
        <v>44926</v>
      </c>
      <c r="W13" s="7" t="s">
        <v>30</v>
      </c>
      <c r="X13" s="7" t="s">
        <v>96</v>
      </c>
      <c r="Y13" s="7" t="s">
        <v>12</v>
      </c>
      <c r="Z13" s="36" t="s">
        <v>679</v>
      </c>
      <c r="AA13" s="36" t="s">
        <v>680</v>
      </c>
      <c r="AB13" s="36" t="s">
        <v>514</v>
      </c>
      <c r="AC13" s="78">
        <v>4794492032.1599998</v>
      </c>
      <c r="AD13" s="78">
        <v>4419613869.0599995</v>
      </c>
    </row>
    <row r="14" spans="1:30" ht="134.25" customHeight="1" x14ac:dyDescent="0.25">
      <c r="A14" s="9">
        <v>14</v>
      </c>
      <c r="B14" s="7" t="s">
        <v>308</v>
      </c>
      <c r="C14" s="7" t="s">
        <v>309</v>
      </c>
      <c r="D14" s="7" t="s">
        <v>284</v>
      </c>
      <c r="E14" s="7" t="s">
        <v>310</v>
      </c>
      <c r="F14" s="7" t="s">
        <v>60</v>
      </c>
      <c r="G14" s="7" t="s">
        <v>286</v>
      </c>
      <c r="H14" s="7" t="s">
        <v>333</v>
      </c>
      <c r="I14" s="7" t="s">
        <v>63</v>
      </c>
      <c r="J14" s="7" t="s">
        <v>64</v>
      </c>
      <c r="K14" s="7" t="s">
        <v>311</v>
      </c>
      <c r="L14" s="7" t="s">
        <v>86</v>
      </c>
      <c r="M14" s="7" t="s">
        <v>399</v>
      </c>
      <c r="N14" s="7" t="s">
        <v>312</v>
      </c>
      <c r="O14" s="7" t="s">
        <v>313</v>
      </c>
      <c r="P14" s="19">
        <v>1</v>
      </c>
      <c r="Q14" s="18" t="s">
        <v>37</v>
      </c>
      <c r="R14" s="6" t="s">
        <v>314</v>
      </c>
      <c r="S14" s="7" t="s">
        <v>377</v>
      </c>
      <c r="T14" s="11">
        <v>15533980582</v>
      </c>
      <c r="U14" s="12">
        <v>44621</v>
      </c>
      <c r="V14" s="12">
        <v>44926</v>
      </c>
      <c r="W14" s="7" t="s">
        <v>33</v>
      </c>
      <c r="X14" s="7" t="s">
        <v>34</v>
      </c>
      <c r="Y14" s="7" t="s">
        <v>32</v>
      </c>
      <c r="Z14" s="36" t="s">
        <v>495</v>
      </c>
      <c r="AA14" s="86" t="s">
        <v>704</v>
      </c>
      <c r="AB14" s="3" t="s">
        <v>631</v>
      </c>
      <c r="AC14" s="65">
        <v>4338259060</v>
      </c>
      <c r="AD14" s="66">
        <v>3253694295</v>
      </c>
    </row>
    <row r="15" spans="1:30" ht="99" customHeight="1" x14ac:dyDescent="0.25">
      <c r="A15" s="9">
        <v>15</v>
      </c>
      <c r="B15" s="7" t="s">
        <v>308</v>
      </c>
      <c r="C15" s="7" t="s">
        <v>309</v>
      </c>
      <c r="D15" s="7" t="s">
        <v>284</v>
      </c>
      <c r="E15" s="7" t="s">
        <v>310</v>
      </c>
      <c r="F15" s="7" t="s">
        <v>60</v>
      </c>
      <c r="G15" s="7" t="s">
        <v>286</v>
      </c>
      <c r="H15" s="7" t="s">
        <v>333</v>
      </c>
      <c r="I15" s="7" t="s">
        <v>63</v>
      </c>
      <c r="J15" s="7" t="s">
        <v>64</v>
      </c>
      <c r="K15" s="7" t="s">
        <v>311</v>
      </c>
      <c r="L15" s="7" t="s">
        <v>86</v>
      </c>
      <c r="M15" s="7" t="s">
        <v>315</v>
      </c>
      <c r="N15" s="7" t="s">
        <v>312</v>
      </c>
      <c r="O15" s="7" t="s">
        <v>316</v>
      </c>
      <c r="P15" s="19">
        <v>1</v>
      </c>
      <c r="Q15" s="18" t="s">
        <v>37</v>
      </c>
      <c r="R15" s="6" t="s">
        <v>400</v>
      </c>
      <c r="S15" s="7" t="s">
        <v>378</v>
      </c>
      <c r="T15" s="11">
        <v>466019418</v>
      </c>
      <c r="U15" s="12">
        <v>44621</v>
      </c>
      <c r="V15" s="12">
        <v>44926</v>
      </c>
      <c r="W15" s="7" t="s">
        <v>33</v>
      </c>
      <c r="X15" s="7" t="s">
        <v>34</v>
      </c>
      <c r="Y15" s="7" t="s">
        <v>32</v>
      </c>
      <c r="Z15" s="36" t="s">
        <v>495</v>
      </c>
      <c r="AA15" s="86" t="s">
        <v>705</v>
      </c>
      <c r="AB15" s="21"/>
      <c r="AC15" s="21"/>
      <c r="AD15" s="21"/>
    </row>
    <row r="16" spans="1:30" ht="137.25" customHeight="1" x14ac:dyDescent="0.25">
      <c r="A16" s="9">
        <v>16</v>
      </c>
      <c r="B16" s="7" t="s">
        <v>308</v>
      </c>
      <c r="C16" s="7" t="s">
        <v>309</v>
      </c>
      <c r="D16" s="7" t="s">
        <v>284</v>
      </c>
      <c r="E16" s="7" t="s">
        <v>310</v>
      </c>
      <c r="F16" s="7" t="s">
        <v>60</v>
      </c>
      <c r="G16" s="7" t="s">
        <v>286</v>
      </c>
      <c r="H16" s="7" t="s">
        <v>333</v>
      </c>
      <c r="I16" s="7" t="s">
        <v>63</v>
      </c>
      <c r="J16" s="7" t="s">
        <v>64</v>
      </c>
      <c r="K16" s="7" t="s">
        <v>311</v>
      </c>
      <c r="L16" s="7" t="s">
        <v>317</v>
      </c>
      <c r="M16" s="7" t="s">
        <v>318</v>
      </c>
      <c r="N16" s="7" t="s">
        <v>319</v>
      </c>
      <c r="O16" s="7" t="s">
        <v>375</v>
      </c>
      <c r="P16" s="19">
        <v>2</v>
      </c>
      <c r="Q16" s="18" t="s">
        <v>37</v>
      </c>
      <c r="R16" s="6" t="s">
        <v>376</v>
      </c>
      <c r="S16" s="7" t="s">
        <v>379</v>
      </c>
      <c r="T16" s="11">
        <v>1000000000</v>
      </c>
      <c r="U16" s="12">
        <v>44621</v>
      </c>
      <c r="V16" s="12">
        <v>44926</v>
      </c>
      <c r="W16" s="7" t="s">
        <v>33</v>
      </c>
      <c r="X16" s="7" t="s">
        <v>34</v>
      </c>
      <c r="Y16" s="7" t="s">
        <v>32</v>
      </c>
      <c r="Z16" s="36" t="s">
        <v>495</v>
      </c>
      <c r="AA16" s="86" t="s">
        <v>706</v>
      </c>
      <c r="AB16" s="21"/>
      <c r="AC16" s="21"/>
      <c r="AD16" s="21"/>
    </row>
    <row r="17" spans="1:31" ht="60.75" thickBot="1" x14ac:dyDescent="0.3">
      <c r="A17" s="9">
        <v>17</v>
      </c>
      <c r="B17" s="7" t="s">
        <v>283</v>
      </c>
      <c r="C17" s="7" t="s">
        <v>56</v>
      </c>
      <c r="D17" s="7" t="s">
        <v>284</v>
      </c>
      <c r="E17" s="7" t="s">
        <v>285</v>
      </c>
      <c r="F17" s="7" t="s">
        <v>60</v>
      </c>
      <c r="G17" s="7" t="s">
        <v>286</v>
      </c>
      <c r="H17" s="7" t="s">
        <v>287</v>
      </c>
      <c r="I17" s="7" t="s">
        <v>63</v>
      </c>
      <c r="J17" s="7" t="s">
        <v>35</v>
      </c>
      <c r="K17" s="7" t="s">
        <v>24</v>
      </c>
      <c r="L17" s="7" t="s">
        <v>24</v>
      </c>
      <c r="M17" s="7" t="s">
        <v>24</v>
      </c>
      <c r="N17" s="7" t="s">
        <v>286</v>
      </c>
      <c r="O17" s="7" t="s">
        <v>287</v>
      </c>
      <c r="P17" s="10">
        <v>1070</v>
      </c>
      <c r="Q17" s="7" t="s">
        <v>288</v>
      </c>
      <c r="R17" s="6" t="s">
        <v>289</v>
      </c>
      <c r="S17" s="7" t="s">
        <v>290</v>
      </c>
      <c r="T17" s="11">
        <v>0</v>
      </c>
      <c r="U17" s="12">
        <v>44562</v>
      </c>
      <c r="V17" s="12">
        <v>44926</v>
      </c>
      <c r="W17" s="7" t="s">
        <v>33</v>
      </c>
      <c r="X17" s="7" t="s">
        <v>96</v>
      </c>
      <c r="Y17" s="7" t="s">
        <v>12</v>
      </c>
      <c r="Z17" s="53">
        <v>1097.5390963242382</v>
      </c>
      <c r="AA17" s="54" t="s">
        <v>709</v>
      </c>
      <c r="AB17" s="21" t="s">
        <v>515</v>
      </c>
      <c r="AC17" s="21"/>
      <c r="AD17" s="21"/>
    </row>
    <row r="18" spans="1:31" ht="120.75" thickBot="1" x14ac:dyDescent="0.3">
      <c r="A18" s="9">
        <v>18</v>
      </c>
      <c r="B18" s="7" t="s">
        <v>283</v>
      </c>
      <c r="C18" s="7" t="s">
        <v>56</v>
      </c>
      <c r="D18" s="7" t="s">
        <v>284</v>
      </c>
      <c r="E18" s="7" t="s">
        <v>285</v>
      </c>
      <c r="F18" s="7" t="s">
        <v>60</v>
      </c>
      <c r="G18" s="7" t="s">
        <v>286</v>
      </c>
      <c r="H18" s="7" t="s">
        <v>291</v>
      </c>
      <c r="I18" s="7" t="s">
        <v>63</v>
      </c>
      <c r="J18" s="7" t="s">
        <v>35</v>
      </c>
      <c r="K18" s="7" t="s">
        <v>24</v>
      </c>
      <c r="L18" s="7" t="s">
        <v>24</v>
      </c>
      <c r="M18" s="7" t="s">
        <v>24</v>
      </c>
      <c r="N18" s="7" t="s">
        <v>286</v>
      </c>
      <c r="O18" s="7" t="s">
        <v>292</v>
      </c>
      <c r="P18" s="10">
        <v>865</v>
      </c>
      <c r="Q18" s="7" t="s">
        <v>293</v>
      </c>
      <c r="R18" s="6" t="s">
        <v>294</v>
      </c>
      <c r="S18" s="7" t="s">
        <v>295</v>
      </c>
      <c r="T18" s="11">
        <v>0</v>
      </c>
      <c r="U18" s="12">
        <v>44562</v>
      </c>
      <c r="V18" s="12">
        <v>44926</v>
      </c>
      <c r="W18" s="7" t="s">
        <v>33</v>
      </c>
      <c r="X18" s="7" t="s">
        <v>96</v>
      </c>
      <c r="Y18" s="7" t="s">
        <v>12</v>
      </c>
      <c r="Z18" s="67">
        <v>753.58377999999982</v>
      </c>
      <c r="AA18" s="68" t="s">
        <v>710</v>
      </c>
      <c r="AB18" s="21" t="s">
        <v>515</v>
      </c>
      <c r="AC18" s="21"/>
      <c r="AD18" s="21"/>
    </row>
    <row r="19" spans="1:31" ht="120" x14ac:dyDescent="0.25">
      <c r="A19" s="9">
        <v>19</v>
      </c>
      <c r="B19" s="7" t="s">
        <v>296</v>
      </c>
      <c r="C19" s="7" t="s">
        <v>36</v>
      </c>
      <c r="D19" s="7" t="s">
        <v>284</v>
      </c>
      <c r="E19" s="18" t="s">
        <v>297</v>
      </c>
      <c r="F19" s="7" t="s">
        <v>60</v>
      </c>
      <c r="G19" s="7" t="s">
        <v>298</v>
      </c>
      <c r="H19" s="7" t="s">
        <v>299</v>
      </c>
      <c r="I19" s="7" t="s">
        <v>63</v>
      </c>
      <c r="J19" s="7" t="s">
        <v>35</v>
      </c>
      <c r="K19" s="7" t="s">
        <v>24</v>
      </c>
      <c r="L19" s="7" t="s">
        <v>24</v>
      </c>
      <c r="M19" s="7" t="s">
        <v>24</v>
      </c>
      <c r="N19" s="7" t="s">
        <v>300</v>
      </c>
      <c r="O19" s="7" t="s">
        <v>307</v>
      </c>
      <c r="P19" s="10">
        <v>6.7430000000000003</v>
      </c>
      <c r="Q19" s="7" t="s">
        <v>301</v>
      </c>
      <c r="R19" s="6" t="s">
        <v>401</v>
      </c>
      <c r="S19" s="7" t="s">
        <v>402</v>
      </c>
      <c r="T19" s="11">
        <v>2463763833</v>
      </c>
      <c r="U19" s="12">
        <v>44562</v>
      </c>
      <c r="V19" s="12">
        <v>44926</v>
      </c>
      <c r="W19" s="7" t="s">
        <v>30</v>
      </c>
      <c r="X19" s="7" t="s">
        <v>96</v>
      </c>
      <c r="Y19" s="7" t="s">
        <v>12</v>
      </c>
      <c r="Z19" s="79">
        <v>8.76</v>
      </c>
      <c r="AA19" s="21" t="s">
        <v>701</v>
      </c>
      <c r="AB19" s="21" t="s">
        <v>702</v>
      </c>
      <c r="AC19" s="35">
        <v>457487817</v>
      </c>
      <c r="AD19" s="35">
        <v>411840889</v>
      </c>
    </row>
    <row r="20" spans="1:31" ht="60" x14ac:dyDescent="0.25">
      <c r="A20" s="9">
        <v>20</v>
      </c>
      <c r="B20" s="7" t="s">
        <v>296</v>
      </c>
      <c r="C20" s="7" t="s">
        <v>36</v>
      </c>
      <c r="D20" s="7" t="s">
        <v>284</v>
      </c>
      <c r="E20" s="18" t="s">
        <v>297</v>
      </c>
      <c r="F20" s="7" t="s">
        <v>60</v>
      </c>
      <c r="G20" s="7" t="s">
        <v>298</v>
      </c>
      <c r="H20" s="7" t="s">
        <v>302</v>
      </c>
      <c r="I20" s="7" t="s">
        <v>63</v>
      </c>
      <c r="J20" s="7" t="s">
        <v>35</v>
      </c>
      <c r="K20" s="7" t="s">
        <v>24</v>
      </c>
      <c r="L20" s="7" t="s">
        <v>24</v>
      </c>
      <c r="M20" s="7" t="s">
        <v>24</v>
      </c>
      <c r="N20" s="7" t="s">
        <v>303</v>
      </c>
      <c r="O20" s="7" t="s">
        <v>302</v>
      </c>
      <c r="P20" s="10">
        <v>294207.90000000002</v>
      </c>
      <c r="Q20" s="7" t="s">
        <v>304</v>
      </c>
      <c r="R20" s="6" t="s">
        <v>305</v>
      </c>
      <c r="S20" s="7" t="s">
        <v>306</v>
      </c>
      <c r="T20" s="11">
        <v>672000000</v>
      </c>
      <c r="U20" s="12">
        <v>44562</v>
      </c>
      <c r="V20" s="12">
        <v>44926</v>
      </c>
      <c r="W20" s="7" t="s">
        <v>30</v>
      </c>
      <c r="X20" s="7" t="s">
        <v>89</v>
      </c>
      <c r="Y20" s="7" t="s">
        <v>12</v>
      </c>
      <c r="Z20" s="85">
        <v>2927479.94</v>
      </c>
      <c r="AA20" s="21" t="s">
        <v>650</v>
      </c>
      <c r="AB20" s="21" t="s">
        <v>651</v>
      </c>
      <c r="AC20" s="35">
        <v>385039334</v>
      </c>
      <c r="AD20" s="35">
        <v>319011885.52000004</v>
      </c>
    </row>
    <row r="21" spans="1:31" ht="60" x14ac:dyDescent="0.25">
      <c r="A21" s="9">
        <v>21</v>
      </c>
      <c r="B21" s="21" t="s">
        <v>296</v>
      </c>
      <c r="C21" s="21" t="s">
        <v>36</v>
      </c>
      <c r="D21" s="21" t="s">
        <v>284</v>
      </c>
      <c r="E21" s="21" t="s">
        <v>297</v>
      </c>
      <c r="F21" s="21" t="s">
        <v>60</v>
      </c>
      <c r="G21" s="21" t="s">
        <v>298</v>
      </c>
      <c r="H21" s="21" t="s">
        <v>435</v>
      </c>
      <c r="I21" s="7" t="s">
        <v>27</v>
      </c>
      <c r="J21" s="21" t="s">
        <v>35</v>
      </c>
      <c r="K21" s="21" t="s">
        <v>24</v>
      </c>
      <c r="L21" s="21" t="s">
        <v>24</v>
      </c>
      <c r="M21" s="21" t="s">
        <v>24</v>
      </c>
      <c r="N21" s="21" t="s">
        <v>303</v>
      </c>
      <c r="O21" s="21" t="s">
        <v>436</v>
      </c>
      <c r="P21" s="22">
        <v>0.9</v>
      </c>
      <c r="Q21" s="21" t="s">
        <v>29</v>
      </c>
      <c r="R21" s="3" t="s">
        <v>437</v>
      </c>
      <c r="S21" s="21" t="s">
        <v>438</v>
      </c>
      <c r="T21" s="23">
        <v>672000000</v>
      </c>
      <c r="U21" s="24">
        <v>44562</v>
      </c>
      <c r="V21" s="24">
        <v>44926</v>
      </c>
      <c r="W21" s="21" t="s">
        <v>33</v>
      </c>
      <c r="X21" s="21" t="s">
        <v>439</v>
      </c>
      <c r="Y21" s="21" t="s">
        <v>32</v>
      </c>
      <c r="Z21" s="80">
        <v>0.56999999999999995</v>
      </c>
      <c r="AA21" s="21" t="s">
        <v>703</v>
      </c>
      <c r="AB21" s="4" t="s">
        <v>554</v>
      </c>
      <c r="AC21" s="35">
        <v>385039334</v>
      </c>
      <c r="AD21" s="35">
        <v>338131945.51000005</v>
      </c>
    </row>
    <row r="22" spans="1:31" ht="90" x14ac:dyDescent="0.25">
      <c r="A22" s="9">
        <v>22</v>
      </c>
      <c r="B22" s="21" t="s">
        <v>296</v>
      </c>
      <c r="C22" s="21" t="s">
        <v>36</v>
      </c>
      <c r="D22" s="21" t="s">
        <v>284</v>
      </c>
      <c r="E22" s="21" t="s">
        <v>297</v>
      </c>
      <c r="F22" s="21" t="s">
        <v>60</v>
      </c>
      <c r="G22" s="21" t="s">
        <v>298</v>
      </c>
      <c r="H22" s="21" t="s">
        <v>440</v>
      </c>
      <c r="I22" s="7" t="s">
        <v>27</v>
      </c>
      <c r="J22" s="21" t="s">
        <v>35</v>
      </c>
      <c r="K22" s="21" t="s">
        <v>24</v>
      </c>
      <c r="L22" s="21" t="s">
        <v>24</v>
      </c>
      <c r="M22" s="21" t="s">
        <v>24</v>
      </c>
      <c r="N22" s="21" t="s">
        <v>300</v>
      </c>
      <c r="O22" s="21" t="s">
        <v>445</v>
      </c>
      <c r="P22" s="25">
        <v>85</v>
      </c>
      <c r="Q22" s="21" t="s">
        <v>441</v>
      </c>
      <c r="R22" s="3" t="s">
        <v>442</v>
      </c>
      <c r="S22" s="21" t="s">
        <v>443</v>
      </c>
      <c r="T22" s="23">
        <v>2463763833</v>
      </c>
      <c r="U22" s="24">
        <v>44562</v>
      </c>
      <c r="V22" s="24">
        <v>44926</v>
      </c>
      <c r="W22" s="21" t="s">
        <v>33</v>
      </c>
      <c r="X22" s="21" t="s">
        <v>444</v>
      </c>
      <c r="Y22" s="21" t="s">
        <v>32</v>
      </c>
      <c r="Z22" s="59" t="s">
        <v>652</v>
      </c>
      <c r="AA22" s="21" t="s">
        <v>653</v>
      </c>
      <c r="AB22" s="21" t="s">
        <v>587</v>
      </c>
      <c r="AC22" s="35">
        <v>457487817</v>
      </c>
      <c r="AD22" s="35">
        <v>380860754</v>
      </c>
    </row>
    <row r="23" spans="1:31" ht="285" x14ac:dyDescent="0.25">
      <c r="A23" s="9">
        <v>23</v>
      </c>
      <c r="B23" s="7" t="s">
        <v>308</v>
      </c>
      <c r="C23" s="7" t="s">
        <v>320</v>
      </c>
      <c r="D23" s="7" t="s">
        <v>284</v>
      </c>
      <c r="E23" s="7" t="s">
        <v>310</v>
      </c>
      <c r="F23" s="7" t="s">
        <v>60</v>
      </c>
      <c r="G23" s="7" t="s">
        <v>286</v>
      </c>
      <c r="H23" s="7" t="s">
        <v>333</v>
      </c>
      <c r="I23" s="7" t="s">
        <v>63</v>
      </c>
      <c r="J23" s="7" t="s">
        <v>35</v>
      </c>
      <c r="K23" s="7" t="s">
        <v>24</v>
      </c>
      <c r="L23" s="7" t="s">
        <v>24</v>
      </c>
      <c r="M23" s="7" t="s">
        <v>24</v>
      </c>
      <c r="N23" s="7" t="s">
        <v>286</v>
      </c>
      <c r="O23" s="7" t="s">
        <v>321</v>
      </c>
      <c r="P23" s="19">
        <v>1782</v>
      </c>
      <c r="Q23" s="18" t="s">
        <v>322</v>
      </c>
      <c r="R23" s="6" t="s">
        <v>323</v>
      </c>
      <c r="S23" s="7" t="s">
        <v>324</v>
      </c>
      <c r="T23" s="11">
        <v>0</v>
      </c>
      <c r="U23" s="12">
        <v>44563</v>
      </c>
      <c r="V23" s="83" t="s">
        <v>325</v>
      </c>
      <c r="W23" s="7" t="s">
        <v>33</v>
      </c>
      <c r="X23" s="7" t="s">
        <v>34</v>
      </c>
      <c r="Y23" s="7" t="s">
        <v>12</v>
      </c>
      <c r="Z23" s="81">
        <v>2039</v>
      </c>
      <c r="AA23" s="86" t="s">
        <v>707</v>
      </c>
      <c r="AB23" s="21" t="s">
        <v>708</v>
      </c>
      <c r="AC23" s="21"/>
      <c r="AD23" s="21"/>
    </row>
    <row r="24" spans="1:31" ht="285" x14ac:dyDescent="0.25">
      <c r="A24" s="9">
        <v>24</v>
      </c>
      <c r="B24" s="7" t="s">
        <v>308</v>
      </c>
      <c r="C24" s="7" t="s">
        <v>320</v>
      </c>
      <c r="D24" s="7" t="s">
        <v>284</v>
      </c>
      <c r="E24" s="7" t="s">
        <v>310</v>
      </c>
      <c r="F24" s="7" t="s">
        <v>60</v>
      </c>
      <c r="G24" s="7" t="s">
        <v>286</v>
      </c>
      <c r="H24" s="7" t="s">
        <v>333</v>
      </c>
      <c r="I24" s="7" t="s">
        <v>63</v>
      </c>
      <c r="J24" s="7" t="s">
        <v>35</v>
      </c>
      <c r="K24" s="7" t="s">
        <v>24</v>
      </c>
      <c r="L24" s="7" t="s">
        <v>24</v>
      </c>
      <c r="M24" s="7" t="s">
        <v>24</v>
      </c>
      <c r="N24" s="7" t="s">
        <v>286</v>
      </c>
      <c r="O24" s="7" t="s">
        <v>326</v>
      </c>
      <c r="P24" s="19">
        <v>5.7</v>
      </c>
      <c r="Q24" s="1" t="s">
        <v>327</v>
      </c>
      <c r="R24" s="6" t="s">
        <v>328</v>
      </c>
      <c r="S24" s="7" t="s">
        <v>329</v>
      </c>
      <c r="T24" s="11">
        <v>0</v>
      </c>
      <c r="U24" s="12">
        <v>44563</v>
      </c>
      <c r="V24" s="83" t="s">
        <v>325</v>
      </c>
      <c r="W24" s="7" t="s">
        <v>33</v>
      </c>
      <c r="X24" s="7" t="s">
        <v>34</v>
      </c>
      <c r="Y24" s="7" t="s">
        <v>12</v>
      </c>
      <c r="Z24" s="82">
        <v>7.6</v>
      </c>
      <c r="AA24" s="86" t="s">
        <v>707</v>
      </c>
      <c r="AB24" s="21" t="s">
        <v>708</v>
      </c>
      <c r="AC24" s="21"/>
      <c r="AD24" s="21"/>
    </row>
    <row r="25" spans="1:31" ht="285" x14ac:dyDescent="0.25">
      <c r="A25" s="9">
        <v>25</v>
      </c>
      <c r="B25" s="7" t="s">
        <v>308</v>
      </c>
      <c r="C25" s="7" t="s">
        <v>320</v>
      </c>
      <c r="D25" s="7" t="s">
        <v>284</v>
      </c>
      <c r="E25" s="7" t="s">
        <v>310</v>
      </c>
      <c r="F25" s="7" t="s">
        <v>60</v>
      </c>
      <c r="G25" s="7" t="s">
        <v>286</v>
      </c>
      <c r="H25" s="7" t="s">
        <v>333</v>
      </c>
      <c r="I25" s="7" t="s">
        <v>63</v>
      </c>
      <c r="J25" s="7" t="s">
        <v>35</v>
      </c>
      <c r="K25" s="7" t="s">
        <v>24</v>
      </c>
      <c r="L25" s="7" t="s">
        <v>24</v>
      </c>
      <c r="M25" s="7" t="s">
        <v>24</v>
      </c>
      <c r="N25" s="7" t="s">
        <v>286</v>
      </c>
      <c r="O25" s="7" t="s">
        <v>330</v>
      </c>
      <c r="P25" s="19">
        <v>3.8</v>
      </c>
      <c r="Q25" s="18" t="s">
        <v>331</v>
      </c>
      <c r="R25" s="6" t="s">
        <v>332</v>
      </c>
      <c r="S25" s="7" t="s">
        <v>403</v>
      </c>
      <c r="T25" s="11">
        <v>0</v>
      </c>
      <c r="U25" s="12">
        <v>44563</v>
      </c>
      <c r="V25" s="83" t="s">
        <v>325</v>
      </c>
      <c r="W25" s="7" t="s">
        <v>33</v>
      </c>
      <c r="X25" s="7" t="s">
        <v>34</v>
      </c>
      <c r="Y25" s="7" t="s">
        <v>12</v>
      </c>
      <c r="Z25" s="55">
        <v>3.1640000000000001</v>
      </c>
      <c r="AA25" s="86" t="s">
        <v>707</v>
      </c>
      <c r="AB25" s="21" t="s">
        <v>708</v>
      </c>
      <c r="AC25" s="21"/>
      <c r="AD25" s="21"/>
    </row>
    <row r="26" spans="1:31" ht="270" x14ac:dyDescent="0.25">
      <c r="A26" s="9">
        <v>26</v>
      </c>
      <c r="B26" s="7" t="s">
        <v>160</v>
      </c>
      <c r="C26" s="7" t="s">
        <v>56</v>
      </c>
      <c r="D26" s="7" t="s">
        <v>161</v>
      </c>
      <c r="E26" s="7" t="s">
        <v>162</v>
      </c>
      <c r="F26" s="7" t="s">
        <v>163</v>
      </c>
      <c r="G26" s="7" t="s">
        <v>164</v>
      </c>
      <c r="H26" s="7" t="s">
        <v>165</v>
      </c>
      <c r="I26" s="7" t="s">
        <v>63</v>
      </c>
      <c r="J26" s="7" t="s">
        <v>64</v>
      </c>
      <c r="K26" s="7" t="s">
        <v>166</v>
      </c>
      <c r="L26" s="7" t="s">
        <v>168</v>
      </c>
      <c r="M26" s="7" t="s">
        <v>169</v>
      </c>
      <c r="N26" s="7" t="s">
        <v>167</v>
      </c>
      <c r="O26" s="21" t="s">
        <v>471</v>
      </c>
      <c r="P26" s="2">
        <v>488</v>
      </c>
      <c r="Q26" s="7" t="s">
        <v>70</v>
      </c>
      <c r="R26" s="3" t="s">
        <v>459</v>
      </c>
      <c r="S26" s="21" t="s">
        <v>460</v>
      </c>
      <c r="T26" s="11">
        <v>10003000000</v>
      </c>
      <c r="U26" s="12">
        <v>44562</v>
      </c>
      <c r="V26" s="12">
        <v>44926</v>
      </c>
      <c r="W26" s="7" t="s">
        <v>33</v>
      </c>
      <c r="X26" s="7" t="s">
        <v>89</v>
      </c>
      <c r="Y26" s="7" t="s">
        <v>32</v>
      </c>
      <c r="Z26" s="49">
        <v>1281</v>
      </c>
      <c r="AA26" s="37" t="s">
        <v>689</v>
      </c>
      <c r="AB26" s="21" t="s">
        <v>690</v>
      </c>
      <c r="AC26" s="23">
        <v>9869429389</v>
      </c>
      <c r="AD26" s="23">
        <v>8337891395</v>
      </c>
      <c r="AE26" s="64"/>
    </row>
    <row r="27" spans="1:31" ht="135" x14ac:dyDescent="0.25">
      <c r="A27" s="9">
        <v>27</v>
      </c>
      <c r="B27" s="7" t="s">
        <v>160</v>
      </c>
      <c r="C27" s="7" t="s">
        <v>56</v>
      </c>
      <c r="D27" s="7" t="s">
        <v>161</v>
      </c>
      <c r="E27" s="7" t="s">
        <v>162</v>
      </c>
      <c r="F27" s="7" t="s">
        <v>163</v>
      </c>
      <c r="G27" s="7" t="s">
        <v>164</v>
      </c>
      <c r="H27" s="7" t="s">
        <v>165</v>
      </c>
      <c r="I27" s="7" t="s">
        <v>63</v>
      </c>
      <c r="J27" s="7" t="s">
        <v>64</v>
      </c>
      <c r="K27" s="7" t="s">
        <v>166</v>
      </c>
      <c r="L27" s="7" t="s">
        <v>168</v>
      </c>
      <c r="M27" s="7" t="s">
        <v>170</v>
      </c>
      <c r="N27" s="7" t="s">
        <v>167</v>
      </c>
      <c r="O27" s="21" t="s">
        <v>471</v>
      </c>
      <c r="P27" s="2">
        <v>22</v>
      </c>
      <c r="Q27" s="7" t="s">
        <v>70</v>
      </c>
      <c r="R27" s="3" t="s">
        <v>461</v>
      </c>
      <c r="S27" s="21" t="s">
        <v>462</v>
      </c>
      <c r="T27" s="11">
        <v>456567300</v>
      </c>
      <c r="U27" s="12">
        <v>44562</v>
      </c>
      <c r="V27" s="12">
        <v>44926</v>
      </c>
      <c r="W27" s="7" t="s">
        <v>33</v>
      </c>
      <c r="X27" s="7" t="s">
        <v>89</v>
      </c>
      <c r="Y27" s="7" t="s">
        <v>32</v>
      </c>
      <c r="Z27" s="49">
        <v>350</v>
      </c>
      <c r="AA27" s="37" t="s">
        <v>691</v>
      </c>
      <c r="AB27" s="21" t="s">
        <v>690</v>
      </c>
      <c r="AC27" s="23">
        <v>456587380</v>
      </c>
      <c r="AD27" s="23"/>
      <c r="AE27" s="64"/>
    </row>
    <row r="28" spans="1:31" ht="135" x14ac:dyDescent="0.25">
      <c r="A28" s="9">
        <v>28</v>
      </c>
      <c r="B28" s="7" t="s">
        <v>160</v>
      </c>
      <c r="C28" s="7" t="s">
        <v>56</v>
      </c>
      <c r="D28" s="7" t="s">
        <v>161</v>
      </c>
      <c r="E28" s="7" t="s">
        <v>162</v>
      </c>
      <c r="F28" s="7" t="s">
        <v>163</v>
      </c>
      <c r="G28" s="7" t="s">
        <v>164</v>
      </c>
      <c r="H28" s="7" t="s">
        <v>165</v>
      </c>
      <c r="I28" s="7" t="s">
        <v>63</v>
      </c>
      <c r="J28" s="7" t="s">
        <v>64</v>
      </c>
      <c r="K28" s="7" t="s">
        <v>166</v>
      </c>
      <c r="L28" s="7" t="s">
        <v>168</v>
      </c>
      <c r="M28" s="7" t="s">
        <v>171</v>
      </c>
      <c r="N28" s="7" t="s">
        <v>167</v>
      </c>
      <c r="O28" s="21" t="s">
        <v>471</v>
      </c>
      <c r="P28" s="2">
        <v>139</v>
      </c>
      <c r="Q28" s="7" t="s">
        <v>70</v>
      </c>
      <c r="R28" s="3" t="s">
        <v>459</v>
      </c>
      <c r="S28" s="21" t="s">
        <v>460</v>
      </c>
      <c r="T28" s="11">
        <v>2851432700</v>
      </c>
      <c r="U28" s="12">
        <v>44562</v>
      </c>
      <c r="V28" s="12">
        <v>44926</v>
      </c>
      <c r="W28" s="7" t="s">
        <v>33</v>
      </c>
      <c r="X28" s="7" t="s">
        <v>89</v>
      </c>
      <c r="Y28" s="7" t="s">
        <v>32</v>
      </c>
      <c r="Z28" s="49">
        <v>56</v>
      </c>
      <c r="AA28" s="42" t="s">
        <v>692</v>
      </c>
      <c r="AB28" s="21" t="s">
        <v>690</v>
      </c>
      <c r="AC28" s="23">
        <v>1910956603</v>
      </c>
      <c r="AD28" s="23"/>
      <c r="AE28" s="64"/>
    </row>
    <row r="29" spans="1:31" ht="60" x14ac:dyDescent="0.25">
      <c r="A29" s="9">
        <v>29</v>
      </c>
      <c r="B29" s="7" t="s">
        <v>160</v>
      </c>
      <c r="C29" s="7" t="s">
        <v>56</v>
      </c>
      <c r="D29" s="7" t="s">
        <v>161</v>
      </c>
      <c r="E29" s="7" t="s">
        <v>162</v>
      </c>
      <c r="F29" s="7" t="s">
        <v>163</v>
      </c>
      <c r="G29" s="7" t="s">
        <v>164</v>
      </c>
      <c r="H29" s="7" t="s">
        <v>165</v>
      </c>
      <c r="I29" s="7" t="s">
        <v>63</v>
      </c>
      <c r="J29" s="7" t="s">
        <v>64</v>
      </c>
      <c r="K29" s="7" t="s">
        <v>166</v>
      </c>
      <c r="L29" s="7" t="s">
        <v>172</v>
      </c>
      <c r="M29" s="6" t="s">
        <v>174</v>
      </c>
      <c r="N29" s="7" t="s">
        <v>173</v>
      </c>
      <c r="O29" s="21" t="s">
        <v>574</v>
      </c>
      <c r="P29" s="10">
        <v>10</v>
      </c>
      <c r="Q29" s="7" t="s">
        <v>70</v>
      </c>
      <c r="R29" s="3" t="s">
        <v>473</v>
      </c>
      <c r="S29" s="21" t="s">
        <v>474</v>
      </c>
      <c r="T29" s="11">
        <v>3590000000</v>
      </c>
      <c r="U29" s="12">
        <v>44562</v>
      </c>
      <c r="V29" s="12">
        <v>44926</v>
      </c>
      <c r="W29" s="7" t="s">
        <v>30</v>
      </c>
      <c r="X29" s="7" t="s">
        <v>31</v>
      </c>
      <c r="Y29" s="7" t="s">
        <v>32</v>
      </c>
      <c r="Z29" s="49">
        <v>32</v>
      </c>
      <c r="AA29" s="37" t="s">
        <v>693</v>
      </c>
      <c r="AB29" s="21" t="s">
        <v>690</v>
      </c>
      <c r="AC29" s="23">
        <v>3569824000</v>
      </c>
      <c r="AD29" s="23">
        <v>1675000000</v>
      </c>
      <c r="AE29" s="64"/>
    </row>
    <row r="30" spans="1:31" ht="78.75" customHeight="1" x14ac:dyDescent="0.25">
      <c r="A30" s="9">
        <v>30</v>
      </c>
      <c r="B30" s="7" t="s">
        <v>160</v>
      </c>
      <c r="C30" s="7" t="s">
        <v>56</v>
      </c>
      <c r="D30" s="7" t="s">
        <v>161</v>
      </c>
      <c r="E30" s="7" t="s">
        <v>162</v>
      </c>
      <c r="F30" s="7" t="s">
        <v>163</v>
      </c>
      <c r="G30" s="7" t="s">
        <v>164</v>
      </c>
      <c r="H30" s="7" t="s">
        <v>165</v>
      </c>
      <c r="I30" s="7" t="s">
        <v>63</v>
      </c>
      <c r="J30" s="7" t="s">
        <v>64</v>
      </c>
      <c r="K30" s="7" t="s">
        <v>166</v>
      </c>
      <c r="L30" s="7" t="s">
        <v>172</v>
      </c>
      <c r="M30" s="6" t="s">
        <v>175</v>
      </c>
      <c r="N30" s="7" t="s">
        <v>173</v>
      </c>
      <c r="O30" s="21" t="s">
        <v>575</v>
      </c>
      <c r="P30" s="2">
        <v>10</v>
      </c>
      <c r="Q30" s="7" t="s">
        <v>70</v>
      </c>
      <c r="R30" s="3" t="s">
        <v>473</v>
      </c>
      <c r="S30" s="21" t="s">
        <v>475</v>
      </c>
      <c r="T30" s="5">
        <v>727000000</v>
      </c>
      <c r="U30" s="12">
        <v>44562</v>
      </c>
      <c r="V30" s="12">
        <v>44926</v>
      </c>
      <c r="W30" s="7" t="s">
        <v>30</v>
      </c>
      <c r="X30" s="7" t="s">
        <v>31</v>
      </c>
      <c r="Y30" s="7" t="s">
        <v>32</v>
      </c>
      <c r="Z30" s="49">
        <v>13</v>
      </c>
      <c r="AA30" s="21" t="s">
        <v>694</v>
      </c>
      <c r="AB30" s="21" t="s">
        <v>690</v>
      </c>
      <c r="AC30" s="23"/>
      <c r="AD30" s="23"/>
      <c r="AE30" s="64"/>
    </row>
    <row r="31" spans="1:31" ht="75" x14ac:dyDescent="0.25">
      <c r="A31" s="9">
        <v>31</v>
      </c>
      <c r="B31" s="7" t="s">
        <v>160</v>
      </c>
      <c r="C31" s="7" t="s">
        <v>56</v>
      </c>
      <c r="D31" s="7" t="s">
        <v>161</v>
      </c>
      <c r="E31" s="7" t="s">
        <v>162</v>
      </c>
      <c r="F31" s="7" t="s">
        <v>163</v>
      </c>
      <c r="G31" s="7" t="s">
        <v>164</v>
      </c>
      <c r="H31" s="7" t="s">
        <v>165</v>
      </c>
      <c r="I31" s="7" t="s">
        <v>63</v>
      </c>
      <c r="J31" s="7" t="s">
        <v>64</v>
      </c>
      <c r="K31" s="7" t="s">
        <v>166</v>
      </c>
      <c r="L31" s="7" t="s">
        <v>172</v>
      </c>
      <c r="M31" s="6" t="s">
        <v>175</v>
      </c>
      <c r="N31" s="7" t="s">
        <v>173</v>
      </c>
      <c r="O31" s="21" t="s">
        <v>575</v>
      </c>
      <c r="P31" s="2">
        <v>10</v>
      </c>
      <c r="Q31" s="7" t="s">
        <v>70</v>
      </c>
      <c r="R31" s="3" t="s">
        <v>473</v>
      </c>
      <c r="S31" s="21" t="s">
        <v>475</v>
      </c>
      <c r="T31" s="23">
        <v>1454000000</v>
      </c>
      <c r="U31" s="12">
        <v>44562</v>
      </c>
      <c r="V31" s="12">
        <v>44926</v>
      </c>
      <c r="W31" s="7" t="s">
        <v>30</v>
      </c>
      <c r="X31" s="7" t="s">
        <v>31</v>
      </c>
      <c r="Y31" s="7" t="s">
        <v>32</v>
      </c>
      <c r="Z31" s="50">
        <v>33</v>
      </c>
      <c r="AA31" s="21" t="s">
        <v>695</v>
      </c>
      <c r="AB31" s="21" t="s">
        <v>690</v>
      </c>
      <c r="AC31" s="23"/>
      <c r="AD31" s="23"/>
      <c r="AE31" s="64"/>
    </row>
    <row r="32" spans="1:31" ht="60" x14ac:dyDescent="0.25">
      <c r="A32" s="9">
        <v>32</v>
      </c>
      <c r="B32" s="7" t="s">
        <v>160</v>
      </c>
      <c r="C32" s="7" t="s">
        <v>56</v>
      </c>
      <c r="D32" s="7" t="s">
        <v>161</v>
      </c>
      <c r="E32" s="7" t="s">
        <v>162</v>
      </c>
      <c r="F32" s="7" t="s">
        <v>163</v>
      </c>
      <c r="G32" s="7" t="s">
        <v>164</v>
      </c>
      <c r="H32" s="7" t="s">
        <v>165</v>
      </c>
      <c r="I32" s="7" t="s">
        <v>63</v>
      </c>
      <c r="J32" s="7" t="s">
        <v>64</v>
      </c>
      <c r="K32" s="7" t="s">
        <v>166</v>
      </c>
      <c r="L32" s="7" t="s">
        <v>178</v>
      </c>
      <c r="M32" s="7" t="s">
        <v>176</v>
      </c>
      <c r="N32" s="21" t="s">
        <v>467</v>
      </c>
      <c r="O32" s="21" t="s">
        <v>576</v>
      </c>
      <c r="P32" s="2">
        <v>7</v>
      </c>
      <c r="Q32" s="7" t="s">
        <v>70</v>
      </c>
      <c r="R32" s="3" t="s">
        <v>468</v>
      </c>
      <c r="S32" s="21" t="s">
        <v>469</v>
      </c>
      <c r="T32" s="5">
        <v>4724000000</v>
      </c>
      <c r="U32" s="12">
        <v>44562</v>
      </c>
      <c r="V32" s="12">
        <v>44926</v>
      </c>
      <c r="W32" s="7" t="s">
        <v>30</v>
      </c>
      <c r="X32" s="7" t="s">
        <v>89</v>
      </c>
      <c r="Y32" s="7" t="s">
        <v>32</v>
      </c>
      <c r="Z32" s="49">
        <v>1</v>
      </c>
      <c r="AA32" s="21" t="s">
        <v>696</v>
      </c>
      <c r="AB32" s="21" t="s">
        <v>690</v>
      </c>
      <c r="AC32" s="23">
        <v>4723020080</v>
      </c>
      <c r="AD32" s="23">
        <v>906530993</v>
      </c>
      <c r="AE32" s="64"/>
    </row>
    <row r="33" spans="1:31" ht="60" x14ac:dyDescent="0.25">
      <c r="A33" s="9">
        <v>33</v>
      </c>
      <c r="B33" s="7" t="s">
        <v>160</v>
      </c>
      <c r="C33" s="7" t="s">
        <v>56</v>
      </c>
      <c r="D33" s="7" t="s">
        <v>161</v>
      </c>
      <c r="E33" s="7" t="s">
        <v>162</v>
      </c>
      <c r="F33" s="7" t="s">
        <v>163</v>
      </c>
      <c r="G33" s="7" t="s">
        <v>164</v>
      </c>
      <c r="H33" s="7" t="s">
        <v>165</v>
      </c>
      <c r="I33" s="7" t="s">
        <v>63</v>
      </c>
      <c r="J33" s="7" t="s">
        <v>64</v>
      </c>
      <c r="K33" s="7" t="s">
        <v>166</v>
      </c>
      <c r="L33" s="7" t="s">
        <v>178</v>
      </c>
      <c r="M33" s="7" t="s">
        <v>177</v>
      </c>
      <c r="N33" s="21" t="s">
        <v>467</v>
      </c>
      <c r="O33" s="21" t="s">
        <v>577</v>
      </c>
      <c r="P33" s="2">
        <v>3</v>
      </c>
      <c r="Q33" s="7" t="s">
        <v>70</v>
      </c>
      <c r="R33" s="3" t="s">
        <v>468</v>
      </c>
      <c r="S33" s="21" t="s">
        <v>470</v>
      </c>
      <c r="T33" s="5">
        <v>3700000000</v>
      </c>
      <c r="U33" s="12">
        <v>44562</v>
      </c>
      <c r="V33" s="12">
        <v>44926</v>
      </c>
      <c r="W33" s="7" t="s">
        <v>30</v>
      </c>
      <c r="X33" s="7" t="s">
        <v>89</v>
      </c>
      <c r="Y33" s="7" t="s">
        <v>32</v>
      </c>
      <c r="Z33" s="49"/>
      <c r="AA33" s="21" t="s">
        <v>697</v>
      </c>
      <c r="AB33" s="21" t="s">
        <v>690</v>
      </c>
      <c r="AC33" s="23">
        <v>3700020080</v>
      </c>
      <c r="AD33" s="23">
        <v>1904883491</v>
      </c>
      <c r="AE33" s="64"/>
    </row>
    <row r="34" spans="1:31" ht="60" x14ac:dyDescent="0.25">
      <c r="A34" s="9">
        <v>34</v>
      </c>
      <c r="B34" s="7" t="s">
        <v>160</v>
      </c>
      <c r="C34" s="7" t="s">
        <v>56</v>
      </c>
      <c r="D34" s="7" t="s">
        <v>161</v>
      </c>
      <c r="E34" s="7" t="s">
        <v>162</v>
      </c>
      <c r="F34" s="7" t="s">
        <v>163</v>
      </c>
      <c r="G34" s="7" t="s">
        <v>164</v>
      </c>
      <c r="H34" s="7" t="s">
        <v>165</v>
      </c>
      <c r="I34" s="7" t="s">
        <v>63</v>
      </c>
      <c r="J34" s="7" t="s">
        <v>64</v>
      </c>
      <c r="K34" s="7" t="s">
        <v>166</v>
      </c>
      <c r="L34" s="7" t="s">
        <v>86</v>
      </c>
      <c r="M34" s="7" t="s">
        <v>179</v>
      </c>
      <c r="N34" s="21" t="s">
        <v>463</v>
      </c>
      <c r="O34" s="21" t="s">
        <v>578</v>
      </c>
      <c r="P34" s="10">
        <v>2</v>
      </c>
      <c r="Q34" s="7" t="s">
        <v>70</v>
      </c>
      <c r="R34" s="3" t="s">
        <v>464</v>
      </c>
      <c r="S34" s="21" t="s">
        <v>466</v>
      </c>
      <c r="T34" s="5">
        <v>3575000000</v>
      </c>
      <c r="U34" s="12">
        <v>44562</v>
      </c>
      <c r="V34" s="12">
        <v>44926</v>
      </c>
      <c r="W34" s="7" t="s">
        <v>33</v>
      </c>
      <c r="X34" s="7" t="s">
        <v>89</v>
      </c>
      <c r="Y34" s="7" t="s">
        <v>32</v>
      </c>
      <c r="Z34" s="49">
        <v>2</v>
      </c>
      <c r="AA34" s="21" t="s">
        <v>698</v>
      </c>
      <c r="AB34" s="21" t="s">
        <v>690</v>
      </c>
      <c r="AC34" s="23">
        <v>2575000000</v>
      </c>
      <c r="AD34" s="23">
        <v>1922190293</v>
      </c>
      <c r="AE34" s="64"/>
    </row>
    <row r="35" spans="1:31" ht="90" x14ac:dyDescent="0.25">
      <c r="A35" s="9">
        <v>35</v>
      </c>
      <c r="B35" s="7" t="s">
        <v>160</v>
      </c>
      <c r="C35" s="7" t="s">
        <v>56</v>
      </c>
      <c r="D35" s="7" t="s">
        <v>161</v>
      </c>
      <c r="E35" s="7" t="s">
        <v>162</v>
      </c>
      <c r="F35" s="7" t="s">
        <v>163</v>
      </c>
      <c r="G35" s="7" t="s">
        <v>164</v>
      </c>
      <c r="H35" s="7" t="s">
        <v>165</v>
      </c>
      <c r="I35" s="7" t="s">
        <v>63</v>
      </c>
      <c r="J35" s="7" t="s">
        <v>64</v>
      </c>
      <c r="K35" s="7" t="s">
        <v>166</v>
      </c>
      <c r="L35" s="7" t="s">
        <v>86</v>
      </c>
      <c r="M35" s="7" t="s">
        <v>180</v>
      </c>
      <c r="N35" s="21" t="s">
        <v>463</v>
      </c>
      <c r="O35" s="21" t="s">
        <v>579</v>
      </c>
      <c r="P35" s="10">
        <v>1</v>
      </c>
      <c r="Q35" s="7" t="s">
        <v>37</v>
      </c>
      <c r="R35" s="3" t="s">
        <v>464</v>
      </c>
      <c r="S35" s="21" t="s">
        <v>465</v>
      </c>
      <c r="T35" s="5">
        <v>1950000000</v>
      </c>
      <c r="U35" s="12">
        <v>44562</v>
      </c>
      <c r="V35" s="12">
        <v>44926</v>
      </c>
      <c r="W35" s="7" t="s">
        <v>30</v>
      </c>
      <c r="X35" s="7" t="s">
        <v>31</v>
      </c>
      <c r="Y35" s="7" t="s">
        <v>32</v>
      </c>
      <c r="Z35" s="50">
        <v>1</v>
      </c>
      <c r="AA35" s="21" t="s">
        <v>699</v>
      </c>
      <c r="AB35" s="21" t="s">
        <v>690</v>
      </c>
      <c r="AC35" s="5">
        <v>1275000000</v>
      </c>
      <c r="AD35" s="5">
        <v>615880605</v>
      </c>
      <c r="AE35" s="64"/>
    </row>
    <row r="36" spans="1:31" ht="60" x14ac:dyDescent="0.25">
      <c r="A36" s="9">
        <v>36</v>
      </c>
      <c r="B36" s="7" t="s">
        <v>160</v>
      </c>
      <c r="C36" s="7" t="s">
        <v>56</v>
      </c>
      <c r="D36" s="7" t="s">
        <v>161</v>
      </c>
      <c r="E36" s="7" t="s">
        <v>162</v>
      </c>
      <c r="F36" s="7" t="s">
        <v>163</v>
      </c>
      <c r="G36" s="7" t="s">
        <v>164</v>
      </c>
      <c r="H36" s="7" t="s">
        <v>165</v>
      </c>
      <c r="I36" s="7" t="s">
        <v>63</v>
      </c>
      <c r="J36" s="7" t="s">
        <v>64</v>
      </c>
      <c r="K36" s="7" t="s">
        <v>166</v>
      </c>
      <c r="L36" s="7" t="s">
        <v>101</v>
      </c>
      <c r="M36" s="6" t="s">
        <v>182</v>
      </c>
      <c r="N36" s="7" t="s">
        <v>181</v>
      </c>
      <c r="O36" s="7" t="s">
        <v>184</v>
      </c>
      <c r="P36" s="10">
        <v>1</v>
      </c>
      <c r="Q36" s="7" t="s">
        <v>37</v>
      </c>
      <c r="R36" s="3" t="s">
        <v>471</v>
      </c>
      <c r="S36" s="7" t="s">
        <v>184</v>
      </c>
      <c r="T36" s="11">
        <v>700000000</v>
      </c>
      <c r="U36" s="12">
        <v>44562</v>
      </c>
      <c r="V36" s="12">
        <v>44926</v>
      </c>
      <c r="W36" s="7" t="s">
        <v>33</v>
      </c>
      <c r="X36" s="7" t="s">
        <v>31</v>
      </c>
      <c r="Y36" s="7" t="s">
        <v>32</v>
      </c>
      <c r="Z36" s="75"/>
      <c r="AA36" s="21" t="s">
        <v>648</v>
      </c>
      <c r="AB36" s="74" t="s">
        <v>690</v>
      </c>
      <c r="AC36" s="76">
        <v>3256000000</v>
      </c>
      <c r="AD36" s="76"/>
      <c r="AE36" s="64"/>
    </row>
    <row r="37" spans="1:31" ht="60" x14ac:dyDescent="0.25">
      <c r="A37" s="9">
        <v>37</v>
      </c>
      <c r="B37" s="7" t="s">
        <v>160</v>
      </c>
      <c r="C37" s="7" t="s">
        <v>56</v>
      </c>
      <c r="D37" s="7" t="s">
        <v>161</v>
      </c>
      <c r="E37" s="7" t="s">
        <v>162</v>
      </c>
      <c r="F37" s="7" t="s">
        <v>163</v>
      </c>
      <c r="G37" s="7" t="s">
        <v>164</v>
      </c>
      <c r="H37" s="7" t="s">
        <v>165</v>
      </c>
      <c r="I37" s="7" t="s">
        <v>63</v>
      </c>
      <c r="J37" s="7" t="s">
        <v>64</v>
      </c>
      <c r="K37" s="7" t="s">
        <v>166</v>
      </c>
      <c r="L37" s="7" t="s">
        <v>101</v>
      </c>
      <c r="M37" s="7" t="s">
        <v>183</v>
      </c>
      <c r="N37" s="7" t="s">
        <v>181</v>
      </c>
      <c r="O37" s="7" t="s">
        <v>184</v>
      </c>
      <c r="P37" s="10">
        <v>1</v>
      </c>
      <c r="Q37" s="7" t="s">
        <v>37</v>
      </c>
      <c r="R37" s="3" t="s">
        <v>471</v>
      </c>
      <c r="S37" s="21" t="s">
        <v>472</v>
      </c>
      <c r="T37" s="11">
        <v>192000000</v>
      </c>
      <c r="U37" s="12">
        <v>44562</v>
      </c>
      <c r="V37" s="12">
        <v>44926</v>
      </c>
      <c r="W37" s="7" t="s">
        <v>33</v>
      </c>
      <c r="X37" s="7" t="s">
        <v>31</v>
      </c>
      <c r="Y37" s="7" t="s">
        <v>32</v>
      </c>
      <c r="Z37" s="77"/>
      <c r="AA37" s="21" t="s">
        <v>649</v>
      </c>
      <c r="AB37" s="74" t="s">
        <v>690</v>
      </c>
      <c r="AC37" s="76">
        <v>168960000</v>
      </c>
      <c r="AD37" s="76"/>
      <c r="AE37" s="64"/>
    </row>
    <row r="38" spans="1:31" ht="135" customHeight="1" x14ac:dyDescent="0.25">
      <c r="A38" s="9">
        <v>38</v>
      </c>
      <c r="B38" s="7" t="s">
        <v>160</v>
      </c>
      <c r="C38" s="7"/>
      <c r="D38" s="7" t="s">
        <v>161</v>
      </c>
      <c r="E38" s="7" t="s">
        <v>162</v>
      </c>
      <c r="F38" s="7" t="s">
        <v>163</v>
      </c>
      <c r="G38" s="7" t="s">
        <v>164</v>
      </c>
      <c r="H38" s="7" t="s">
        <v>165</v>
      </c>
      <c r="I38" s="7" t="s">
        <v>63</v>
      </c>
      <c r="J38" s="7" t="s">
        <v>64</v>
      </c>
      <c r="K38" s="7" t="s">
        <v>166</v>
      </c>
      <c r="L38" s="7" t="s">
        <v>86</v>
      </c>
      <c r="M38" s="7" t="s">
        <v>185</v>
      </c>
      <c r="N38" s="21" t="s">
        <v>463</v>
      </c>
      <c r="O38" s="21" t="s">
        <v>578</v>
      </c>
      <c r="P38" s="2">
        <v>1</v>
      </c>
      <c r="Q38" s="7" t="s">
        <v>37</v>
      </c>
      <c r="R38" s="3" t="s">
        <v>464</v>
      </c>
      <c r="S38" s="21" t="s">
        <v>465</v>
      </c>
      <c r="T38" s="23">
        <v>1804000000</v>
      </c>
      <c r="U38" s="12">
        <v>44562</v>
      </c>
      <c r="V38" s="12">
        <v>44926</v>
      </c>
      <c r="W38" s="7" t="s">
        <v>33</v>
      </c>
      <c r="X38" s="7" t="s">
        <v>89</v>
      </c>
      <c r="Y38" s="7" t="s">
        <v>32</v>
      </c>
      <c r="Z38" s="75"/>
      <c r="AA38" s="21" t="s">
        <v>700</v>
      </c>
      <c r="AB38" s="74" t="s">
        <v>690</v>
      </c>
      <c r="AC38" s="52">
        <v>1804020080</v>
      </c>
      <c r="AD38" s="76">
        <v>1950000000</v>
      </c>
      <c r="AE38" s="64"/>
    </row>
    <row r="39" spans="1:31" ht="195" x14ac:dyDescent="0.25">
      <c r="A39" s="9">
        <v>39</v>
      </c>
      <c r="B39" s="7" t="s">
        <v>160</v>
      </c>
      <c r="C39" s="7" t="s">
        <v>56</v>
      </c>
      <c r="D39" s="7" t="s">
        <v>161</v>
      </c>
      <c r="E39" s="7" t="s">
        <v>162</v>
      </c>
      <c r="F39" s="7" t="s">
        <v>163</v>
      </c>
      <c r="G39" s="7" t="s">
        <v>164</v>
      </c>
      <c r="H39" s="7" t="s">
        <v>24</v>
      </c>
      <c r="I39" s="7" t="s">
        <v>27</v>
      </c>
      <c r="J39" s="7" t="s">
        <v>35</v>
      </c>
      <c r="K39" s="7" t="s">
        <v>24</v>
      </c>
      <c r="L39" s="7" t="s">
        <v>24</v>
      </c>
      <c r="M39" s="7" t="s">
        <v>24</v>
      </c>
      <c r="N39" s="7" t="s">
        <v>186</v>
      </c>
      <c r="O39" s="21" t="s">
        <v>187</v>
      </c>
      <c r="P39" s="10">
        <v>90</v>
      </c>
      <c r="Q39" s="7" t="s">
        <v>29</v>
      </c>
      <c r="R39" s="3" t="s">
        <v>189</v>
      </c>
      <c r="S39" s="21" t="s">
        <v>191</v>
      </c>
      <c r="T39" s="11">
        <v>1451000000</v>
      </c>
      <c r="U39" s="12">
        <v>44562</v>
      </c>
      <c r="V39" s="12">
        <v>44926</v>
      </c>
      <c r="W39" s="7" t="s">
        <v>30</v>
      </c>
      <c r="X39" s="7" t="s">
        <v>96</v>
      </c>
      <c r="Y39" s="7" t="s">
        <v>32</v>
      </c>
      <c r="Z39" s="50">
        <v>95.4</v>
      </c>
      <c r="AA39" s="37" t="s">
        <v>681</v>
      </c>
      <c r="AB39" s="21" t="s">
        <v>505</v>
      </c>
      <c r="AC39" s="5">
        <v>505222308.24000007</v>
      </c>
      <c r="AD39" s="5">
        <v>416838947.85999995</v>
      </c>
      <c r="AE39" s="63"/>
    </row>
    <row r="40" spans="1:31" ht="213.75" customHeight="1" x14ac:dyDescent="0.25">
      <c r="A40" s="9">
        <v>40</v>
      </c>
      <c r="B40" s="7" t="s">
        <v>160</v>
      </c>
      <c r="C40" s="7" t="s">
        <v>56</v>
      </c>
      <c r="D40" s="7" t="s">
        <v>161</v>
      </c>
      <c r="E40" s="7" t="s">
        <v>162</v>
      </c>
      <c r="F40" s="7" t="s">
        <v>163</v>
      </c>
      <c r="G40" s="7" t="s">
        <v>164</v>
      </c>
      <c r="H40" s="7" t="s">
        <v>24</v>
      </c>
      <c r="I40" s="7" t="s">
        <v>27</v>
      </c>
      <c r="J40" s="7" t="s">
        <v>35</v>
      </c>
      <c r="K40" s="7" t="s">
        <v>24</v>
      </c>
      <c r="L40" s="7" t="s">
        <v>24</v>
      </c>
      <c r="M40" s="7" t="s">
        <v>24</v>
      </c>
      <c r="N40" s="7" t="s">
        <v>186</v>
      </c>
      <c r="O40" s="21" t="s">
        <v>188</v>
      </c>
      <c r="P40" s="26">
        <v>5</v>
      </c>
      <c r="Q40" s="18" t="s">
        <v>70</v>
      </c>
      <c r="R40" s="3" t="s">
        <v>190</v>
      </c>
      <c r="S40" s="21" t="s">
        <v>404</v>
      </c>
      <c r="T40" s="11">
        <v>907000000</v>
      </c>
      <c r="U40" s="12">
        <v>44562</v>
      </c>
      <c r="V40" s="12">
        <v>44926</v>
      </c>
      <c r="W40" s="7" t="s">
        <v>30</v>
      </c>
      <c r="X40" s="7" t="s">
        <v>192</v>
      </c>
      <c r="Y40" s="7" t="s">
        <v>12</v>
      </c>
      <c r="Z40" s="43">
        <v>7</v>
      </c>
      <c r="AA40" s="37" t="s">
        <v>682</v>
      </c>
      <c r="AB40" s="21" t="s">
        <v>506</v>
      </c>
      <c r="AC40" s="5">
        <v>378916731.18000001</v>
      </c>
      <c r="AD40" s="5">
        <v>312629210.89499992</v>
      </c>
      <c r="AE40" s="63"/>
    </row>
    <row r="41" spans="1:31" ht="153" customHeight="1" x14ac:dyDescent="0.25">
      <c r="A41" s="9">
        <v>41</v>
      </c>
      <c r="B41" s="7" t="s">
        <v>160</v>
      </c>
      <c r="C41" s="7" t="s">
        <v>56</v>
      </c>
      <c r="D41" s="7" t="s">
        <v>161</v>
      </c>
      <c r="E41" s="7" t="s">
        <v>162</v>
      </c>
      <c r="F41" s="7" t="s">
        <v>163</v>
      </c>
      <c r="G41" s="7" t="s">
        <v>164</v>
      </c>
      <c r="H41" s="7" t="s">
        <v>24</v>
      </c>
      <c r="I41" s="7" t="s">
        <v>27</v>
      </c>
      <c r="J41" s="7" t="s">
        <v>35</v>
      </c>
      <c r="K41" s="7" t="s">
        <v>24</v>
      </c>
      <c r="L41" s="7" t="s">
        <v>24</v>
      </c>
      <c r="M41" s="7" t="s">
        <v>24</v>
      </c>
      <c r="N41" s="7" t="s">
        <v>186</v>
      </c>
      <c r="O41" s="27" t="s">
        <v>456</v>
      </c>
      <c r="P41" s="26">
        <v>90</v>
      </c>
      <c r="Q41" s="7" t="s">
        <v>29</v>
      </c>
      <c r="R41" s="28" t="s">
        <v>457</v>
      </c>
      <c r="S41" s="27" t="s">
        <v>458</v>
      </c>
      <c r="T41" s="11">
        <v>726000000</v>
      </c>
      <c r="U41" s="12">
        <v>44562</v>
      </c>
      <c r="V41" s="12">
        <v>44926</v>
      </c>
      <c r="W41" s="7" t="s">
        <v>30</v>
      </c>
      <c r="X41" s="18" t="s">
        <v>89</v>
      </c>
      <c r="Y41" s="7" t="s">
        <v>32</v>
      </c>
      <c r="Z41" s="43">
        <v>87.8</v>
      </c>
      <c r="AA41" s="37" t="s">
        <v>643</v>
      </c>
      <c r="AB41" s="21" t="s">
        <v>505</v>
      </c>
      <c r="AC41" s="5">
        <v>378916731.18000001</v>
      </c>
      <c r="AD41" s="5">
        <v>312629210.89499992</v>
      </c>
      <c r="AE41" s="63"/>
    </row>
    <row r="42" spans="1:31" ht="66.75" customHeight="1" x14ac:dyDescent="0.25">
      <c r="A42" s="9">
        <v>42</v>
      </c>
      <c r="B42" s="7" t="s">
        <v>194</v>
      </c>
      <c r="C42" s="7" t="s">
        <v>56</v>
      </c>
      <c r="D42" s="7" t="s">
        <v>161</v>
      </c>
      <c r="E42" s="7" t="s">
        <v>195</v>
      </c>
      <c r="F42" s="7" t="s">
        <v>60</v>
      </c>
      <c r="G42" s="7" t="s">
        <v>196</v>
      </c>
      <c r="H42" s="7" t="s">
        <v>197</v>
      </c>
      <c r="I42" s="7" t="s">
        <v>63</v>
      </c>
      <c r="J42" s="7" t="s">
        <v>35</v>
      </c>
      <c r="K42" s="7" t="s">
        <v>24</v>
      </c>
      <c r="L42" s="7" t="s">
        <v>24</v>
      </c>
      <c r="M42" s="7" t="s">
        <v>24</v>
      </c>
      <c r="N42" s="7" t="s">
        <v>193</v>
      </c>
      <c r="O42" s="7" t="s">
        <v>198</v>
      </c>
      <c r="P42" s="1">
        <v>286</v>
      </c>
      <c r="Q42" s="1" t="s">
        <v>199</v>
      </c>
      <c r="R42" s="6" t="s">
        <v>200</v>
      </c>
      <c r="S42" s="7" t="s">
        <v>201</v>
      </c>
      <c r="T42" s="11">
        <v>0</v>
      </c>
      <c r="U42" s="12">
        <v>44562</v>
      </c>
      <c r="V42" s="12">
        <v>44926</v>
      </c>
      <c r="W42" s="7" t="s">
        <v>30</v>
      </c>
      <c r="X42" s="7" t="s">
        <v>96</v>
      </c>
      <c r="Y42" s="7" t="s">
        <v>12</v>
      </c>
      <c r="Z42" s="73">
        <v>458.25</v>
      </c>
      <c r="AA42" s="21" t="s">
        <v>683</v>
      </c>
      <c r="AB42" s="21"/>
      <c r="AC42" s="5">
        <v>0</v>
      </c>
      <c r="AD42" s="5">
        <v>0</v>
      </c>
      <c r="AE42" s="63"/>
    </row>
    <row r="43" spans="1:31" ht="225" x14ac:dyDescent="0.25">
      <c r="A43" s="9">
        <v>43</v>
      </c>
      <c r="B43" s="7" t="s">
        <v>194</v>
      </c>
      <c r="C43" s="7" t="s">
        <v>56</v>
      </c>
      <c r="D43" s="7" t="s">
        <v>161</v>
      </c>
      <c r="E43" s="7" t="s">
        <v>195</v>
      </c>
      <c r="F43" s="7" t="s">
        <v>60</v>
      </c>
      <c r="G43" s="7" t="s">
        <v>196</v>
      </c>
      <c r="H43" s="7" t="s">
        <v>90</v>
      </c>
      <c r="I43" s="7" t="s">
        <v>27</v>
      </c>
      <c r="J43" s="7" t="s">
        <v>35</v>
      </c>
      <c r="K43" s="7" t="s">
        <v>24</v>
      </c>
      <c r="L43" s="7" t="s">
        <v>24</v>
      </c>
      <c r="M43" s="7" t="s">
        <v>24</v>
      </c>
      <c r="N43" s="7" t="s">
        <v>193</v>
      </c>
      <c r="O43" s="7" t="s">
        <v>449</v>
      </c>
      <c r="P43" s="10">
        <v>90</v>
      </c>
      <c r="Q43" s="7" t="s">
        <v>29</v>
      </c>
      <c r="R43" s="6" t="s">
        <v>450</v>
      </c>
      <c r="S43" s="7" t="s">
        <v>451</v>
      </c>
      <c r="T43" s="5">
        <v>1940413474</v>
      </c>
      <c r="U43" s="12">
        <v>44562</v>
      </c>
      <c r="V43" s="12">
        <v>44926</v>
      </c>
      <c r="W43" s="7" t="s">
        <v>30</v>
      </c>
      <c r="X43" s="7" t="s">
        <v>96</v>
      </c>
      <c r="Y43" s="7" t="s">
        <v>32</v>
      </c>
      <c r="Z43" s="43">
        <v>100</v>
      </c>
      <c r="AA43" s="37" t="s">
        <v>684</v>
      </c>
      <c r="AB43" s="21" t="s">
        <v>507</v>
      </c>
      <c r="AC43" s="5">
        <v>1341244216</v>
      </c>
      <c r="AD43" s="5">
        <v>866813127.44000006</v>
      </c>
      <c r="AE43" s="63"/>
    </row>
    <row r="44" spans="1:31" ht="93.75" customHeight="1" x14ac:dyDescent="0.25">
      <c r="A44" s="9">
        <v>44</v>
      </c>
      <c r="B44" s="7" t="s">
        <v>202</v>
      </c>
      <c r="C44" s="7" t="s">
        <v>56</v>
      </c>
      <c r="D44" s="7" t="s">
        <v>161</v>
      </c>
      <c r="E44" s="7" t="s">
        <v>203</v>
      </c>
      <c r="F44" s="7" t="s">
        <v>60</v>
      </c>
      <c r="G44" s="7" t="s">
        <v>196</v>
      </c>
      <c r="H44" s="7" t="s">
        <v>24</v>
      </c>
      <c r="I44" s="7" t="s">
        <v>27</v>
      </c>
      <c r="J44" s="7" t="s">
        <v>35</v>
      </c>
      <c r="K44" s="7" t="s">
        <v>24</v>
      </c>
      <c r="L44" s="7" t="s">
        <v>24</v>
      </c>
      <c r="M44" s="7" t="s">
        <v>24</v>
      </c>
      <c r="N44" s="7" t="s">
        <v>193</v>
      </c>
      <c r="O44" s="7" t="s">
        <v>452</v>
      </c>
      <c r="P44" s="10">
        <v>90</v>
      </c>
      <c r="Q44" s="7" t="s">
        <v>29</v>
      </c>
      <c r="R44" s="6" t="s">
        <v>453</v>
      </c>
      <c r="S44" s="7" t="s">
        <v>454</v>
      </c>
      <c r="T44" s="11">
        <v>990000000</v>
      </c>
      <c r="U44" s="12">
        <v>44562</v>
      </c>
      <c r="V44" s="12">
        <v>44926</v>
      </c>
      <c r="W44" s="7" t="s">
        <v>30</v>
      </c>
      <c r="X44" s="7" t="s">
        <v>96</v>
      </c>
      <c r="Y44" s="7" t="s">
        <v>32</v>
      </c>
      <c r="Z44" s="49">
        <v>81.099999999999994</v>
      </c>
      <c r="AA44" s="37" t="s">
        <v>685</v>
      </c>
      <c r="AB44" s="21" t="s">
        <v>686</v>
      </c>
      <c r="AC44" s="23">
        <v>647093881.79999995</v>
      </c>
      <c r="AD44" s="23">
        <v>520019200.19999999</v>
      </c>
      <c r="AE44" s="63"/>
    </row>
    <row r="45" spans="1:31" ht="80.25" customHeight="1" x14ac:dyDescent="0.25">
      <c r="A45" s="9">
        <v>45</v>
      </c>
      <c r="B45" s="7" t="s">
        <v>202</v>
      </c>
      <c r="C45" s="7" t="s">
        <v>56</v>
      </c>
      <c r="D45" s="7" t="s">
        <v>161</v>
      </c>
      <c r="E45" s="7" t="s">
        <v>203</v>
      </c>
      <c r="F45" s="7" t="s">
        <v>60</v>
      </c>
      <c r="G45" s="7" t="s">
        <v>196</v>
      </c>
      <c r="H45" s="7" t="s">
        <v>24</v>
      </c>
      <c r="I45" s="7" t="s">
        <v>27</v>
      </c>
      <c r="J45" s="7" t="s">
        <v>35</v>
      </c>
      <c r="K45" s="7" t="s">
        <v>24</v>
      </c>
      <c r="L45" s="7" t="s">
        <v>24</v>
      </c>
      <c r="M45" s="7" t="s">
        <v>24</v>
      </c>
      <c r="N45" s="7" t="s">
        <v>193</v>
      </c>
      <c r="O45" s="7" t="s">
        <v>204</v>
      </c>
      <c r="P45" s="10">
        <v>13</v>
      </c>
      <c r="Q45" s="7" t="s">
        <v>205</v>
      </c>
      <c r="R45" s="6" t="s">
        <v>206</v>
      </c>
      <c r="S45" s="7" t="s">
        <v>446</v>
      </c>
      <c r="T45" s="11">
        <v>694000000</v>
      </c>
      <c r="U45" s="12">
        <v>44562</v>
      </c>
      <c r="V45" s="12">
        <v>44926</v>
      </c>
      <c r="W45" s="7" t="s">
        <v>30</v>
      </c>
      <c r="X45" s="7" t="s">
        <v>89</v>
      </c>
      <c r="Y45" s="7" t="s">
        <v>32</v>
      </c>
      <c r="Z45" s="49">
        <v>11.6</v>
      </c>
      <c r="AA45" s="37" t="s">
        <v>644</v>
      </c>
      <c r="AB45" s="21" t="s">
        <v>645</v>
      </c>
      <c r="AC45" s="23">
        <v>431395921.20000005</v>
      </c>
      <c r="AD45" s="23">
        <v>346679466.80000001</v>
      </c>
      <c r="AE45" s="63"/>
    </row>
    <row r="46" spans="1:31" ht="90" x14ac:dyDescent="0.25">
      <c r="A46" s="9">
        <v>46</v>
      </c>
      <c r="B46" s="7" t="s">
        <v>202</v>
      </c>
      <c r="C46" s="7" t="s">
        <v>56</v>
      </c>
      <c r="D46" s="7" t="s">
        <v>161</v>
      </c>
      <c r="E46" s="7" t="s">
        <v>203</v>
      </c>
      <c r="F46" s="7" t="s">
        <v>60</v>
      </c>
      <c r="G46" s="7" t="s">
        <v>196</v>
      </c>
      <c r="H46" s="7" t="s">
        <v>24</v>
      </c>
      <c r="I46" s="7" t="s">
        <v>27</v>
      </c>
      <c r="J46" s="7" t="s">
        <v>35</v>
      </c>
      <c r="K46" s="7" t="s">
        <v>24</v>
      </c>
      <c r="L46" s="7" t="s">
        <v>24</v>
      </c>
      <c r="M46" s="7" t="s">
        <v>24</v>
      </c>
      <c r="N46" s="7" t="s">
        <v>193</v>
      </c>
      <c r="O46" s="7" t="s">
        <v>447</v>
      </c>
      <c r="P46" s="10">
        <v>100</v>
      </c>
      <c r="Q46" s="7" t="s">
        <v>29</v>
      </c>
      <c r="R46" s="6" t="s">
        <v>455</v>
      </c>
      <c r="S46" s="7" t="s">
        <v>448</v>
      </c>
      <c r="T46" s="11">
        <v>0</v>
      </c>
      <c r="U46" s="12">
        <v>44562</v>
      </c>
      <c r="V46" s="12">
        <v>44926</v>
      </c>
      <c r="W46" s="7" t="s">
        <v>30</v>
      </c>
      <c r="X46" s="7" t="s">
        <v>89</v>
      </c>
      <c r="Y46" s="7" t="s">
        <v>32</v>
      </c>
      <c r="Z46" s="51">
        <v>100</v>
      </c>
      <c r="AA46" s="37" t="s">
        <v>646</v>
      </c>
      <c r="AB46" s="21" t="s">
        <v>647</v>
      </c>
      <c r="AC46" s="23">
        <v>195530001</v>
      </c>
      <c r="AD46" s="23">
        <v>185248878</v>
      </c>
      <c r="AE46" s="63"/>
    </row>
    <row r="47" spans="1:31" ht="409.5" x14ac:dyDescent="0.25">
      <c r="A47" s="9">
        <v>47</v>
      </c>
      <c r="B47" s="1" t="s">
        <v>194</v>
      </c>
      <c r="C47" s="1" t="s">
        <v>56</v>
      </c>
      <c r="D47" s="1" t="s">
        <v>161</v>
      </c>
      <c r="E47" s="1" t="s">
        <v>195</v>
      </c>
      <c r="F47" s="1" t="s">
        <v>60</v>
      </c>
      <c r="G47" s="1" t="s">
        <v>196</v>
      </c>
      <c r="H47" s="1" t="s">
        <v>380</v>
      </c>
      <c r="I47" s="1" t="s">
        <v>63</v>
      </c>
      <c r="J47" s="1" t="s">
        <v>35</v>
      </c>
      <c r="K47" s="1" t="s">
        <v>24</v>
      </c>
      <c r="L47" s="1" t="s">
        <v>24</v>
      </c>
      <c r="M47" s="1" t="s">
        <v>24</v>
      </c>
      <c r="N47" s="1" t="s">
        <v>193</v>
      </c>
      <c r="O47" s="1" t="s">
        <v>380</v>
      </c>
      <c r="P47" s="19">
        <v>60</v>
      </c>
      <c r="Q47" s="1" t="s">
        <v>70</v>
      </c>
      <c r="R47" s="1" t="s">
        <v>381</v>
      </c>
      <c r="S47" s="1" t="s">
        <v>382</v>
      </c>
      <c r="T47" s="1">
        <v>0</v>
      </c>
      <c r="U47" s="12">
        <v>44562</v>
      </c>
      <c r="V47" s="12">
        <v>44926</v>
      </c>
      <c r="W47" s="1" t="s">
        <v>30</v>
      </c>
      <c r="X47" s="1" t="s">
        <v>96</v>
      </c>
      <c r="Y47" s="7" t="s">
        <v>12</v>
      </c>
      <c r="Z47" s="51">
        <v>52</v>
      </c>
      <c r="AA47" s="37" t="s">
        <v>687</v>
      </c>
      <c r="AB47" s="62" t="s">
        <v>571</v>
      </c>
      <c r="AC47" s="23"/>
      <c r="AD47" s="23">
        <v>0</v>
      </c>
      <c r="AE47" s="63"/>
    </row>
    <row r="48" spans="1:31" ht="409.5" x14ac:dyDescent="0.25">
      <c r="A48" s="9">
        <v>48</v>
      </c>
      <c r="B48" s="7" t="s">
        <v>194</v>
      </c>
      <c r="C48" s="7" t="s">
        <v>56</v>
      </c>
      <c r="D48" s="7" t="s">
        <v>161</v>
      </c>
      <c r="E48" s="7" t="s">
        <v>195</v>
      </c>
      <c r="F48" s="7" t="s">
        <v>60</v>
      </c>
      <c r="G48" s="7" t="s">
        <v>196</v>
      </c>
      <c r="H48" s="7" t="s">
        <v>383</v>
      </c>
      <c r="I48" s="7" t="s">
        <v>63</v>
      </c>
      <c r="J48" s="7" t="s">
        <v>35</v>
      </c>
      <c r="K48" s="7" t="s">
        <v>24</v>
      </c>
      <c r="L48" s="7" t="s">
        <v>24</v>
      </c>
      <c r="M48" s="7" t="s">
        <v>24</v>
      </c>
      <c r="N48" s="7" t="s">
        <v>193</v>
      </c>
      <c r="O48" s="7" t="s">
        <v>384</v>
      </c>
      <c r="P48" s="19">
        <v>1200</v>
      </c>
      <c r="Q48" s="7" t="s">
        <v>385</v>
      </c>
      <c r="R48" s="6" t="s">
        <v>387</v>
      </c>
      <c r="S48" s="7" t="s">
        <v>386</v>
      </c>
      <c r="T48" s="11">
        <v>0</v>
      </c>
      <c r="U48" s="12">
        <v>44562</v>
      </c>
      <c r="V48" s="12">
        <v>44926</v>
      </c>
      <c r="W48" s="7" t="s">
        <v>30</v>
      </c>
      <c r="X48" s="7" t="s">
        <v>96</v>
      </c>
      <c r="Y48" s="7" t="s">
        <v>12</v>
      </c>
      <c r="Z48" s="51">
        <v>1904.45</v>
      </c>
      <c r="AA48" s="37" t="s">
        <v>688</v>
      </c>
      <c r="AB48" s="62" t="s">
        <v>572</v>
      </c>
      <c r="AC48" s="23">
        <v>0</v>
      </c>
      <c r="AD48" s="23">
        <v>0</v>
      </c>
      <c r="AE48" s="63"/>
    </row>
    <row r="49" spans="1:30" ht="60" x14ac:dyDescent="0.25">
      <c r="A49" s="9">
        <v>49</v>
      </c>
      <c r="B49" s="7" t="s">
        <v>341</v>
      </c>
      <c r="C49" s="7" t="s">
        <v>36</v>
      </c>
      <c r="D49" s="7" t="s">
        <v>38</v>
      </c>
      <c r="E49" s="7" t="s">
        <v>39</v>
      </c>
      <c r="F49" s="7" t="s">
        <v>25</v>
      </c>
      <c r="G49" s="7" t="s">
        <v>26</v>
      </c>
      <c r="H49" s="7" t="s">
        <v>28</v>
      </c>
      <c r="I49" s="7" t="s">
        <v>27</v>
      </c>
      <c r="J49" s="7" t="s">
        <v>150</v>
      </c>
      <c r="K49" s="7" t="s">
        <v>24</v>
      </c>
      <c r="L49" s="7" t="s">
        <v>24</v>
      </c>
      <c r="M49" s="7" t="s">
        <v>24</v>
      </c>
      <c r="N49" s="7" t="s">
        <v>342</v>
      </c>
      <c r="O49" s="7" t="s">
        <v>343</v>
      </c>
      <c r="P49" s="10">
        <v>95</v>
      </c>
      <c r="Q49" s="18" t="s">
        <v>29</v>
      </c>
      <c r="R49" s="6" t="s">
        <v>344</v>
      </c>
      <c r="S49" s="7" t="s">
        <v>345</v>
      </c>
      <c r="T49" s="11">
        <v>0</v>
      </c>
      <c r="U49" s="12">
        <v>44562</v>
      </c>
      <c r="V49" s="12">
        <v>44926</v>
      </c>
      <c r="W49" s="7" t="s">
        <v>33</v>
      </c>
      <c r="X49" s="7" t="s">
        <v>96</v>
      </c>
      <c r="Y49" s="7" t="s">
        <v>32</v>
      </c>
      <c r="Z49" s="84">
        <v>0.97680763983628927</v>
      </c>
      <c r="AA49" s="21" t="s">
        <v>636</v>
      </c>
      <c r="AB49" s="21" t="s">
        <v>637</v>
      </c>
      <c r="AC49" s="38">
        <v>0</v>
      </c>
      <c r="AD49" s="38">
        <v>0</v>
      </c>
    </row>
    <row r="50" spans="1:30" ht="105" x14ac:dyDescent="0.25">
      <c r="A50" s="9">
        <v>50</v>
      </c>
      <c r="B50" s="7" t="s">
        <v>341</v>
      </c>
      <c r="C50" s="7" t="s">
        <v>36</v>
      </c>
      <c r="D50" s="7" t="s">
        <v>38</v>
      </c>
      <c r="E50" s="7" t="s">
        <v>39</v>
      </c>
      <c r="F50" s="7" t="s">
        <v>25</v>
      </c>
      <c r="G50" s="7" t="s">
        <v>26</v>
      </c>
      <c r="H50" s="7" t="s">
        <v>28</v>
      </c>
      <c r="I50" s="7" t="s">
        <v>27</v>
      </c>
      <c r="J50" s="7" t="s">
        <v>150</v>
      </c>
      <c r="K50" s="7" t="s">
        <v>24</v>
      </c>
      <c r="L50" s="7" t="s">
        <v>24</v>
      </c>
      <c r="M50" s="7" t="s">
        <v>24</v>
      </c>
      <c r="N50" s="7" t="s">
        <v>342</v>
      </c>
      <c r="O50" s="7" t="s">
        <v>346</v>
      </c>
      <c r="P50" s="10">
        <v>100</v>
      </c>
      <c r="Q50" s="18" t="s">
        <v>29</v>
      </c>
      <c r="R50" s="6" t="s">
        <v>347</v>
      </c>
      <c r="S50" s="7" t="s">
        <v>348</v>
      </c>
      <c r="T50" s="11"/>
      <c r="U50" s="12">
        <v>44562</v>
      </c>
      <c r="V50" s="12">
        <v>44926</v>
      </c>
      <c r="W50" s="7" t="s">
        <v>33</v>
      </c>
      <c r="X50" s="7" t="s">
        <v>31</v>
      </c>
      <c r="Y50" s="7" t="s">
        <v>32</v>
      </c>
      <c r="Z50" s="84">
        <v>0.96296296296296291</v>
      </c>
      <c r="AA50" s="21" t="s">
        <v>638</v>
      </c>
      <c r="AB50" s="21" t="s">
        <v>639</v>
      </c>
      <c r="AC50" s="38">
        <v>0</v>
      </c>
      <c r="AD50" s="38">
        <v>0</v>
      </c>
    </row>
    <row r="51" spans="1:30" ht="60" x14ac:dyDescent="0.25">
      <c r="A51" s="9">
        <v>51</v>
      </c>
      <c r="B51" s="7" t="s">
        <v>349</v>
      </c>
      <c r="C51" s="7" t="s">
        <v>36</v>
      </c>
      <c r="D51" s="7" t="s">
        <v>38</v>
      </c>
      <c r="E51" s="7" t="s">
        <v>149</v>
      </c>
      <c r="F51" s="7" t="s">
        <v>25</v>
      </c>
      <c r="G51" s="7" t="s">
        <v>26</v>
      </c>
      <c r="H51" s="7" t="s">
        <v>28</v>
      </c>
      <c r="I51" s="7" t="s">
        <v>63</v>
      </c>
      <c r="J51" s="7" t="s">
        <v>35</v>
      </c>
      <c r="K51" s="7" t="s">
        <v>24</v>
      </c>
      <c r="L51" s="7" t="s">
        <v>24</v>
      </c>
      <c r="M51" s="7" t="s">
        <v>24</v>
      </c>
      <c r="N51" s="7" t="s">
        <v>350</v>
      </c>
      <c r="O51" s="7" t="s">
        <v>351</v>
      </c>
      <c r="P51" s="10">
        <v>1</v>
      </c>
      <c r="Q51" s="18" t="s">
        <v>70</v>
      </c>
      <c r="R51" s="6" t="s">
        <v>352</v>
      </c>
      <c r="S51" s="7" t="s">
        <v>353</v>
      </c>
      <c r="T51" s="11">
        <f>ROUND(41313156/9,0)</f>
        <v>4590351</v>
      </c>
      <c r="U51" s="12">
        <v>44682</v>
      </c>
      <c r="V51" s="12">
        <v>44895</v>
      </c>
      <c r="W51" s="7" t="s">
        <v>30</v>
      </c>
      <c r="X51" s="7" t="s">
        <v>34</v>
      </c>
      <c r="Y51" s="7" t="s">
        <v>32</v>
      </c>
      <c r="Z51" s="36" t="s">
        <v>508</v>
      </c>
      <c r="AA51" s="21" t="s">
        <v>620</v>
      </c>
      <c r="AB51" s="21" t="s">
        <v>622</v>
      </c>
      <c r="AC51" s="11">
        <v>4590351</v>
      </c>
      <c r="AD51" s="11">
        <v>4590351</v>
      </c>
    </row>
    <row r="52" spans="1:30" ht="75" x14ac:dyDescent="0.25">
      <c r="A52" s="9">
        <v>52</v>
      </c>
      <c r="B52" s="18" t="s">
        <v>349</v>
      </c>
      <c r="C52" s="18" t="s">
        <v>36</v>
      </c>
      <c r="D52" s="18" t="s">
        <v>38</v>
      </c>
      <c r="E52" s="18" t="s">
        <v>149</v>
      </c>
      <c r="F52" s="18" t="s">
        <v>25</v>
      </c>
      <c r="G52" s="18" t="s">
        <v>26</v>
      </c>
      <c r="H52" s="18" t="s">
        <v>28</v>
      </c>
      <c r="I52" s="18" t="s">
        <v>63</v>
      </c>
      <c r="J52" s="18" t="s">
        <v>35</v>
      </c>
      <c r="K52" s="18" t="s">
        <v>24</v>
      </c>
      <c r="L52" s="18" t="s">
        <v>24</v>
      </c>
      <c r="M52" s="18" t="s">
        <v>24</v>
      </c>
      <c r="N52" s="18" t="s">
        <v>350</v>
      </c>
      <c r="O52" s="18" t="s">
        <v>354</v>
      </c>
      <c r="P52" s="19">
        <v>100</v>
      </c>
      <c r="Q52" s="18" t="s">
        <v>29</v>
      </c>
      <c r="R52" s="33" t="s">
        <v>405</v>
      </c>
      <c r="S52" s="18" t="s">
        <v>406</v>
      </c>
      <c r="T52" s="31">
        <f>ROUND(41313156/9,0)</f>
        <v>4590351</v>
      </c>
      <c r="U52" s="34">
        <v>44713</v>
      </c>
      <c r="V52" s="34">
        <v>44926</v>
      </c>
      <c r="W52" s="18" t="s">
        <v>33</v>
      </c>
      <c r="X52" s="18" t="s">
        <v>34</v>
      </c>
      <c r="Y52" s="18" t="s">
        <v>32</v>
      </c>
      <c r="Z52" s="27"/>
      <c r="AA52" s="27"/>
      <c r="AB52" s="27"/>
      <c r="AC52" s="27"/>
      <c r="AD52" s="27"/>
    </row>
    <row r="53" spans="1:30" ht="60" x14ac:dyDescent="0.25">
      <c r="A53" s="9">
        <v>53</v>
      </c>
      <c r="B53" s="7" t="s">
        <v>349</v>
      </c>
      <c r="C53" s="7" t="s">
        <v>36</v>
      </c>
      <c r="D53" s="7" t="s">
        <v>38</v>
      </c>
      <c r="E53" s="7" t="s">
        <v>149</v>
      </c>
      <c r="F53" s="7" t="s">
        <v>25</v>
      </c>
      <c r="G53" s="7" t="s">
        <v>26</v>
      </c>
      <c r="H53" s="7" t="s">
        <v>28</v>
      </c>
      <c r="I53" s="7" t="s">
        <v>63</v>
      </c>
      <c r="J53" s="7" t="s">
        <v>35</v>
      </c>
      <c r="K53" s="7" t="s">
        <v>24</v>
      </c>
      <c r="L53" s="7" t="s">
        <v>24</v>
      </c>
      <c r="M53" s="7" t="s">
        <v>24</v>
      </c>
      <c r="N53" s="7" t="s">
        <v>407</v>
      </c>
      <c r="O53" s="7" t="s">
        <v>355</v>
      </c>
      <c r="P53" s="10">
        <v>1</v>
      </c>
      <c r="Q53" s="7" t="s">
        <v>37</v>
      </c>
      <c r="R53" s="6" t="s">
        <v>408</v>
      </c>
      <c r="S53" s="7" t="s">
        <v>433</v>
      </c>
      <c r="T53" s="11">
        <v>4590350</v>
      </c>
      <c r="U53" s="12">
        <v>44652</v>
      </c>
      <c r="V53" s="12">
        <v>44926</v>
      </c>
      <c r="W53" s="7" t="s">
        <v>33</v>
      </c>
      <c r="X53" s="7" t="s">
        <v>34</v>
      </c>
      <c r="Y53" s="7" t="s">
        <v>32</v>
      </c>
      <c r="Z53" s="21"/>
      <c r="AA53" s="21"/>
      <c r="AB53" s="21"/>
      <c r="AC53" s="21"/>
      <c r="AD53" s="21"/>
    </row>
    <row r="54" spans="1:30" ht="75" x14ac:dyDescent="0.25">
      <c r="A54" s="9">
        <v>54</v>
      </c>
      <c r="B54" s="7" t="s">
        <v>349</v>
      </c>
      <c r="C54" s="7" t="s">
        <v>157</v>
      </c>
      <c r="D54" s="7" t="s">
        <v>38</v>
      </c>
      <c r="E54" s="7" t="s">
        <v>149</v>
      </c>
      <c r="F54" s="7" t="s">
        <v>25</v>
      </c>
      <c r="G54" s="7" t="s">
        <v>26</v>
      </c>
      <c r="H54" s="7" t="s">
        <v>28</v>
      </c>
      <c r="I54" s="7" t="s">
        <v>106</v>
      </c>
      <c r="J54" s="7" t="s">
        <v>35</v>
      </c>
      <c r="K54" s="7" t="s">
        <v>24</v>
      </c>
      <c r="L54" s="7" t="s">
        <v>24</v>
      </c>
      <c r="M54" s="7" t="s">
        <v>24</v>
      </c>
      <c r="N54" s="7" t="s">
        <v>356</v>
      </c>
      <c r="O54" s="7" t="s">
        <v>357</v>
      </c>
      <c r="P54" s="10">
        <v>3</v>
      </c>
      <c r="Q54" s="18" t="s">
        <v>70</v>
      </c>
      <c r="R54" s="6" t="s">
        <v>358</v>
      </c>
      <c r="S54" s="7" t="s">
        <v>409</v>
      </c>
      <c r="T54" s="11">
        <f>ROUND(41313156/9,0)</f>
        <v>4590351</v>
      </c>
      <c r="U54" s="12">
        <v>44562</v>
      </c>
      <c r="V54" s="12">
        <v>44926</v>
      </c>
      <c r="W54" s="7" t="s">
        <v>30</v>
      </c>
      <c r="X54" s="7" t="s">
        <v>109</v>
      </c>
      <c r="Y54" s="7" t="s">
        <v>32</v>
      </c>
      <c r="Z54" s="43">
        <v>2</v>
      </c>
      <c r="AA54" s="4" t="s">
        <v>619</v>
      </c>
      <c r="AB54" s="21" t="s">
        <v>621</v>
      </c>
      <c r="AC54" s="11">
        <v>4590351</v>
      </c>
      <c r="AD54" s="11">
        <v>3060234</v>
      </c>
    </row>
    <row r="55" spans="1:30" ht="105" x14ac:dyDescent="0.25">
      <c r="A55" s="9">
        <v>55</v>
      </c>
      <c r="B55" s="7" t="s">
        <v>349</v>
      </c>
      <c r="C55" s="7" t="s">
        <v>36</v>
      </c>
      <c r="D55" s="7" t="s">
        <v>38</v>
      </c>
      <c r="E55" s="7" t="s">
        <v>149</v>
      </c>
      <c r="F55" s="7" t="s">
        <v>25</v>
      </c>
      <c r="G55" s="7" t="s">
        <v>26</v>
      </c>
      <c r="H55" s="7" t="s">
        <v>28</v>
      </c>
      <c r="I55" s="7" t="s">
        <v>106</v>
      </c>
      <c r="J55" s="7" t="s">
        <v>35</v>
      </c>
      <c r="K55" s="7" t="s">
        <v>24</v>
      </c>
      <c r="L55" s="7" t="s">
        <v>24</v>
      </c>
      <c r="M55" s="7" t="s">
        <v>24</v>
      </c>
      <c r="N55" s="7" t="s">
        <v>359</v>
      </c>
      <c r="O55" s="7" t="s">
        <v>360</v>
      </c>
      <c r="P55" s="10">
        <v>3</v>
      </c>
      <c r="Q55" s="18" t="s">
        <v>70</v>
      </c>
      <c r="R55" s="6" t="s">
        <v>361</v>
      </c>
      <c r="S55" s="7" t="s">
        <v>362</v>
      </c>
      <c r="T55" s="11">
        <f>ROUND(41313156/9,0)</f>
        <v>4590351</v>
      </c>
      <c r="U55" s="12">
        <v>44562</v>
      </c>
      <c r="V55" s="12">
        <v>44926</v>
      </c>
      <c r="W55" s="7" t="s">
        <v>30</v>
      </c>
      <c r="X55" s="7" t="s">
        <v>109</v>
      </c>
      <c r="Y55" s="7" t="s">
        <v>32</v>
      </c>
      <c r="Z55" s="43">
        <v>2</v>
      </c>
      <c r="AA55" s="4" t="s">
        <v>619</v>
      </c>
      <c r="AB55" s="21" t="s">
        <v>621</v>
      </c>
      <c r="AC55" s="11">
        <v>4590351</v>
      </c>
      <c r="AD55" s="11">
        <v>3060234</v>
      </c>
    </row>
    <row r="56" spans="1:30" ht="75" x14ac:dyDescent="0.25">
      <c r="A56" s="9">
        <v>56</v>
      </c>
      <c r="B56" s="7" t="s">
        <v>349</v>
      </c>
      <c r="C56" s="7" t="s">
        <v>36</v>
      </c>
      <c r="D56" s="7" t="s">
        <v>38</v>
      </c>
      <c r="E56" s="7" t="s">
        <v>149</v>
      </c>
      <c r="F56" s="7" t="s">
        <v>25</v>
      </c>
      <c r="G56" s="7" t="s">
        <v>26</v>
      </c>
      <c r="H56" s="7" t="s">
        <v>28</v>
      </c>
      <c r="I56" s="7" t="s">
        <v>106</v>
      </c>
      <c r="J56" s="7" t="s">
        <v>35</v>
      </c>
      <c r="K56" s="7" t="s">
        <v>24</v>
      </c>
      <c r="L56" s="7" t="s">
        <v>24</v>
      </c>
      <c r="M56" s="7" t="s">
        <v>24</v>
      </c>
      <c r="N56" s="7" t="s">
        <v>363</v>
      </c>
      <c r="O56" s="7" t="s">
        <v>364</v>
      </c>
      <c r="P56" s="10">
        <v>3</v>
      </c>
      <c r="Q56" s="18" t="s">
        <v>70</v>
      </c>
      <c r="R56" s="6" t="s">
        <v>365</v>
      </c>
      <c r="S56" s="7" t="s">
        <v>366</v>
      </c>
      <c r="T56" s="11">
        <f>ROUND(41313156/9,0)</f>
        <v>4590351</v>
      </c>
      <c r="U56" s="12">
        <v>44562</v>
      </c>
      <c r="V56" s="12">
        <v>44926</v>
      </c>
      <c r="W56" s="7" t="s">
        <v>30</v>
      </c>
      <c r="X56" s="7" t="s">
        <v>109</v>
      </c>
      <c r="Y56" s="7" t="s">
        <v>32</v>
      </c>
      <c r="Z56" s="43">
        <v>2</v>
      </c>
      <c r="AA56" s="4" t="s">
        <v>619</v>
      </c>
      <c r="AB56" s="21" t="s">
        <v>621</v>
      </c>
      <c r="AC56" s="11">
        <v>4590351</v>
      </c>
      <c r="AD56" s="11">
        <v>3060234</v>
      </c>
    </row>
    <row r="57" spans="1:30" ht="75" x14ac:dyDescent="0.25">
      <c r="A57" s="9">
        <v>57</v>
      </c>
      <c r="B57" s="7" t="s">
        <v>349</v>
      </c>
      <c r="C57" s="7" t="s">
        <v>36</v>
      </c>
      <c r="D57" s="7" t="s">
        <v>38</v>
      </c>
      <c r="E57" s="7" t="s">
        <v>149</v>
      </c>
      <c r="F57" s="7" t="s">
        <v>25</v>
      </c>
      <c r="G57" s="7" t="s">
        <v>26</v>
      </c>
      <c r="H57" s="7" t="s">
        <v>28</v>
      </c>
      <c r="I57" s="7" t="s">
        <v>106</v>
      </c>
      <c r="J57" s="7" t="s">
        <v>35</v>
      </c>
      <c r="K57" s="7" t="s">
        <v>24</v>
      </c>
      <c r="L57" s="7" t="s">
        <v>24</v>
      </c>
      <c r="M57" s="7" t="s">
        <v>24</v>
      </c>
      <c r="N57" s="7" t="s">
        <v>367</v>
      </c>
      <c r="O57" s="7" t="s">
        <v>368</v>
      </c>
      <c r="P57" s="10">
        <v>3</v>
      </c>
      <c r="Q57" s="18" t="s">
        <v>70</v>
      </c>
      <c r="R57" s="6" t="s">
        <v>369</v>
      </c>
      <c r="S57" s="7" t="s">
        <v>370</v>
      </c>
      <c r="T57" s="11">
        <f>ROUND(41313156/9,0)</f>
        <v>4590351</v>
      </c>
      <c r="U57" s="12">
        <v>44562</v>
      </c>
      <c r="V57" s="12">
        <v>44926</v>
      </c>
      <c r="W57" s="7" t="s">
        <v>30</v>
      </c>
      <c r="X57" s="7" t="s">
        <v>109</v>
      </c>
      <c r="Y57" s="7" t="s">
        <v>32</v>
      </c>
      <c r="Z57" s="43">
        <v>2</v>
      </c>
      <c r="AA57" s="4" t="s">
        <v>619</v>
      </c>
      <c r="AB57" s="21" t="s">
        <v>621</v>
      </c>
      <c r="AC57" s="11">
        <v>4590351</v>
      </c>
      <c r="AD57" s="11">
        <v>3060234</v>
      </c>
    </row>
    <row r="58" spans="1:30" ht="60" x14ac:dyDescent="0.25">
      <c r="A58" s="9">
        <v>58</v>
      </c>
      <c r="B58" s="7" t="s">
        <v>349</v>
      </c>
      <c r="C58" s="7" t="s">
        <v>36</v>
      </c>
      <c r="D58" s="7" t="s">
        <v>38</v>
      </c>
      <c r="E58" s="7" t="s">
        <v>149</v>
      </c>
      <c r="F58" s="7" t="s">
        <v>25</v>
      </c>
      <c r="G58" s="7" t="s">
        <v>26</v>
      </c>
      <c r="H58" s="7" t="s">
        <v>28</v>
      </c>
      <c r="I58" s="7" t="s">
        <v>63</v>
      </c>
      <c r="J58" s="7" t="s">
        <v>35</v>
      </c>
      <c r="K58" s="7" t="s">
        <v>24</v>
      </c>
      <c r="L58" s="7" t="s">
        <v>24</v>
      </c>
      <c r="M58" s="7" t="s">
        <v>24</v>
      </c>
      <c r="N58" s="7" t="s">
        <v>410</v>
      </c>
      <c r="O58" s="7" t="s">
        <v>371</v>
      </c>
      <c r="P58" s="10">
        <v>1</v>
      </c>
      <c r="Q58" s="7" t="s">
        <v>37</v>
      </c>
      <c r="R58" s="6" t="s">
        <v>372</v>
      </c>
      <c r="S58" s="7" t="s">
        <v>371</v>
      </c>
      <c r="T58" s="11">
        <v>4590350</v>
      </c>
      <c r="U58" s="12">
        <v>44562</v>
      </c>
      <c r="V58" s="12">
        <v>44926</v>
      </c>
      <c r="W58" s="7" t="s">
        <v>33</v>
      </c>
      <c r="X58" s="7" t="s">
        <v>34</v>
      </c>
      <c r="Y58" s="7" t="s">
        <v>32</v>
      </c>
      <c r="Z58" s="21"/>
      <c r="AA58" s="21"/>
      <c r="AB58" s="21"/>
      <c r="AC58" s="21"/>
      <c r="AD58" s="21"/>
    </row>
    <row r="59" spans="1:30" ht="60" x14ac:dyDescent="0.25">
      <c r="A59" s="9">
        <v>59</v>
      </c>
      <c r="B59" s="7" t="s">
        <v>349</v>
      </c>
      <c r="C59" s="7" t="s">
        <v>56</v>
      </c>
      <c r="D59" s="7" t="s">
        <v>38</v>
      </c>
      <c r="E59" s="7" t="s">
        <v>149</v>
      </c>
      <c r="F59" s="7" t="s">
        <v>25</v>
      </c>
      <c r="G59" s="7" t="s">
        <v>26</v>
      </c>
      <c r="H59" s="7" t="s">
        <v>28</v>
      </c>
      <c r="I59" s="7" t="s">
        <v>63</v>
      </c>
      <c r="J59" s="7" t="s">
        <v>150</v>
      </c>
      <c r="K59" s="7" t="s">
        <v>24</v>
      </c>
      <c r="L59" s="7" t="s">
        <v>24</v>
      </c>
      <c r="M59" s="7" t="s">
        <v>24</v>
      </c>
      <c r="N59" s="7" t="s">
        <v>411</v>
      </c>
      <c r="O59" s="7" t="s">
        <v>28</v>
      </c>
      <c r="P59" s="10">
        <v>90</v>
      </c>
      <c r="Q59" s="1" t="s">
        <v>29</v>
      </c>
      <c r="R59" s="6" t="s">
        <v>412</v>
      </c>
      <c r="S59" s="7" t="s">
        <v>373</v>
      </c>
      <c r="T59" s="11">
        <v>4590350</v>
      </c>
      <c r="U59" s="12">
        <v>44562</v>
      </c>
      <c r="V59" s="12">
        <v>44926</v>
      </c>
      <c r="W59" s="7" t="s">
        <v>30</v>
      </c>
      <c r="X59" s="7" t="s">
        <v>34</v>
      </c>
      <c r="Y59" s="7" t="s">
        <v>12</v>
      </c>
      <c r="Z59" s="36" t="s">
        <v>568</v>
      </c>
      <c r="AA59" s="21" t="s">
        <v>569</v>
      </c>
      <c r="AB59" s="62" t="s">
        <v>570</v>
      </c>
      <c r="AC59" s="11">
        <v>4590350</v>
      </c>
      <c r="AD59" s="11">
        <v>4590350</v>
      </c>
    </row>
    <row r="60" spans="1:30" ht="105" x14ac:dyDescent="0.25">
      <c r="A60" s="9">
        <v>60</v>
      </c>
      <c r="B60" s="7" t="s">
        <v>104</v>
      </c>
      <c r="C60" s="7" t="s">
        <v>45</v>
      </c>
      <c r="D60" s="7" t="s">
        <v>38</v>
      </c>
      <c r="E60" s="7" t="s">
        <v>105</v>
      </c>
      <c r="F60" s="7" t="s">
        <v>25</v>
      </c>
      <c r="G60" s="7" t="s">
        <v>26</v>
      </c>
      <c r="H60" s="7" t="s">
        <v>105</v>
      </c>
      <c r="I60" s="7" t="s">
        <v>106</v>
      </c>
      <c r="J60" s="7" t="s">
        <v>35</v>
      </c>
      <c r="K60" s="7" t="s">
        <v>24</v>
      </c>
      <c r="L60" s="7" t="s">
        <v>24</v>
      </c>
      <c r="M60" s="7" t="s">
        <v>24</v>
      </c>
      <c r="N60" s="7" t="s">
        <v>413</v>
      </c>
      <c r="O60" s="7" t="s">
        <v>107</v>
      </c>
      <c r="P60" s="10">
        <v>100</v>
      </c>
      <c r="Q60" s="7" t="s">
        <v>29</v>
      </c>
      <c r="R60" s="6" t="s">
        <v>108</v>
      </c>
      <c r="S60" s="7" t="s">
        <v>414</v>
      </c>
      <c r="T60" s="11">
        <v>0</v>
      </c>
      <c r="U60" s="12">
        <v>44562</v>
      </c>
      <c r="V60" s="12">
        <v>44926</v>
      </c>
      <c r="W60" s="7" t="s">
        <v>33</v>
      </c>
      <c r="X60" s="7" t="s">
        <v>109</v>
      </c>
      <c r="Y60" s="7" t="s">
        <v>32</v>
      </c>
      <c r="Z60" s="43">
        <v>100</v>
      </c>
      <c r="AA60" s="42" t="s">
        <v>665</v>
      </c>
      <c r="AB60" s="44" t="s">
        <v>562</v>
      </c>
      <c r="AC60" s="5">
        <v>0</v>
      </c>
      <c r="AD60" s="5">
        <v>0</v>
      </c>
    </row>
    <row r="61" spans="1:30" ht="75" x14ac:dyDescent="0.25">
      <c r="A61" s="9">
        <v>61</v>
      </c>
      <c r="B61" s="7" t="s">
        <v>104</v>
      </c>
      <c r="C61" s="7" t="s">
        <v>45</v>
      </c>
      <c r="D61" s="7" t="s">
        <v>38</v>
      </c>
      <c r="E61" s="7" t="s">
        <v>105</v>
      </c>
      <c r="F61" s="7" t="s">
        <v>25</v>
      </c>
      <c r="G61" s="7" t="s">
        <v>26</v>
      </c>
      <c r="H61" s="7" t="s">
        <v>105</v>
      </c>
      <c r="I61" s="7" t="s">
        <v>106</v>
      </c>
      <c r="J61" s="7" t="s">
        <v>35</v>
      </c>
      <c r="K61" s="7" t="s">
        <v>24</v>
      </c>
      <c r="L61" s="7" t="s">
        <v>24</v>
      </c>
      <c r="M61" s="7" t="s">
        <v>24</v>
      </c>
      <c r="N61" s="7" t="s">
        <v>110</v>
      </c>
      <c r="O61" s="7" t="s">
        <v>111</v>
      </c>
      <c r="P61" s="10">
        <v>1</v>
      </c>
      <c r="Q61" s="7" t="s">
        <v>37</v>
      </c>
      <c r="R61" s="6" t="s">
        <v>112</v>
      </c>
      <c r="S61" s="7" t="s">
        <v>113</v>
      </c>
      <c r="T61" s="11">
        <v>0</v>
      </c>
      <c r="U61" s="12">
        <v>44562</v>
      </c>
      <c r="V61" s="12">
        <v>44926</v>
      </c>
      <c r="W61" s="7" t="s">
        <v>33</v>
      </c>
      <c r="X61" s="7" t="s">
        <v>34</v>
      </c>
      <c r="Y61" s="7" t="s">
        <v>32</v>
      </c>
      <c r="Z61" s="43">
        <v>1</v>
      </c>
      <c r="AA61" s="42" t="s">
        <v>618</v>
      </c>
      <c r="AB61" s="44" t="s">
        <v>563</v>
      </c>
      <c r="AC61" s="5">
        <v>0</v>
      </c>
      <c r="AD61" s="5">
        <v>0</v>
      </c>
    </row>
    <row r="62" spans="1:30" ht="75" x14ac:dyDescent="0.25">
      <c r="A62" s="9">
        <v>62</v>
      </c>
      <c r="B62" s="7" t="s">
        <v>104</v>
      </c>
      <c r="C62" s="7" t="s">
        <v>45</v>
      </c>
      <c r="D62" s="7" t="s">
        <v>38</v>
      </c>
      <c r="E62" s="7" t="s">
        <v>105</v>
      </c>
      <c r="F62" s="7" t="s">
        <v>25</v>
      </c>
      <c r="G62" s="7" t="s">
        <v>26</v>
      </c>
      <c r="H62" s="7" t="s">
        <v>105</v>
      </c>
      <c r="I62" s="7" t="s">
        <v>106</v>
      </c>
      <c r="J62" s="7" t="s">
        <v>35</v>
      </c>
      <c r="K62" s="7" t="s">
        <v>24</v>
      </c>
      <c r="L62" s="7" t="s">
        <v>24</v>
      </c>
      <c r="M62" s="7" t="s">
        <v>24</v>
      </c>
      <c r="N62" s="7" t="s">
        <v>415</v>
      </c>
      <c r="O62" s="7" t="s">
        <v>114</v>
      </c>
      <c r="P62" s="10">
        <v>1</v>
      </c>
      <c r="Q62" s="7" t="s">
        <v>37</v>
      </c>
      <c r="R62" s="6" t="s">
        <v>115</v>
      </c>
      <c r="S62" s="7" t="s">
        <v>416</v>
      </c>
      <c r="T62" s="11">
        <v>0</v>
      </c>
      <c r="U62" s="12">
        <v>44562</v>
      </c>
      <c r="V62" s="12">
        <v>44926</v>
      </c>
      <c r="W62" s="7" t="s">
        <v>33</v>
      </c>
      <c r="X62" s="7" t="s">
        <v>34</v>
      </c>
      <c r="Y62" s="7" t="s">
        <v>32</v>
      </c>
      <c r="Z62" s="43">
        <v>1</v>
      </c>
      <c r="AA62" s="42" t="s">
        <v>666</v>
      </c>
      <c r="AB62" s="44" t="s">
        <v>564</v>
      </c>
      <c r="AC62" s="5">
        <v>0</v>
      </c>
      <c r="AD62" s="5">
        <v>0</v>
      </c>
    </row>
    <row r="63" spans="1:30" ht="165" x14ac:dyDescent="0.25">
      <c r="A63" s="9">
        <v>63</v>
      </c>
      <c r="B63" s="7" t="s">
        <v>148</v>
      </c>
      <c r="C63" s="7" t="s">
        <v>56</v>
      </c>
      <c r="D63" s="7" t="s">
        <v>38</v>
      </c>
      <c r="E63" s="7" t="s">
        <v>149</v>
      </c>
      <c r="F63" s="7" t="s">
        <v>25</v>
      </c>
      <c r="G63" s="7" t="s">
        <v>26</v>
      </c>
      <c r="H63" s="7" t="s">
        <v>28</v>
      </c>
      <c r="I63" s="7" t="s">
        <v>63</v>
      </c>
      <c r="J63" s="7" t="s">
        <v>150</v>
      </c>
      <c r="K63" s="7" t="s">
        <v>24</v>
      </c>
      <c r="L63" s="7" t="s">
        <v>24</v>
      </c>
      <c r="M63" s="7" t="s">
        <v>24</v>
      </c>
      <c r="N63" s="7" t="s">
        <v>151</v>
      </c>
      <c r="O63" s="7" t="s">
        <v>152</v>
      </c>
      <c r="P63" s="10">
        <v>100</v>
      </c>
      <c r="Q63" s="7" t="s">
        <v>29</v>
      </c>
      <c r="R63" s="6" t="s">
        <v>417</v>
      </c>
      <c r="S63" s="7" t="s">
        <v>418</v>
      </c>
      <c r="T63" s="11"/>
      <c r="U63" s="12">
        <v>44562</v>
      </c>
      <c r="V63" s="12">
        <v>44926</v>
      </c>
      <c r="W63" s="7" t="s">
        <v>33</v>
      </c>
      <c r="X63" s="7" t="s">
        <v>89</v>
      </c>
      <c r="Y63" s="7" t="s">
        <v>32</v>
      </c>
      <c r="Z63" s="36" t="s">
        <v>493</v>
      </c>
      <c r="AA63" s="3" t="s">
        <v>640</v>
      </c>
      <c r="AB63" s="21" t="s">
        <v>565</v>
      </c>
      <c r="AC63" s="21"/>
      <c r="AD63" s="21"/>
    </row>
    <row r="64" spans="1:30" ht="105" x14ac:dyDescent="0.25">
      <c r="A64" s="9">
        <v>64</v>
      </c>
      <c r="B64" s="7" t="s">
        <v>148</v>
      </c>
      <c r="C64" s="7" t="s">
        <v>56</v>
      </c>
      <c r="D64" s="7" t="s">
        <v>38</v>
      </c>
      <c r="E64" s="7" t="s">
        <v>149</v>
      </c>
      <c r="F64" s="7" t="s">
        <v>25</v>
      </c>
      <c r="G64" s="7" t="s">
        <v>26</v>
      </c>
      <c r="H64" s="7" t="s">
        <v>28</v>
      </c>
      <c r="I64" s="7" t="s">
        <v>63</v>
      </c>
      <c r="J64" s="7" t="s">
        <v>150</v>
      </c>
      <c r="K64" s="7" t="s">
        <v>24</v>
      </c>
      <c r="L64" s="7" t="s">
        <v>24</v>
      </c>
      <c r="M64" s="7" t="s">
        <v>24</v>
      </c>
      <c r="N64" s="7" t="s">
        <v>151</v>
      </c>
      <c r="O64" s="7" t="s">
        <v>153</v>
      </c>
      <c r="P64" s="10">
        <v>4</v>
      </c>
      <c r="Q64" s="7" t="s">
        <v>70</v>
      </c>
      <c r="R64" s="6" t="s">
        <v>419</v>
      </c>
      <c r="S64" s="6" t="s">
        <v>154</v>
      </c>
      <c r="T64" s="11"/>
      <c r="U64" s="12">
        <v>44562</v>
      </c>
      <c r="V64" s="12">
        <v>44926</v>
      </c>
      <c r="W64" s="7" t="s">
        <v>30</v>
      </c>
      <c r="X64" s="7" t="s">
        <v>89</v>
      </c>
      <c r="Y64" s="7" t="s">
        <v>32</v>
      </c>
      <c r="Z64" s="36" t="s">
        <v>599</v>
      </c>
      <c r="AA64" s="21" t="s">
        <v>641</v>
      </c>
      <c r="AB64" s="21" t="s">
        <v>642</v>
      </c>
      <c r="AC64" s="21"/>
      <c r="AD64" s="21"/>
    </row>
    <row r="65" spans="1:30" ht="180" x14ac:dyDescent="0.25">
      <c r="A65" s="9">
        <v>65</v>
      </c>
      <c r="B65" s="7" t="s">
        <v>148</v>
      </c>
      <c r="C65" s="7" t="s">
        <v>56</v>
      </c>
      <c r="D65" s="7" t="s">
        <v>38</v>
      </c>
      <c r="E65" s="7" t="s">
        <v>149</v>
      </c>
      <c r="F65" s="7" t="s">
        <v>25</v>
      </c>
      <c r="G65" s="7" t="s">
        <v>26</v>
      </c>
      <c r="H65" s="7" t="s">
        <v>28</v>
      </c>
      <c r="I65" s="7" t="s">
        <v>63</v>
      </c>
      <c r="J65" s="7" t="s">
        <v>150</v>
      </c>
      <c r="K65" s="7" t="s">
        <v>24</v>
      </c>
      <c r="L65" s="7" t="s">
        <v>24</v>
      </c>
      <c r="M65" s="7" t="s">
        <v>24</v>
      </c>
      <c r="N65" s="7" t="s">
        <v>151</v>
      </c>
      <c r="O65" s="7" t="s">
        <v>155</v>
      </c>
      <c r="P65" s="10">
        <v>5</v>
      </c>
      <c r="Q65" s="7" t="s">
        <v>70</v>
      </c>
      <c r="R65" s="6" t="s">
        <v>420</v>
      </c>
      <c r="S65" s="7" t="s">
        <v>156</v>
      </c>
      <c r="T65" s="11"/>
      <c r="U65" s="12">
        <v>44562</v>
      </c>
      <c r="V65" s="12">
        <v>44926</v>
      </c>
      <c r="W65" s="7" t="s">
        <v>33</v>
      </c>
      <c r="X65" s="7" t="s">
        <v>96</v>
      </c>
      <c r="Y65" s="7" t="s">
        <v>32</v>
      </c>
      <c r="Z65" s="36" t="s">
        <v>553</v>
      </c>
      <c r="AA65" s="3" t="s">
        <v>667</v>
      </c>
      <c r="AB65" s="1" t="s">
        <v>598</v>
      </c>
      <c r="AC65" s="21"/>
      <c r="AD65" s="21"/>
    </row>
    <row r="66" spans="1:30" ht="210" x14ac:dyDescent="0.25">
      <c r="A66" s="9">
        <v>66</v>
      </c>
      <c r="B66" s="7" t="s">
        <v>148</v>
      </c>
      <c r="C66" s="7" t="s">
        <v>157</v>
      </c>
      <c r="D66" s="7" t="s">
        <v>38</v>
      </c>
      <c r="E66" s="7" t="s">
        <v>149</v>
      </c>
      <c r="F66" s="7" t="s">
        <v>25</v>
      </c>
      <c r="G66" s="7" t="s">
        <v>26</v>
      </c>
      <c r="H66" s="7" t="s">
        <v>28</v>
      </c>
      <c r="I66" s="7" t="s">
        <v>63</v>
      </c>
      <c r="J66" s="7" t="s">
        <v>150</v>
      </c>
      <c r="K66" s="7" t="s">
        <v>24</v>
      </c>
      <c r="L66" s="7" t="s">
        <v>24</v>
      </c>
      <c r="M66" s="7" t="s">
        <v>24</v>
      </c>
      <c r="N66" s="7" t="s">
        <v>151</v>
      </c>
      <c r="O66" s="7" t="s">
        <v>158</v>
      </c>
      <c r="P66" s="10">
        <v>1</v>
      </c>
      <c r="Q66" s="7" t="s">
        <v>37</v>
      </c>
      <c r="R66" s="6" t="s">
        <v>159</v>
      </c>
      <c r="S66" s="7" t="s">
        <v>158</v>
      </c>
      <c r="T66" s="11"/>
      <c r="U66" s="12">
        <v>44593</v>
      </c>
      <c r="V66" s="12">
        <v>44712</v>
      </c>
      <c r="W66" s="7" t="s">
        <v>33</v>
      </c>
      <c r="X66" s="7" t="s">
        <v>34</v>
      </c>
      <c r="Y66" s="7" t="s">
        <v>32</v>
      </c>
      <c r="Z66" s="36" t="s">
        <v>508</v>
      </c>
      <c r="AA66" s="21" t="s">
        <v>566</v>
      </c>
      <c r="AB66" s="21" t="s">
        <v>567</v>
      </c>
      <c r="AC66" s="21"/>
      <c r="AD66" s="21"/>
    </row>
    <row r="67" spans="1:30"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421</v>
      </c>
      <c r="S67" s="7" t="s">
        <v>41</v>
      </c>
      <c r="T67" s="11">
        <v>1200000000</v>
      </c>
      <c r="U67" s="12">
        <v>44562</v>
      </c>
      <c r="V67" s="12">
        <v>44926</v>
      </c>
      <c r="W67" s="7" t="s">
        <v>30</v>
      </c>
      <c r="X67" s="7" t="s">
        <v>31</v>
      </c>
      <c r="Y67" s="7" t="s">
        <v>32</v>
      </c>
      <c r="Z67" s="36" t="s">
        <v>660</v>
      </c>
      <c r="AA67" s="21" t="s">
        <v>661</v>
      </c>
      <c r="AB67" s="21" t="s">
        <v>662</v>
      </c>
      <c r="AC67" s="38">
        <v>292294940</v>
      </c>
      <c r="AD67" s="38">
        <v>0</v>
      </c>
    </row>
    <row r="68" spans="1:30"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55</v>
      </c>
      <c r="O68" s="7" t="s">
        <v>54</v>
      </c>
      <c r="P68" s="10">
        <v>100</v>
      </c>
      <c r="Q68" s="7" t="s">
        <v>29</v>
      </c>
      <c r="R68" s="6" t="s">
        <v>422</v>
      </c>
      <c r="S68" s="7" t="s">
        <v>41</v>
      </c>
      <c r="T68" s="11">
        <v>1224110675</v>
      </c>
      <c r="U68" s="12">
        <v>44621</v>
      </c>
      <c r="V68" s="12">
        <v>44926</v>
      </c>
      <c r="W68" s="7" t="s">
        <v>30</v>
      </c>
      <c r="X68" s="7" t="s">
        <v>31</v>
      </c>
      <c r="Y68" s="7" t="s">
        <v>32</v>
      </c>
      <c r="Z68" s="36" t="s">
        <v>663</v>
      </c>
      <c r="AA68" s="21" t="s">
        <v>664</v>
      </c>
      <c r="AB68" s="21" t="s">
        <v>555</v>
      </c>
      <c r="AC68" s="38">
        <v>4003637106.0100002</v>
      </c>
      <c r="AD68" s="38">
        <v>2635323588.3600001</v>
      </c>
    </row>
    <row r="69" spans="1:30" ht="120" x14ac:dyDescent="0.25">
      <c r="A69" s="9">
        <v>70</v>
      </c>
      <c r="B69" s="7" t="s">
        <v>44</v>
      </c>
      <c r="C69" s="7" t="s">
        <v>45</v>
      </c>
      <c r="D69" s="7" t="s">
        <v>38</v>
      </c>
      <c r="E69" s="7" t="s">
        <v>39</v>
      </c>
      <c r="F69" s="7" t="s">
        <v>42</v>
      </c>
      <c r="G69" s="7" t="s">
        <v>43</v>
      </c>
      <c r="H69" s="7" t="s">
        <v>46</v>
      </c>
      <c r="I69" s="7" t="s">
        <v>47</v>
      </c>
      <c r="J69" s="7" t="s">
        <v>35</v>
      </c>
      <c r="K69" s="7" t="s">
        <v>24</v>
      </c>
      <c r="L69" s="7" t="s">
        <v>24</v>
      </c>
      <c r="M69" s="7" t="s">
        <v>24</v>
      </c>
      <c r="N69" s="7" t="s">
        <v>50</v>
      </c>
      <c r="O69" s="7" t="s">
        <v>48</v>
      </c>
      <c r="P69" s="10">
        <v>1</v>
      </c>
      <c r="Q69" s="7" t="s">
        <v>37</v>
      </c>
      <c r="R69" s="6" t="s">
        <v>51</v>
      </c>
      <c r="S69" s="7" t="s">
        <v>49</v>
      </c>
      <c r="T69" s="11">
        <v>1000000000</v>
      </c>
      <c r="U69" s="12">
        <v>44713</v>
      </c>
      <c r="V69" s="12">
        <v>44926</v>
      </c>
      <c r="W69" s="7" t="s">
        <v>33</v>
      </c>
      <c r="X69" s="7" t="s">
        <v>34</v>
      </c>
      <c r="Y69" s="7" t="s">
        <v>32</v>
      </c>
      <c r="Z69" s="36" t="s">
        <v>617</v>
      </c>
      <c r="AA69" s="21" t="s">
        <v>659</v>
      </c>
      <c r="AB69" s="21" t="s">
        <v>556</v>
      </c>
      <c r="AC69" s="35">
        <v>950148224</v>
      </c>
      <c r="AD69" s="35">
        <v>417348645</v>
      </c>
    </row>
    <row r="70" spans="1:30" ht="105" x14ac:dyDescent="0.25">
      <c r="A70" s="9">
        <v>71</v>
      </c>
      <c r="B70" s="7" t="s">
        <v>259</v>
      </c>
      <c r="C70" s="7" t="s">
        <v>260</v>
      </c>
      <c r="D70" s="7" t="s">
        <v>38</v>
      </c>
      <c r="E70" s="7" t="s">
        <v>260</v>
      </c>
      <c r="F70" s="7" t="s">
        <v>260</v>
      </c>
      <c r="G70" s="7" t="s">
        <v>261</v>
      </c>
      <c r="H70" s="7" t="s">
        <v>262</v>
      </c>
      <c r="I70" s="7" t="s">
        <v>263</v>
      </c>
      <c r="J70" s="7" t="s">
        <v>150</v>
      </c>
      <c r="K70" s="7" t="s">
        <v>24</v>
      </c>
      <c r="L70" s="7" t="s">
        <v>24</v>
      </c>
      <c r="M70" s="7" t="s">
        <v>24</v>
      </c>
      <c r="N70" s="7" t="s">
        <v>423</v>
      </c>
      <c r="O70" s="7" t="s">
        <v>264</v>
      </c>
      <c r="P70" s="10">
        <v>4</v>
      </c>
      <c r="Q70" s="7" t="s">
        <v>70</v>
      </c>
      <c r="R70" s="6" t="s">
        <v>424</v>
      </c>
      <c r="S70" s="7" t="s">
        <v>265</v>
      </c>
      <c r="T70" s="11">
        <v>0</v>
      </c>
      <c r="U70" s="12">
        <v>44562</v>
      </c>
      <c r="V70" s="12">
        <v>44926</v>
      </c>
      <c r="W70" s="7" t="s">
        <v>30</v>
      </c>
      <c r="X70" s="7" t="s">
        <v>31</v>
      </c>
      <c r="Y70" s="7" t="s">
        <v>12</v>
      </c>
      <c r="Z70" s="36"/>
      <c r="AA70" s="21" t="s">
        <v>596</v>
      </c>
      <c r="AB70" s="37" t="s">
        <v>496</v>
      </c>
      <c r="AC70" s="38">
        <v>0</v>
      </c>
      <c r="AD70" s="38">
        <v>0</v>
      </c>
    </row>
    <row r="71" spans="1:30" ht="90" x14ac:dyDescent="0.25">
      <c r="A71" s="9">
        <v>72</v>
      </c>
      <c r="B71" s="7" t="s">
        <v>259</v>
      </c>
      <c r="C71" s="7" t="s">
        <v>260</v>
      </c>
      <c r="D71" s="7" t="s">
        <v>38</v>
      </c>
      <c r="E71" s="7" t="s">
        <v>260</v>
      </c>
      <c r="F71" s="7" t="s">
        <v>25</v>
      </c>
      <c r="G71" s="7" t="s">
        <v>261</v>
      </c>
      <c r="H71" s="7" t="s">
        <v>266</v>
      </c>
      <c r="I71" s="7" t="s">
        <v>263</v>
      </c>
      <c r="J71" s="7" t="s">
        <v>150</v>
      </c>
      <c r="K71" s="7" t="s">
        <v>24</v>
      </c>
      <c r="L71" s="7" t="s">
        <v>24</v>
      </c>
      <c r="M71" s="7" t="s">
        <v>24</v>
      </c>
      <c r="N71" s="7" t="s">
        <v>267</v>
      </c>
      <c r="O71" s="7" t="s">
        <v>268</v>
      </c>
      <c r="P71" s="10">
        <v>98</v>
      </c>
      <c r="Q71" s="7" t="s">
        <v>29</v>
      </c>
      <c r="R71" s="6" t="s">
        <v>269</v>
      </c>
      <c r="S71" s="7" t="s">
        <v>270</v>
      </c>
      <c r="T71" s="11">
        <v>30215027700</v>
      </c>
      <c r="U71" s="12">
        <v>44562</v>
      </c>
      <c r="V71" s="12">
        <v>44926</v>
      </c>
      <c r="W71" s="7" t="s">
        <v>30</v>
      </c>
      <c r="X71" s="7" t="s">
        <v>89</v>
      </c>
      <c r="Y71" s="7" t="s">
        <v>12</v>
      </c>
      <c r="Z71" s="36" t="s">
        <v>608</v>
      </c>
      <c r="AA71" s="21" t="s">
        <v>609</v>
      </c>
      <c r="AB71" s="21" t="s">
        <v>497</v>
      </c>
      <c r="AC71" s="39">
        <v>29038751339</v>
      </c>
      <c r="AD71" s="39">
        <v>20296774729</v>
      </c>
    </row>
    <row r="72" spans="1:30" ht="60" x14ac:dyDescent="0.25">
      <c r="A72" s="9">
        <v>73</v>
      </c>
      <c r="B72" s="7" t="s">
        <v>259</v>
      </c>
      <c r="C72" s="7" t="s">
        <v>260</v>
      </c>
      <c r="D72" s="7" t="s">
        <v>38</v>
      </c>
      <c r="E72" s="7" t="s">
        <v>260</v>
      </c>
      <c r="F72" s="7" t="s">
        <v>25</v>
      </c>
      <c r="G72" s="7" t="s">
        <v>261</v>
      </c>
      <c r="H72" s="7" t="s">
        <v>266</v>
      </c>
      <c r="I72" s="7" t="s">
        <v>263</v>
      </c>
      <c r="J72" s="7" t="s">
        <v>150</v>
      </c>
      <c r="K72" s="7" t="s">
        <v>24</v>
      </c>
      <c r="L72" s="7" t="s">
        <v>24</v>
      </c>
      <c r="M72" s="7" t="s">
        <v>24</v>
      </c>
      <c r="N72" s="7" t="s">
        <v>271</v>
      </c>
      <c r="O72" s="7" t="s">
        <v>272</v>
      </c>
      <c r="P72" s="10">
        <v>98</v>
      </c>
      <c r="Q72" s="7" t="s">
        <v>29</v>
      </c>
      <c r="R72" s="6" t="s">
        <v>273</v>
      </c>
      <c r="S72" s="7" t="s">
        <v>282</v>
      </c>
      <c r="T72" s="11">
        <v>0</v>
      </c>
      <c r="U72" s="12">
        <v>44562</v>
      </c>
      <c r="V72" s="12">
        <v>44926</v>
      </c>
      <c r="W72" s="7" t="s">
        <v>30</v>
      </c>
      <c r="X72" s="7" t="s">
        <v>89</v>
      </c>
      <c r="Y72" s="7" t="s">
        <v>32</v>
      </c>
      <c r="Z72" s="36" t="s">
        <v>610</v>
      </c>
      <c r="AA72" s="21" t="s">
        <v>611</v>
      </c>
      <c r="AB72" s="21" t="s">
        <v>496</v>
      </c>
      <c r="AC72" s="38">
        <v>0</v>
      </c>
      <c r="AD72" s="38">
        <v>0</v>
      </c>
    </row>
    <row r="73" spans="1:30" ht="180" x14ac:dyDescent="0.25">
      <c r="A73" s="9">
        <v>74</v>
      </c>
      <c r="B73" s="7" t="s">
        <v>259</v>
      </c>
      <c r="C73" s="7" t="s">
        <v>260</v>
      </c>
      <c r="D73" s="7" t="s">
        <v>38</v>
      </c>
      <c r="E73" s="7" t="s">
        <v>260</v>
      </c>
      <c r="F73" s="7" t="s">
        <v>25</v>
      </c>
      <c r="G73" s="7" t="s">
        <v>261</v>
      </c>
      <c r="H73" s="7" t="s">
        <v>266</v>
      </c>
      <c r="I73" s="7" t="s">
        <v>263</v>
      </c>
      <c r="J73" s="7" t="s">
        <v>150</v>
      </c>
      <c r="K73" s="7" t="s">
        <v>24</v>
      </c>
      <c r="L73" s="7" t="s">
        <v>24</v>
      </c>
      <c r="M73" s="7" t="s">
        <v>24</v>
      </c>
      <c r="N73" s="7" t="s">
        <v>274</v>
      </c>
      <c r="O73" s="7" t="s">
        <v>275</v>
      </c>
      <c r="P73" s="10">
        <v>98</v>
      </c>
      <c r="Q73" s="7" t="s">
        <v>29</v>
      </c>
      <c r="R73" s="6" t="s">
        <v>276</v>
      </c>
      <c r="S73" s="7" t="s">
        <v>282</v>
      </c>
      <c r="T73" s="11">
        <v>435514000</v>
      </c>
      <c r="U73" s="12">
        <v>44562</v>
      </c>
      <c r="V73" s="12">
        <v>44926</v>
      </c>
      <c r="W73" s="7" t="s">
        <v>30</v>
      </c>
      <c r="X73" s="7" t="s">
        <v>89</v>
      </c>
      <c r="Y73" s="7" t="s">
        <v>32</v>
      </c>
      <c r="Z73" s="36" t="s">
        <v>612</v>
      </c>
      <c r="AA73" s="21" t="s">
        <v>613</v>
      </c>
      <c r="AB73" s="21" t="s">
        <v>497</v>
      </c>
      <c r="AC73" s="38">
        <v>448643000</v>
      </c>
      <c r="AD73" s="38">
        <v>336410000</v>
      </c>
    </row>
    <row r="74" spans="1:30" ht="98.25" customHeight="1" x14ac:dyDescent="0.25">
      <c r="A74" s="9">
        <v>75</v>
      </c>
      <c r="B74" s="7" t="s">
        <v>259</v>
      </c>
      <c r="C74" s="7" t="s">
        <v>260</v>
      </c>
      <c r="D74" s="7" t="s">
        <v>38</v>
      </c>
      <c r="E74" s="7" t="s">
        <v>260</v>
      </c>
      <c r="F74" s="7" t="s">
        <v>25</v>
      </c>
      <c r="G74" s="7" t="s">
        <v>261</v>
      </c>
      <c r="H74" s="7" t="s">
        <v>266</v>
      </c>
      <c r="I74" s="7" t="s">
        <v>263</v>
      </c>
      <c r="J74" s="7" t="s">
        <v>150</v>
      </c>
      <c r="K74" s="7" t="s">
        <v>24</v>
      </c>
      <c r="L74" s="7" t="s">
        <v>24</v>
      </c>
      <c r="M74" s="7" t="s">
        <v>24</v>
      </c>
      <c r="N74" s="7" t="s">
        <v>277</v>
      </c>
      <c r="O74" s="7" t="s">
        <v>278</v>
      </c>
      <c r="P74" s="10">
        <v>98</v>
      </c>
      <c r="Q74" s="7" t="s">
        <v>29</v>
      </c>
      <c r="R74" s="6" t="s">
        <v>279</v>
      </c>
      <c r="S74" s="7" t="s">
        <v>282</v>
      </c>
      <c r="T74" s="11">
        <v>370000000</v>
      </c>
      <c r="U74" s="12">
        <v>44593</v>
      </c>
      <c r="V74" s="12">
        <v>44926</v>
      </c>
      <c r="W74" s="7" t="s">
        <v>30</v>
      </c>
      <c r="X74" s="7" t="s">
        <v>89</v>
      </c>
      <c r="Y74" s="7" t="s">
        <v>32</v>
      </c>
      <c r="Z74" s="36" t="s">
        <v>614</v>
      </c>
      <c r="AA74" s="21" t="s">
        <v>615</v>
      </c>
      <c r="AB74" s="21" t="s">
        <v>496</v>
      </c>
      <c r="AC74" s="38">
        <v>0</v>
      </c>
      <c r="AD74" s="38">
        <v>0</v>
      </c>
    </row>
    <row r="75" spans="1:30" ht="60" x14ac:dyDescent="0.25">
      <c r="A75" s="9">
        <v>76</v>
      </c>
      <c r="B75" s="7" t="s">
        <v>259</v>
      </c>
      <c r="C75" s="7" t="s">
        <v>260</v>
      </c>
      <c r="D75" s="7" t="s">
        <v>38</v>
      </c>
      <c r="E75" s="7" t="s">
        <v>260</v>
      </c>
      <c r="F75" s="7" t="s">
        <v>25</v>
      </c>
      <c r="G75" s="7" t="s">
        <v>261</v>
      </c>
      <c r="H75" s="7" t="s">
        <v>266</v>
      </c>
      <c r="I75" s="7" t="s">
        <v>263</v>
      </c>
      <c r="J75" s="7" t="s">
        <v>150</v>
      </c>
      <c r="K75" s="7" t="s">
        <v>24</v>
      </c>
      <c r="L75" s="7" t="s">
        <v>24</v>
      </c>
      <c r="M75" s="7" t="s">
        <v>24</v>
      </c>
      <c r="N75" s="7" t="s">
        <v>280</v>
      </c>
      <c r="O75" s="7" t="s">
        <v>425</v>
      </c>
      <c r="P75" s="10">
        <v>98</v>
      </c>
      <c r="Q75" s="7" t="s">
        <v>29</v>
      </c>
      <c r="R75" s="6" t="s">
        <v>281</v>
      </c>
      <c r="S75" s="7" t="s">
        <v>282</v>
      </c>
      <c r="T75" s="11">
        <v>27126252000</v>
      </c>
      <c r="U75" s="12">
        <v>44576</v>
      </c>
      <c r="V75" s="12">
        <v>44926</v>
      </c>
      <c r="W75" s="7" t="s">
        <v>30</v>
      </c>
      <c r="X75" s="7" t="s">
        <v>89</v>
      </c>
      <c r="Y75" s="7" t="s">
        <v>32</v>
      </c>
      <c r="Z75" s="36" t="s">
        <v>616</v>
      </c>
      <c r="AA75" s="21" t="s">
        <v>635</v>
      </c>
      <c r="AB75" s="40" t="s">
        <v>497</v>
      </c>
      <c r="AC75" s="38">
        <v>26928495441</v>
      </c>
      <c r="AD75" s="38">
        <v>19369205776</v>
      </c>
    </row>
    <row r="76" spans="1:30" ht="45" x14ac:dyDescent="0.25">
      <c r="A76" s="9">
        <v>77</v>
      </c>
      <c r="B76" s="4" t="s">
        <v>296</v>
      </c>
      <c r="C76" s="4" t="s">
        <v>36</v>
      </c>
      <c r="D76" s="4" t="s">
        <v>38</v>
      </c>
      <c r="E76" s="4" t="s">
        <v>39</v>
      </c>
      <c r="F76" s="4" t="s">
        <v>60</v>
      </c>
      <c r="G76" s="4" t="s">
        <v>298</v>
      </c>
      <c r="H76" s="4" t="s">
        <v>388</v>
      </c>
      <c r="I76" s="4" t="s">
        <v>63</v>
      </c>
      <c r="J76" s="4" t="s">
        <v>389</v>
      </c>
      <c r="K76" s="4" t="s">
        <v>24</v>
      </c>
      <c r="L76" s="4" t="s">
        <v>24</v>
      </c>
      <c r="M76" s="4" t="s">
        <v>24</v>
      </c>
      <c r="N76" s="21" t="s">
        <v>390</v>
      </c>
      <c r="O76" s="21" t="s">
        <v>391</v>
      </c>
      <c r="P76" s="2">
        <v>63334</v>
      </c>
      <c r="Q76" s="4" t="s">
        <v>304</v>
      </c>
      <c r="R76" s="3" t="s">
        <v>426</v>
      </c>
      <c r="S76" s="21" t="s">
        <v>392</v>
      </c>
      <c r="T76" s="5">
        <v>0</v>
      </c>
      <c r="U76" s="12">
        <v>44562</v>
      </c>
      <c r="V76" s="12">
        <v>44926</v>
      </c>
      <c r="W76" s="4" t="s">
        <v>33</v>
      </c>
      <c r="X76" s="4" t="s">
        <v>34</v>
      </c>
      <c r="Y76" s="4" t="s">
        <v>12</v>
      </c>
      <c r="Z76" s="41">
        <v>497273.73599999998</v>
      </c>
      <c r="AA76" s="42" t="s">
        <v>597</v>
      </c>
      <c r="AB76" s="4" t="s">
        <v>498</v>
      </c>
      <c r="AC76" s="41">
        <v>497273.73599999998</v>
      </c>
      <c r="AD76" s="41">
        <v>497273.73599999998</v>
      </c>
    </row>
    <row r="77" spans="1:30" ht="60" x14ac:dyDescent="0.25">
      <c r="A77" s="9">
        <v>78</v>
      </c>
      <c r="B77" s="1" t="s">
        <v>259</v>
      </c>
      <c r="C77" s="1" t="s">
        <v>260</v>
      </c>
      <c r="D77" s="1" t="s">
        <v>38</v>
      </c>
      <c r="E77" s="1" t="s">
        <v>260</v>
      </c>
      <c r="F77" s="1" t="s">
        <v>25</v>
      </c>
      <c r="G77" s="1" t="s">
        <v>261</v>
      </c>
      <c r="H77" s="1" t="s">
        <v>393</v>
      </c>
      <c r="I77" s="1" t="s">
        <v>263</v>
      </c>
      <c r="J77" s="1" t="s">
        <v>35</v>
      </c>
      <c r="K77" s="1" t="s">
        <v>24</v>
      </c>
      <c r="L77" s="1" t="s">
        <v>24</v>
      </c>
      <c r="M77" s="1" t="s">
        <v>24</v>
      </c>
      <c r="N77" s="1" t="s">
        <v>394</v>
      </c>
      <c r="O77" s="1" t="s">
        <v>395</v>
      </c>
      <c r="P77" s="1">
        <v>98</v>
      </c>
      <c r="Q77" s="1" t="s">
        <v>29</v>
      </c>
      <c r="R77" s="1" t="s">
        <v>396</v>
      </c>
      <c r="S77" s="1" t="s">
        <v>397</v>
      </c>
      <c r="U77" s="12">
        <v>44562</v>
      </c>
      <c r="V77" s="12">
        <v>44926</v>
      </c>
      <c r="W77" s="1" t="s">
        <v>30</v>
      </c>
      <c r="X77" s="1" t="s">
        <v>31</v>
      </c>
      <c r="Y77" s="1" t="s">
        <v>12</v>
      </c>
      <c r="Z77" s="36" t="s">
        <v>608</v>
      </c>
      <c r="AA77" s="21" t="s">
        <v>609</v>
      </c>
      <c r="AB77" s="37" t="s">
        <v>496</v>
      </c>
      <c r="AC77" s="38">
        <v>0</v>
      </c>
      <c r="AD77" s="38">
        <v>0</v>
      </c>
    </row>
    <row r="78" spans="1:30" ht="135" x14ac:dyDescent="0.25">
      <c r="A78" s="9">
        <v>79</v>
      </c>
      <c r="B78" s="7" t="s">
        <v>126</v>
      </c>
      <c r="C78" s="7" t="s">
        <v>36</v>
      </c>
      <c r="D78" s="7" t="s">
        <v>127</v>
      </c>
      <c r="E78" s="7" t="s">
        <v>24</v>
      </c>
      <c r="F78" s="7" t="s">
        <v>25</v>
      </c>
      <c r="G78" s="7" t="s">
        <v>26</v>
      </c>
      <c r="H78" s="7" t="s">
        <v>28</v>
      </c>
      <c r="I78" s="7" t="s">
        <v>27</v>
      </c>
      <c r="J78" s="7" t="s">
        <v>35</v>
      </c>
      <c r="K78" s="7" t="s">
        <v>24</v>
      </c>
      <c r="L78" s="7" t="s">
        <v>24</v>
      </c>
      <c r="M78" s="7" t="s">
        <v>24</v>
      </c>
      <c r="N78" s="7" t="s">
        <v>116</v>
      </c>
      <c r="O78" s="18" t="s">
        <v>125</v>
      </c>
      <c r="P78" s="10">
        <v>90</v>
      </c>
      <c r="Q78" s="7" t="s">
        <v>29</v>
      </c>
      <c r="R78" s="6" t="s">
        <v>128</v>
      </c>
      <c r="S78" s="7" t="s">
        <v>129</v>
      </c>
      <c r="T78" s="11">
        <v>563310000</v>
      </c>
      <c r="U78" s="12">
        <v>44562</v>
      </c>
      <c r="V78" s="12">
        <v>44926</v>
      </c>
      <c r="W78" s="7" t="s">
        <v>33</v>
      </c>
      <c r="X78" s="7" t="s">
        <v>31</v>
      </c>
      <c r="Y78" s="7" t="s">
        <v>32</v>
      </c>
      <c r="Z78" s="36" t="s">
        <v>583</v>
      </c>
      <c r="AA78" s="21" t="s">
        <v>584</v>
      </c>
      <c r="AB78" s="70" t="s">
        <v>585</v>
      </c>
      <c r="AC78" s="35">
        <v>216868665</v>
      </c>
      <c r="AD78" s="35">
        <v>216868665</v>
      </c>
    </row>
    <row r="79" spans="1:30" ht="60" x14ac:dyDescent="0.25">
      <c r="A79" s="9">
        <v>80</v>
      </c>
      <c r="B79" s="7" t="s">
        <v>126</v>
      </c>
      <c r="C79" s="7" t="s">
        <v>36</v>
      </c>
      <c r="D79" s="7" t="s">
        <v>127</v>
      </c>
      <c r="E79" s="7" t="s">
        <v>24</v>
      </c>
      <c r="F79" s="7" t="s">
        <v>25</v>
      </c>
      <c r="G79" s="7" t="s">
        <v>26</v>
      </c>
      <c r="H79" s="7" t="s">
        <v>28</v>
      </c>
      <c r="I79" s="7" t="s">
        <v>27</v>
      </c>
      <c r="J79" s="7" t="s">
        <v>35</v>
      </c>
      <c r="K79" s="7" t="s">
        <v>24</v>
      </c>
      <c r="L79" s="7" t="s">
        <v>24</v>
      </c>
      <c r="M79" s="7" t="s">
        <v>24</v>
      </c>
      <c r="N79" s="7" t="s">
        <v>117</v>
      </c>
      <c r="O79" s="7" t="s">
        <v>121</v>
      </c>
      <c r="P79" s="10">
        <v>95</v>
      </c>
      <c r="Q79" s="7" t="s">
        <v>29</v>
      </c>
      <c r="R79" s="6" t="s">
        <v>130</v>
      </c>
      <c r="S79" s="7" t="s">
        <v>131</v>
      </c>
      <c r="T79" s="11">
        <v>66000000</v>
      </c>
      <c r="U79" s="12">
        <v>44562</v>
      </c>
      <c r="V79" s="12">
        <v>44926</v>
      </c>
      <c r="W79" s="7" t="s">
        <v>33</v>
      </c>
      <c r="X79" s="7" t="s">
        <v>96</v>
      </c>
      <c r="Y79" s="7" t="s">
        <v>32</v>
      </c>
      <c r="Z79" s="36" t="s">
        <v>493</v>
      </c>
      <c r="AA79" s="21" t="s">
        <v>656</v>
      </c>
      <c r="AB79" s="21" t="s">
        <v>657</v>
      </c>
      <c r="AC79" s="35">
        <v>60133333</v>
      </c>
      <c r="AD79" s="35">
        <v>60133333</v>
      </c>
    </row>
    <row r="80" spans="1:30" ht="105" x14ac:dyDescent="0.25">
      <c r="A80" s="9">
        <v>81</v>
      </c>
      <c r="B80" s="7" t="s">
        <v>126</v>
      </c>
      <c r="C80" s="7" t="s">
        <v>36</v>
      </c>
      <c r="D80" s="7" t="s">
        <v>127</v>
      </c>
      <c r="E80" s="7" t="s">
        <v>24</v>
      </c>
      <c r="F80" s="7" t="s">
        <v>25</v>
      </c>
      <c r="G80" s="7" t="s">
        <v>26</v>
      </c>
      <c r="H80" s="7" t="s">
        <v>28</v>
      </c>
      <c r="I80" s="7" t="s">
        <v>27</v>
      </c>
      <c r="J80" s="7" t="s">
        <v>35</v>
      </c>
      <c r="K80" s="7" t="s">
        <v>24</v>
      </c>
      <c r="L80" s="7" t="s">
        <v>24</v>
      </c>
      <c r="M80" s="7" t="s">
        <v>24</v>
      </c>
      <c r="N80" s="7" t="s">
        <v>118</v>
      </c>
      <c r="O80" s="7" t="s">
        <v>122</v>
      </c>
      <c r="P80" s="10">
        <v>90</v>
      </c>
      <c r="Q80" s="7" t="s">
        <v>29</v>
      </c>
      <c r="R80" s="6" t="s">
        <v>132</v>
      </c>
      <c r="S80" s="7" t="s">
        <v>133</v>
      </c>
      <c r="T80" s="11">
        <v>289080000</v>
      </c>
      <c r="U80" s="12">
        <v>44562</v>
      </c>
      <c r="V80" s="12">
        <v>44926</v>
      </c>
      <c r="W80" s="7" t="s">
        <v>33</v>
      </c>
      <c r="X80" s="7" t="s">
        <v>34</v>
      </c>
      <c r="Y80" s="7" t="s">
        <v>32</v>
      </c>
      <c r="Z80" s="36"/>
      <c r="AA80" s="21"/>
      <c r="AB80" s="21"/>
      <c r="AC80" s="21"/>
      <c r="AD80" s="21"/>
    </row>
    <row r="81" spans="1:30" ht="409.5" x14ac:dyDescent="0.25">
      <c r="A81" s="9">
        <v>82</v>
      </c>
      <c r="B81" s="7" t="s">
        <v>126</v>
      </c>
      <c r="C81" s="7" t="s">
        <v>36</v>
      </c>
      <c r="D81" s="7" t="s">
        <v>127</v>
      </c>
      <c r="E81" s="7" t="s">
        <v>24</v>
      </c>
      <c r="F81" s="7" t="s">
        <v>25</v>
      </c>
      <c r="G81" s="7" t="s">
        <v>26</v>
      </c>
      <c r="H81" s="7" t="s">
        <v>28</v>
      </c>
      <c r="I81" s="7" t="s">
        <v>27</v>
      </c>
      <c r="J81" s="7" t="s">
        <v>35</v>
      </c>
      <c r="K81" s="7" t="s">
        <v>24</v>
      </c>
      <c r="L81" s="7" t="s">
        <v>24</v>
      </c>
      <c r="M81" s="7" t="s">
        <v>24</v>
      </c>
      <c r="N81" s="7" t="s">
        <v>119</v>
      </c>
      <c r="O81" s="7" t="s">
        <v>123</v>
      </c>
      <c r="P81" s="10">
        <v>95</v>
      </c>
      <c r="Q81" s="7" t="s">
        <v>29</v>
      </c>
      <c r="R81" s="33" t="s">
        <v>557</v>
      </c>
      <c r="S81" s="7" t="s">
        <v>558</v>
      </c>
      <c r="T81" s="11">
        <v>198000000</v>
      </c>
      <c r="U81" s="12">
        <v>44562</v>
      </c>
      <c r="V81" s="12">
        <v>44926</v>
      </c>
      <c r="W81" s="7" t="s">
        <v>33</v>
      </c>
      <c r="X81" s="7" t="s">
        <v>89</v>
      </c>
      <c r="Y81" s="7" t="s">
        <v>32</v>
      </c>
      <c r="Z81" s="36" t="s">
        <v>493</v>
      </c>
      <c r="AA81" s="21" t="s">
        <v>633</v>
      </c>
      <c r="AB81" s="21" t="s">
        <v>634</v>
      </c>
      <c r="AC81" s="35">
        <v>104133333</v>
      </c>
      <c r="AD81" s="35">
        <v>104133333</v>
      </c>
    </row>
    <row r="82" spans="1:30" ht="60" x14ac:dyDescent="0.25">
      <c r="A82" s="9">
        <v>83</v>
      </c>
      <c r="B82" s="7" t="s">
        <v>126</v>
      </c>
      <c r="C82" s="7" t="s">
        <v>36</v>
      </c>
      <c r="D82" s="7" t="s">
        <v>127</v>
      </c>
      <c r="E82" s="7" t="s">
        <v>24</v>
      </c>
      <c r="F82" s="7" t="s">
        <v>25</v>
      </c>
      <c r="G82" s="7" t="s">
        <v>26</v>
      </c>
      <c r="H82" s="7" t="s">
        <v>28</v>
      </c>
      <c r="I82" s="7" t="s">
        <v>27</v>
      </c>
      <c r="J82" s="7" t="s">
        <v>35</v>
      </c>
      <c r="K82" s="7" t="s">
        <v>24</v>
      </c>
      <c r="L82" s="7" t="s">
        <v>24</v>
      </c>
      <c r="M82" s="7" t="s">
        <v>24</v>
      </c>
      <c r="N82" s="7" t="s">
        <v>120</v>
      </c>
      <c r="O82" s="7" t="s">
        <v>124</v>
      </c>
      <c r="P82" s="10">
        <v>95</v>
      </c>
      <c r="Q82" s="7" t="s">
        <v>29</v>
      </c>
      <c r="R82" s="33" t="s">
        <v>559</v>
      </c>
      <c r="S82" s="7" t="s">
        <v>560</v>
      </c>
      <c r="T82" s="11">
        <v>198000000</v>
      </c>
      <c r="U82" s="12">
        <v>44562</v>
      </c>
      <c r="V82" s="12">
        <v>44926</v>
      </c>
      <c r="W82" s="7" t="s">
        <v>33</v>
      </c>
      <c r="X82" s="7" t="s">
        <v>192</v>
      </c>
      <c r="Y82" s="7" t="s">
        <v>32</v>
      </c>
      <c r="Z82" s="36" t="s">
        <v>493</v>
      </c>
      <c r="AA82" s="21" t="s">
        <v>658</v>
      </c>
      <c r="AB82" s="71" t="s">
        <v>586</v>
      </c>
      <c r="AC82" s="35">
        <v>68952378</v>
      </c>
      <c r="AD82" s="35">
        <v>68952378</v>
      </c>
    </row>
    <row r="83" spans="1:30" ht="60" x14ac:dyDescent="0.25">
      <c r="A83" s="9">
        <v>84</v>
      </c>
      <c r="B83" s="7" t="s">
        <v>207</v>
      </c>
      <c r="C83" s="7" t="s">
        <v>36</v>
      </c>
      <c r="D83" s="7" t="s">
        <v>208</v>
      </c>
      <c r="E83" s="7" t="s">
        <v>24</v>
      </c>
      <c r="F83" s="7" t="s">
        <v>42</v>
      </c>
      <c r="G83" s="7" t="s">
        <v>43</v>
      </c>
      <c r="H83" s="7" t="s">
        <v>24</v>
      </c>
      <c r="I83" s="7" t="s">
        <v>209</v>
      </c>
      <c r="J83" s="7" t="s">
        <v>64</v>
      </c>
      <c r="K83" s="7" t="s">
        <v>210</v>
      </c>
      <c r="L83" s="17" t="s">
        <v>212</v>
      </c>
      <c r="M83" s="7" t="s">
        <v>211</v>
      </c>
      <c r="N83" s="7" t="s">
        <v>212</v>
      </c>
      <c r="O83" s="21" t="s">
        <v>214</v>
      </c>
      <c r="P83" s="25">
        <v>1</v>
      </c>
      <c r="Q83" s="21" t="s">
        <v>37</v>
      </c>
      <c r="R83" s="3" t="s">
        <v>213</v>
      </c>
      <c r="S83" s="21" t="s">
        <v>215</v>
      </c>
      <c r="T83" s="23">
        <v>600000000</v>
      </c>
      <c r="U83" s="24">
        <v>44562</v>
      </c>
      <c r="V83" s="24">
        <v>44926</v>
      </c>
      <c r="W83" s="21" t="s">
        <v>33</v>
      </c>
      <c r="X83" s="21" t="s">
        <v>96</v>
      </c>
      <c r="Y83" s="21" t="s">
        <v>32</v>
      </c>
      <c r="Z83" s="55" t="s">
        <v>495</v>
      </c>
      <c r="AA83" s="21" t="s">
        <v>654</v>
      </c>
      <c r="AB83" s="21" t="s">
        <v>623</v>
      </c>
      <c r="AC83" s="56">
        <v>600000000</v>
      </c>
      <c r="AD83" s="56">
        <v>0</v>
      </c>
    </row>
    <row r="84" spans="1:30" ht="120" x14ac:dyDescent="0.25">
      <c r="A84" s="9">
        <v>85</v>
      </c>
      <c r="B84" s="7" t="s">
        <v>207</v>
      </c>
      <c r="C84" s="7" t="s">
        <v>36</v>
      </c>
      <c r="D84" s="7" t="s">
        <v>208</v>
      </c>
      <c r="E84" s="7" t="s">
        <v>24</v>
      </c>
      <c r="F84" s="7" t="s">
        <v>42</v>
      </c>
      <c r="G84" s="7" t="s">
        <v>43</v>
      </c>
      <c r="H84" s="7" t="s">
        <v>24</v>
      </c>
      <c r="I84" s="7" t="s">
        <v>209</v>
      </c>
      <c r="J84" s="7" t="s">
        <v>64</v>
      </c>
      <c r="K84" s="7" t="s">
        <v>210</v>
      </c>
      <c r="L84" s="17" t="s">
        <v>217</v>
      </c>
      <c r="M84" s="17" t="s">
        <v>218</v>
      </c>
      <c r="N84" s="7" t="s">
        <v>216</v>
      </c>
      <c r="O84" s="21" t="s">
        <v>220</v>
      </c>
      <c r="P84" s="25">
        <v>1</v>
      </c>
      <c r="Q84" s="21" t="s">
        <v>37</v>
      </c>
      <c r="R84" s="3" t="s">
        <v>516</v>
      </c>
      <c r="S84" s="3" t="s">
        <v>517</v>
      </c>
      <c r="T84" s="23">
        <v>600000000</v>
      </c>
      <c r="U84" s="24">
        <v>44562</v>
      </c>
      <c r="V84" s="24">
        <v>44926</v>
      </c>
      <c r="W84" s="21" t="s">
        <v>33</v>
      </c>
      <c r="X84" s="21" t="s">
        <v>96</v>
      </c>
      <c r="Y84" s="21" t="s">
        <v>32</v>
      </c>
      <c r="Z84" s="55" t="s">
        <v>495</v>
      </c>
      <c r="AA84" s="21" t="s">
        <v>711</v>
      </c>
      <c r="AB84" s="21" t="s">
        <v>602</v>
      </c>
      <c r="AC84" s="56">
        <v>112616666.67</v>
      </c>
      <c r="AD84" s="56">
        <v>40066666.609999999</v>
      </c>
    </row>
    <row r="85" spans="1:30" ht="85.5" x14ac:dyDescent="0.25">
      <c r="A85" s="9">
        <v>86</v>
      </c>
      <c r="B85" s="7" t="s">
        <v>207</v>
      </c>
      <c r="C85" s="7" t="s">
        <v>36</v>
      </c>
      <c r="D85" s="7" t="s">
        <v>208</v>
      </c>
      <c r="E85" s="7" t="s">
        <v>24</v>
      </c>
      <c r="F85" s="7" t="s">
        <v>42</v>
      </c>
      <c r="G85" s="7" t="s">
        <v>43</v>
      </c>
      <c r="H85" s="7" t="s">
        <v>24</v>
      </c>
      <c r="I85" s="7" t="s">
        <v>209</v>
      </c>
      <c r="J85" s="7" t="s">
        <v>64</v>
      </c>
      <c r="K85" s="7" t="s">
        <v>210</v>
      </c>
      <c r="L85" s="17" t="s">
        <v>217</v>
      </c>
      <c r="M85" s="17" t="s">
        <v>219</v>
      </c>
      <c r="N85" s="7" t="s">
        <v>216</v>
      </c>
      <c r="O85" s="21" t="s">
        <v>221</v>
      </c>
      <c r="P85" s="25">
        <v>1</v>
      </c>
      <c r="Q85" s="21" t="s">
        <v>37</v>
      </c>
      <c r="R85" s="3" t="s">
        <v>518</v>
      </c>
      <c r="S85" s="3" t="s">
        <v>517</v>
      </c>
      <c r="T85" s="23">
        <v>500000000</v>
      </c>
      <c r="U85" s="24">
        <v>44562</v>
      </c>
      <c r="V85" s="24">
        <v>44926</v>
      </c>
      <c r="W85" s="21" t="s">
        <v>33</v>
      </c>
      <c r="X85" s="21" t="s">
        <v>96</v>
      </c>
      <c r="Y85" s="21" t="s">
        <v>32</v>
      </c>
      <c r="Z85" s="55" t="s">
        <v>495</v>
      </c>
      <c r="AA85" s="21" t="s">
        <v>624</v>
      </c>
      <c r="AB85" s="21" t="s">
        <v>539</v>
      </c>
      <c r="AC85" s="56">
        <v>41700000</v>
      </c>
      <c r="AD85" s="56">
        <v>15900000</v>
      </c>
    </row>
    <row r="86" spans="1:30" ht="85.5" x14ac:dyDescent="0.25">
      <c r="A86" s="9">
        <v>87</v>
      </c>
      <c r="B86" s="7" t="s">
        <v>207</v>
      </c>
      <c r="C86" s="7" t="s">
        <v>36</v>
      </c>
      <c r="D86" s="7" t="s">
        <v>208</v>
      </c>
      <c r="E86" s="7" t="s">
        <v>24</v>
      </c>
      <c r="F86" s="7" t="s">
        <v>42</v>
      </c>
      <c r="G86" s="7" t="s">
        <v>43</v>
      </c>
      <c r="H86" s="7" t="s">
        <v>24</v>
      </c>
      <c r="I86" s="7" t="s">
        <v>209</v>
      </c>
      <c r="J86" s="7" t="s">
        <v>64</v>
      </c>
      <c r="K86" s="7" t="s">
        <v>210</v>
      </c>
      <c r="L86" s="17" t="s">
        <v>217</v>
      </c>
      <c r="M86" s="17" t="s">
        <v>219</v>
      </c>
      <c r="N86" s="7" t="s">
        <v>216</v>
      </c>
      <c r="O86" s="21" t="s">
        <v>222</v>
      </c>
      <c r="P86" s="25">
        <v>1</v>
      </c>
      <c r="Q86" s="21" t="s">
        <v>37</v>
      </c>
      <c r="R86" s="3" t="s">
        <v>519</v>
      </c>
      <c r="S86" s="3" t="s">
        <v>517</v>
      </c>
      <c r="T86" s="23">
        <v>600000000</v>
      </c>
      <c r="U86" s="24">
        <v>44562</v>
      </c>
      <c r="V86" s="24">
        <v>44926</v>
      </c>
      <c r="W86" s="21" t="s">
        <v>33</v>
      </c>
      <c r="X86" s="21" t="s">
        <v>96</v>
      </c>
      <c r="Y86" s="21" t="s">
        <v>32</v>
      </c>
      <c r="Z86" s="55" t="s">
        <v>495</v>
      </c>
      <c r="AA86" s="21" t="s">
        <v>603</v>
      </c>
      <c r="AB86" s="21" t="s">
        <v>604</v>
      </c>
      <c r="AC86" s="57">
        <v>58865000</v>
      </c>
      <c r="AD86" s="57">
        <v>23689900</v>
      </c>
    </row>
    <row r="87" spans="1:30" ht="85.5" x14ac:dyDescent="0.25">
      <c r="A87" s="9">
        <v>88</v>
      </c>
      <c r="B87" s="7" t="s">
        <v>207</v>
      </c>
      <c r="C87" s="7" t="s">
        <v>36</v>
      </c>
      <c r="D87" s="7" t="s">
        <v>208</v>
      </c>
      <c r="E87" s="7" t="s">
        <v>24</v>
      </c>
      <c r="F87" s="7" t="s">
        <v>42</v>
      </c>
      <c r="G87" s="7" t="s">
        <v>43</v>
      </c>
      <c r="H87" s="7" t="s">
        <v>24</v>
      </c>
      <c r="I87" s="7" t="s">
        <v>209</v>
      </c>
      <c r="J87" s="7" t="s">
        <v>64</v>
      </c>
      <c r="K87" s="7" t="s">
        <v>210</v>
      </c>
      <c r="L87" s="17" t="s">
        <v>217</v>
      </c>
      <c r="M87" s="17" t="s">
        <v>219</v>
      </c>
      <c r="N87" s="7" t="s">
        <v>216</v>
      </c>
      <c r="O87" s="21" t="s">
        <v>223</v>
      </c>
      <c r="P87" s="25">
        <v>1</v>
      </c>
      <c r="Q87" s="21" t="s">
        <v>37</v>
      </c>
      <c r="R87" s="3" t="s">
        <v>520</v>
      </c>
      <c r="S87" s="3" t="s">
        <v>517</v>
      </c>
      <c r="T87" s="23">
        <v>800000000</v>
      </c>
      <c r="U87" s="24">
        <v>44562</v>
      </c>
      <c r="V87" s="24">
        <v>44926</v>
      </c>
      <c r="W87" s="21" t="s">
        <v>33</v>
      </c>
      <c r="X87" s="21" t="s">
        <v>96</v>
      </c>
      <c r="Y87" s="21" t="s">
        <v>32</v>
      </c>
      <c r="Z87" s="55" t="s">
        <v>495</v>
      </c>
      <c r="AA87" s="21" t="s">
        <v>625</v>
      </c>
      <c r="AB87" s="21" t="s">
        <v>602</v>
      </c>
      <c r="AC87" s="57">
        <v>175850000.66999999</v>
      </c>
      <c r="AD87" s="57">
        <v>75433332</v>
      </c>
    </row>
    <row r="88" spans="1:30" ht="105" x14ac:dyDescent="0.25">
      <c r="A88" s="9">
        <v>89</v>
      </c>
      <c r="B88" s="7" t="s">
        <v>207</v>
      </c>
      <c r="C88" s="7" t="s">
        <v>36</v>
      </c>
      <c r="D88" s="7" t="s">
        <v>208</v>
      </c>
      <c r="E88" s="7" t="s">
        <v>24</v>
      </c>
      <c r="F88" s="7" t="s">
        <v>42</v>
      </c>
      <c r="G88" s="7" t="s">
        <v>43</v>
      </c>
      <c r="H88" s="7" t="s">
        <v>24</v>
      </c>
      <c r="I88" s="7" t="s">
        <v>209</v>
      </c>
      <c r="J88" s="7" t="s">
        <v>64</v>
      </c>
      <c r="K88" s="7" t="s">
        <v>210</v>
      </c>
      <c r="L88" s="17" t="s">
        <v>217</v>
      </c>
      <c r="M88" s="17" t="s">
        <v>219</v>
      </c>
      <c r="N88" s="7" t="s">
        <v>216</v>
      </c>
      <c r="O88" s="21" t="s">
        <v>224</v>
      </c>
      <c r="P88" s="25">
        <v>1</v>
      </c>
      <c r="Q88" s="21" t="s">
        <v>37</v>
      </c>
      <c r="R88" s="3" t="s">
        <v>521</v>
      </c>
      <c r="S88" s="3" t="s">
        <v>517</v>
      </c>
      <c r="T88" s="23">
        <v>806372913</v>
      </c>
      <c r="U88" s="24">
        <v>44562</v>
      </c>
      <c r="V88" s="24">
        <v>44926</v>
      </c>
      <c r="W88" s="21" t="s">
        <v>33</v>
      </c>
      <c r="X88" s="21" t="s">
        <v>96</v>
      </c>
      <c r="Y88" s="21" t="s">
        <v>32</v>
      </c>
      <c r="Z88" s="55" t="s">
        <v>495</v>
      </c>
      <c r="AA88" s="21" t="s">
        <v>626</v>
      </c>
      <c r="AB88" s="21" t="s">
        <v>539</v>
      </c>
      <c r="AC88" s="57">
        <v>81156000</v>
      </c>
      <c r="AD88" s="57">
        <v>0</v>
      </c>
    </row>
    <row r="89" spans="1:30" ht="60" x14ac:dyDescent="0.25">
      <c r="A89" s="9">
        <v>90</v>
      </c>
      <c r="B89" s="7" t="s">
        <v>207</v>
      </c>
      <c r="C89" s="7" t="s">
        <v>36</v>
      </c>
      <c r="D89" s="7" t="s">
        <v>208</v>
      </c>
      <c r="E89" s="7" t="s">
        <v>24</v>
      </c>
      <c r="F89" s="7" t="s">
        <v>42</v>
      </c>
      <c r="G89" s="7" t="s">
        <v>43</v>
      </c>
      <c r="H89" s="7" t="s">
        <v>24</v>
      </c>
      <c r="I89" s="7" t="s">
        <v>209</v>
      </c>
      <c r="J89" s="7" t="s">
        <v>64</v>
      </c>
      <c r="K89" s="7" t="s">
        <v>210</v>
      </c>
      <c r="L89" s="17" t="s">
        <v>228</v>
      </c>
      <c r="M89" s="17" t="s">
        <v>226</v>
      </c>
      <c r="N89" s="7" t="s">
        <v>225</v>
      </c>
      <c r="O89" s="21" t="s">
        <v>229</v>
      </c>
      <c r="P89" s="25">
        <v>1</v>
      </c>
      <c r="Q89" s="21" t="s">
        <v>37</v>
      </c>
      <c r="R89" s="3" t="s">
        <v>522</v>
      </c>
      <c r="S89" s="3" t="s">
        <v>517</v>
      </c>
      <c r="T89" s="23">
        <v>1849000000</v>
      </c>
      <c r="U89" s="24">
        <v>44562</v>
      </c>
      <c r="V89" s="24">
        <v>44926</v>
      </c>
      <c r="W89" s="21" t="s">
        <v>33</v>
      </c>
      <c r="X89" s="21" t="s">
        <v>96</v>
      </c>
      <c r="Y89" s="21" t="s">
        <v>32</v>
      </c>
      <c r="Z89" s="55">
        <v>1</v>
      </c>
      <c r="AA89" s="21" t="s">
        <v>712</v>
      </c>
      <c r="AB89" s="21" t="s">
        <v>539</v>
      </c>
      <c r="AC89" s="57">
        <v>1849000000</v>
      </c>
      <c r="AD89" s="57">
        <v>1849000000</v>
      </c>
    </row>
    <row r="90" spans="1:30" ht="57" x14ac:dyDescent="0.25">
      <c r="A90" s="9">
        <v>91</v>
      </c>
      <c r="B90" s="7" t="s">
        <v>207</v>
      </c>
      <c r="C90" s="7" t="s">
        <v>36</v>
      </c>
      <c r="D90" s="7" t="s">
        <v>208</v>
      </c>
      <c r="E90" s="7" t="s">
        <v>24</v>
      </c>
      <c r="F90" s="7" t="s">
        <v>42</v>
      </c>
      <c r="G90" s="7" t="s">
        <v>43</v>
      </c>
      <c r="H90" s="7" t="s">
        <v>24</v>
      </c>
      <c r="I90" s="7" t="s">
        <v>209</v>
      </c>
      <c r="J90" s="7" t="s">
        <v>64</v>
      </c>
      <c r="K90" s="7" t="s">
        <v>210</v>
      </c>
      <c r="L90" s="17" t="s">
        <v>228</v>
      </c>
      <c r="M90" s="17" t="s">
        <v>226</v>
      </c>
      <c r="N90" s="7" t="s">
        <v>225</v>
      </c>
      <c r="O90" s="21" t="s">
        <v>427</v>
      </c>
      <c r="P90" s="25">
        <v>1</v>
      </c>
      <c r="Q90" s="21" t="s">
        <v>37</v>
      </c>
      <c r="R90" s="3" t="s">
        <v>523</v>
      </c>
      <c r="S90" s="3" t="s">
        <v>517</v>
      </c>
      <c r="T90" s="23">
        <v>1470264460</v>
      </c>
      <c r="U90" s="24">
        <v>44562</v>
      </c>
      <c r="V90" s="24">
        <v>44926</v>
      </c>
      <c r="W90" s="21" t="s">
        <v>33</v>
      </c>
      <c r="X90" s="21" t="s">
        <v>96</v>
      </c>
      <c r="Y90" s="21" t="s">
        <v>32</v>
      </c>
      <c r="Z90" s="55">
        <v>1</v>
      </c>
      <c r="AA90" s="21" t="s">
        <v>712</v>
      </c>
      <c r="AB90" s="21" t="s">
        <v>539</v>
      </c>
      <c r="AC90" s="57">
        <v>1470264460</v>
      </c>
      <c r="AD90" s="57">
        <v>1010585455.85</v>
      </c>
    </row>
    <row r="91" spans="1:30" ht="60" x14ac:dyDescent="0.25">
      <c r="A91" s="9">
        <v>92</v>
      </c>
      <c r="B91" s="7" t="s">
        <v>207</v>
      </c>
      <c r="C91" s="7" t="s">
        <v>36</v>
      </c>
      <c r="D91" s="7" t="s">
        <v>208</v>
      </c>
      <c r="E91" s="7" t="s">
        <v>24</v>
      </c>
      <c r="F91" s="7" t="s">
        <v>42</v>
      </c>
      <c r="G91" s="7" t="s">
        <v>43</v>
      </c>
      <c r="H91" s="7" t="s">
        <v>24</v>
      </c>
      <c r="I91" s="7" t="s">
        <v>209</v>
      </c>
      <c r="J91" s="7" t="s">
        <v>64</v>
      </c>
      <c r="K91" s="7" t="s">
        <v>210</v>
      </c>
      <c r="L91" s="17" t="s">
        <v>228</v>
      </c>
      <c r="M91" s="17" t="s">
        <v>226</v>
      </c>
      <c r="N91" s="7" t="s">
        <v>225</v>
      </c>
      <c r="O91" s="21" t="s">
        <v>230</v>
      </c>
      <c r="P91" s="25">
        <v>1</v>
      </c>
      <c r="Q91" s="21" t="s">
        <v>37</v>
      </c>
      <c r="R91" s="3" t="s">
        <v>524</v>
      </c>
      <c r="S91" s="3" t="s">
        <v>517</v>
      </c>
      <c r="T91" s="23">
        <v>430000000</v>
      </c>
      <c r="U91" s="24">
        <v>44562</v>
      </c>
      <c r="V91" s="24">
        <v>44926</v>
      </c>
      <c r="W91" s="21" t="s">
        <v>33</v>
      </c>
      <c r="X91" s="21" t="s">
        <v>96</v>
      </c>
      <c r="Y91" s="21" t="s">
        <v>32</v>
      </c>
      <c r="Z91" s="55" t="s">
        <v>495</v>
      </c>
      <c r="AA91" s="21" t="s">
        <v>591</v>
      </c>
      <c r="AB91" s="21" t="s">
        <v>588</v>
      </c>
      <c r="AC91" s="57">
        <v>127245561</v>
      </c>
      <c r="AD91" s="57">
        <v>127245561</v>
      </c>
    </row>
    <row r="92" spans="1:30" ht="45" x14ac:dyDescent="0.25">
      <c r="A92" s="9">
        <v>93</v>
      </c>
      <c r="B92" s="7" t="s">
        <v>207</v>
      </c>
      <c r="C92" s="7" t="s">
        <v>36</v>
      </c>
      <c r="D92" s="7" t="s">
        <v>208</v>
      </c>
      <c r="E92" s="7" t="s">
        <v>24</v>
      </c>
      <c r="F92" s="7" t="s">
        <v>42</v>
      </c>
      <c r="G92" s="7" t="s">
        <v>43</v>
      </c>
      <c r="H92" s="7" t="s">
        <v>24</v>
      </c>
      <c r="I92" s="7" t="s">
        <v>209</v>
      </c>
      <c r="J92" s="7" t="s">
        <v>64</v>
      </c>
      <c r="K92" s="7" t="s">
        <v>210</v>
      </c>
      <c r="L92" s="17" t="s">
        <v>228</v>
      </c>
      <c r="M92" s="17" t="s">
        <v>227</v>
      </c>
      <c r="N92" s="7" t="s">
        <v>225</v>
      </c>
      <c r="O92" s="21" t="s">
        <v>231</v>
      </c>
      <c r="P92" s="25">
        <v>1</v>
      </c>
      <c r="Q92" s="21" t="s">
        <v>37</v>
      </c>
      <c r="R92" s="3" t="s">
        <v>525</v>
      </c>
      <c r="S92" s="3" t="s">
        <v>517</v>
      </c>
      <c r="T92" s="23">
        <v>1095491365</v>
      </c>
      <c r="U92" s="24">
        <v>44562</v>
      </c>
      <c r="V92" s="24">
        <v>44926</v>
      </c>
      <c r="W92" s="21" t="s">
        <v>33</v>
      </c>
      <c r="X92" s="21" t="s">
        <v>96</v>
      </c>
      <c r="Y92" s="21" t="s">
        <v>32</v>
      </c>
      <c r="Z92" s="55" t="s">
        <v>495</v>
      </c>
      <c r="AA92" s="21" t="s">
        <v>589</v>
      </c>
      <c r="AB92" s="21" t="s">
        <v>590</v>
      </c>
      <c r="AC92" s="57">
        <v>278808332.85000002</v>
      </c>
      <c r="AD92" s="57">
        <v>0</v>
      </c>
    </row>
    <row r="93" spans="1:30" ht="75" x14ac:dyDescent="0.25">
      <c r="A93" s="9">
        <v>94</v>
      </c>
      <c r="B93" s="7" t="s">
        <v>207</v>
      </c>
      <c r="C93" s="7" t="s">
        <v>36</v>
      </c>
      <c r="D93" s="7" t="s">
        <v>208</v>
      </c>
      <c r="E93" s="7" t="s">
        <v>24</v>
      </c>
      <c r="F93" s="7" t="s">
        <v>42</v>
      </c>
      <c r="G93" s="7" t="s">
        <v>43</v>
      </c>
      <c r="H93" s="7" t="s">
        <v>24</v>
      </c>
      <c r="I93" s="7" t="s">
        <v>209</v>
      </c>
      <c r="J93" s="7" t="s">
        <v>64</v>
      </c>
      <c r="K93" s="7" t="s">
        <v>210</v>
      </c>
      <c r="L93" s="17" t="s">
        <v>228</v>
      </c>
      <c r="M93" s="17" t="s">
        <v>227</v>
      </c>
      <c r="N93" s="7" t="s">
        <v>225</v>
      </c>
      <c r="O93" s="21" t="s">
        <v>232</v>
      </c>
      <c r="P93" s="25">
        <v>1</v>
      </c>
      <c r="Q93" s="21" t="s">
        <v>37</v>
      </c>
      <c r="R93" s="3" t="s">
        <v>526</v>
      </c>
      <c r="S93" s="3" t="s">
        <v>517</v>
      </c>
      <c r="T93" s="23">
        <v>1650000000</v>
      </c>
      <c r="U93" s="24">
        <v>44562</v>
      </c>
      <c r="V93" s="24">
        <v>44926</v>
      </c>
      <c r="W93" s="21" t="s">
        <v>33</v>
      </c>
      <c r="X93" s="21" t="s">
        <v>96</v>
      </c>
      <c r="Y93" s="21" t="s">
        <v>32</v>
      </c>
      <c r="Z93" s="55" t="s">
        <v>495</v>
      </c>
      <c r="AA93" s="21" t="s">
        <v>713</v>
      </c>
      <c r="AB93" s="21" t="s">
        <v>714</v>
      </c>
      <c r="AC93" s="57">
        <v>0</v>
      </c>
      <c r="AD93" s="57">
        <v>0</v>
      </c>
    </row>
    <row r="94" spans="1:30" ht="45" x14ac:dyDescent="0.25">
      <c r="A94" s="9">
        <v>95</v>
      </c>
      <c r="B94" s="7" t="s">
        <v>207</v>
      </c>
      <c r="C94" s="7" t="s">
        <v>36</v>
      </c>
      <c r="D94" s="7" t="s">
        <v>208</v>
      </c>
      <c r="E94" s="7" t="s">
        <v>24</v>
      </c>
      <c r="F94" s="7" t="s">
        <v>42</v>
      </c>
      <c r="G94" s="7" t="s">
        <v>43</v>
      </c>
      <c r="H94" s="7" t="s">
        <v>24</v>
      </c>
      <c r="I94" s="7" t="s">
        <v>209</v>
      </c>
      <c r="J94" s="7" t="s">
        <v>64</v>
      </c>
      <c r="K94" s="7" t="s">
        <v>210</v>
      </c>
      <c r="L94" s="17" t="s">
        <v>228</v>
      </c>
      <c r="M94" s="17" t="s">
        <v>227</v>
      </c>
      <c r="N94" s="7" t="s">
        <v>225</v>
      </c>
      <c r="O94" s="21" t="s">
        <v>233</v>
      </c>
      <c r="P94" s="25">
        <v>1</v>
      </c>
      <c r="Q94" s="21" t="s">
        <v>37</v>
      </c>
      <c r="R94" s="3" t="s">
        <v>527</v>
      </c>
      <c r="S94" s="3" t="s">
        <v>517</v>
      </c>
      <c r="T94" s="23">
        <v>500000000</v>
      </c>
      <c r="U94" s="24">
        <v>44562</v>
      </c>
      <c r="V94" s="24">
        <v>44926</v>
      </c>
      <c r="W94" s="21" t="s">
        <v>33</v>
      </c>
      <c r="X94" s="21" t="s">
        <v>96</v>
      </c>
      <c r="Y94" s="21" t="s">
        <v>32</v>
      </c>
      <c r="Z94" s="55" t="s">
        <v>495</v>
      </c>
      <c r="AA94" s="21" t="s">
        <v>713</v>
      </c>
      <c r="AB94" s="21" t="s">
        <v>714</v>
      </c>
      <c r="AC94" s="57">
        <v>0</v>
      </c>
      <c r="AD94" s="57">
        <v>0</v>
      </c>
    </row>
    <row r="95" spans="1:30" ht="83.25" customHeight="1" x14ac:dyDescent="0.25">
      <c r="A95" s="9">
        <v>96</v>
      </c>
      <c r="B95" s="7" t="s">
        <v>207</v>
      </c>
      <c r="C95" s="7" t="s">
        <v>56</v>
      </c>
      <c r="D95" s="7" t="s">
        <v>208</v>
      </c>
      <c r="E95" s="7" t="s">
        <v>24</v>
      </c>
      <c r="F95" s="7" t="s">
        <v>42</v>
      </c>
      <c r="G95" s="7" t="s">
        <v>43</v>
      </c>
      <c r="H95" s="7" t="s">
        <v>24</v>
      </c>
      <c r="I95" s="7" t="s">
        <v>63</v>
      </c>
      <c r="J95" s="7" t="s">
        <v>64</v>
      </c>
      <c r="K95" s="7" t="s">
        <v>24</v>
      </c>
      <c r="L95" s="7" t="s">
        <v>24</v>
      </c>
      <c r="M95" s="7" t="s">
        <v>24</v>
      </c>
      <c r="N95" s="7" t="s">
        <v>234</v>
      </c>
      <c r="O95" s="21" t="s">
        <v>46</v>
      </c>
      <c r="P95" s="25">
        <v>90</v>
      </c>
      <c r="Q95" s="21" t="s">
        <v>29</v>
      </c>
      <c r="R95" s="3" t="s">
        <v>235</v>
      </c>
      <c r="S95" s="21" t="s">
        <v>235</v>
      </c>
      <c r="T95" s="58">
        <v>0</v>
      </c>
      <c r="U95" s="24">
        <v>44562</v>
      </c>
      <c r="V95" s="24">
        <v>44926</v>
      </c>
      <c r="W95" s="21" t="s">
        <v>30</v>
      </c>
      <c r="X95" s="21" t="s">
        <v>89</v>
      </c>
      <c r="Y95" s="21" t="s">
        <v>12</v>
      </c>
      <c r="Z95" s="55">
        <v>18</v>
      </c>
      <c r="AA95" s="21" t="s">
        <v>627</v>
      </c>
      <c r="AB95" s="62" t="s">
        <v>605</v>
      </c>
      <c r="AC95" s="56">
        <v>0</v>
      </c>
      <c r="AD95" s="56">
        <v>0</v>
      </c>
    </row>
    <row r="96" spans="1:30" ht="75" x14ac:dyDescent="0.25">
      <c r="A96" s="9">
        <v>97</v>
      </c>
      <c r="B96" s="7" t="s">
        <v>207</v>
      </c>
      <c r="C96" s="7" t="s">
        <v>36</v>
      </c>
      <c r="D96" s="7" t="s">
        <v>208</v>
      </c>
      <c r="E96" s="7" t="s">
        <v>24</v>
      </c>
      <c r="F96" s="7" t="s">
        <v>42</v>
      </c>
      <c r="G96" s="7" t="s">
        <v>43</v>
      </c>
      <c r="H96" s="7" t="s">
        <v>24</v>
      </c>
      <c r="I96" s="7" t="s">
        <v>63</v>
      </c>
      <c r="J96" s="7" t="s">
        <v>35</v>
      </c>
      <c r="K96" s="7" t="s">
        <v>24</v>
      </c>
      <c r="L96" s="7" t="s">
        <v>24</v>
      </c>
      <c r="M96" s="7" t="s">
        <v>24</v>
      </c>
      <c r="N96" s="7" t="s">
        <v>236</v>
      </c>
      <c r="O96" s="21" t="s">
        <v>428</v>
      </c>
      <c r="P96" s="25">
        <v>100</v>
      </c>
      <c r="Q96" s="21" t="s">
        <v>29</v>
      </c>
      <c r="R96" s="3" t="s">
        <v>237</v>
      </c>
      <c r="S96" s="21" t="s">
        <v>238</v>
      </c>
      <c r="T96" s="58">
        <v>0</v>
      </c>
      <c r="U96" s="24">
        <v>44562</v>
      </c>
      <c r="V96" s="24">
        <v>44926</v>
      </c>
      <c r="W96" s="21" t="s">
        <v>30</v>
      </c>
      <c r="X96" s="21" t="s">
        <v>89</v>
      </c>
      <c r="Y96" s="21" t="s">
        <v>12</v>
      </c>
      <c r="Z96" s="59">
        <v>84.6</v>
      </c>
      <c r="AA96" s="21" t="s">
        <v>628</v>
      </c>
      <c r="AB96" s="21" t="s">
        <v>528</v>
      </c>
      <c r="AC96" s="56">
        <v>0</v>
      </c>
      <c r="AD96" s="56">
        <v>0</v>
      </c>
    </row>
    <row r="97" spans="1:30" ht="75" x14ac:dyDescent="0.25">
      <c r="A97" s="9">
        <v>98</v>
      </c>
      <c r="B97" s="7" t="s">
        <v>207</v>
      </c>
      <c r="C97" s="7" t="s">
        <v>36</v>
      </c>
      <c r="D97" s="7" t="s">
        <v>208</v>
      </c>
      <c r="E97" s="7" t="s">
        <v>24</v>
      </c>
      <c r="F97" s="7" t="s">
        <v>42</v>
      </c>
      <c r="G97" s="7" t="s">
        <v>43</v>
      </c>
      <c r="H97" s="7" t="s">
        <v>24</v>
      </c>
      <c r="I97" s="7" t="s">
        <v>209</v>
      </c>
      <c r="J97" s="7" t="s">
        <v>35</v>
      </c>
      <c r="K97" s="7" t="s">
        <v>24</v>
      </c>
      <c r="L97" s="7" t="s">
        <v>24</v>
      </c>
      <c r="M97" s="7" t="s">
        <v>24</v>
      </c>
      <c r="N97" s="7" t="s">
        <v>239</v>
      </c>
      <c r="O97" s="21" t="s">
        <v>247</v>
      </c>
      <c r="P97" s="25">
        <v>1</v>
      </c>
      <c r="Q97" s="21" t="s">
        <v>37</v>
      </c>
      <c r="R97" s="3" t="s">
        <v>240</v>
      </c>
      <c r="S97" s="21" t="s">
        <v>96</v>
      </c>
      <c r="T97" s="23">
        <v>3923064816</v>
      </c>
      <c r="U97" s="24">
        <v>44562</v>
      </c>
      <c r="V97" s="24">
        <v>44926</v>
      </c>
      <c r="W97" s="21" t="s">
        <v>33</v>
      </c>
      <c r="X97" s="21" t="s">
        <v>96</v>
      </c>
      <c r="Y97" s="21" t="s">
        <v>32</v>
      </c>
      <c r="Z97" s="55">
        <v>1</v>
      </c>
      <c r="AA97" s="21" t="s">
        <v>537</v>
      </c>
      <c r="AB97" s="21" t="s">
        <v>538</v>
      </c>
      <c r="AC97" s="56">
        <v>3923064816</v>
      </c>
      <c r="AD97" s="35">
        <v>3843612113.4000001</v>
      </c>
    </row>
    <row r="98" spans="1:30" ht="45" x14ac:dyDescent="0.25">
      <c r="A98" s="9">
        <v>99</v>
      </c>
      <c r="B98" s="7" t="s">
        <v>207</v>
      </c>
      <c r="C98" s="7" t="s">
        <v>36</v>
      </c>
      <c r="D98" s="7" t="s">
        <v>208</v>
      </c>
      <c r="E98" s="7" t="s">
        <v>24</v>
      </c>
      <c r="F98" s="7" t="s">
        <v>42</v>
      </c>
      <c r="G98" s="7" t="s">
        <v>43</v>
      </c>
      <c r="H98" s="7" t="s">
        <v>24</v>
      </c>
      <c r="I98" s="7" t="s">
        <v>209</v>
      </c>
      <c r="J98" s="7" t="s">
        <v>35</v>
      </c>
      <c r="K98" s="7" t="s">
        <v>24</v>
      </c>
      <c r="L98" s="7" t="s">
        <v>24</v>
      </c>
      <c r="M98" s="7" t="s">
        <v>24</v>
      </c>
      <c r="N98" s="7" t="s">
        <v>239</v>
      </c>
      <c r="O98" s="21" t="s">
        <v>241</v>
      </c>
      <c r="P98" s="25">
        <v>1</v>
      </c>
      <c r="Q98" s="21" t="s">
        <v>37</v>
      </c>
      <c r="R98" s="3" t="s">
        <v>242</v>
      </c>
      <c r="S98" s="21" t="s">
        <v>96</v>
      </c>
      <c r="T98" s="23">
        <v>551050000</v>
      </c>
      <c r="U98" s="24">
        <v>44562</v>
      </c>
      <c r="V98" s="24">
        <v>44926</v>
      </c>
      <c r="W98" s="21" t="s">
        <v>33</v>
      </c>
      <c r="X98" s="21" t="s">
        <v>96</v>
      </c>
      <c r="Y98" s="21" t="s">
        <v>32</v>
      </c>
      <c r="Z98" s="55">
        <v>0</v>
      </c>
      <c r="AA98" s="21" t="s">
        <v>589</v>
      </c>
      <c r="AB98" s="21" t="s">
        <v>592</v>
      </c>
      <c r="AC98" s="35">
        <v>260171433</v>
      </c>
      <c r="AD98" s="35">
        <v>88362169.24000001</v>
      </c>
    </row>
    <row r="99" spans="1:30" ht="45" x14ac:dyDescent="0.25">
      <c r="A99" s="9">
        <v>100</v>
      </c>
      <c r="B99" s="7" t="s">
        <v>207</v>
      </c>
      <c r="C99" s="7" t="s">
        <v>36</v>
      </c>
      <c r="D99" s="7" t="s">
        <v>208</v>
      </c>
      <c r="E99" s="7" t="s">
        <v>24</v>
      </c>
      <c r="F99" s="7" t="s">
        <v>42</v>
      </c>
      <c r="G99" s="7" t="s">
        <v>43</v>
      </c>
      <c r="H99" s="7" t="s">
        <v>24</v>
      </c>
      <c r="I99" s="7" t="s">
        <v>209</v>
      </c>
      <c r="J99" s="7" t="s">
        <v>35</v>
      </c>
      <c r="K99" s="7" t="s">
        <v>24</v>
      </c>
      <c r="L99" s="7" t="s">
        <v>24</v>
      </c>
      <c r="M99" s="7" t="s">
        <v>24</v>
      </c>
      <c r="N99" s="7" t="s">
        <v>239</v>
      </c>
      <c r="O99" s="21" t="s">
        <v>243</v>
      </c>
      <c r="P99" s="25">
        <v>1</v>
      </c>
      <c r="Q99" s="21" t="s">
        <v>37</v>
      </c>
      <c r="R99" s="3" t="s">
        <v>244</v>
      </c>
      <c r="S99" s="21" t="s">
        <v>96</v>
      </c>
      <c r="T99" s="23">
        <v>259560000</v>
      </c>
      <c r="U99" s="24">
        <v>44562</v>
      </c>
      <c r="V99" s="24">
        <v>44926</v>
      </c>
      <c r="W99" s="21" t="s">
        <v>33</v>
      </c>
      <c r="X99" s="21" t="s">
        <v>96</v>
      </c>
      <c r="Y99" s="21" t="s">
        <v>32</v>
      </c>
      <c r="Z99" s="55">
        <v>1</v>
      </c>
      <c r="AA99" s="21" t="s">
        <v>715</v>
      </c>
      <c r="AB99" s="21" t="s">
        <v>592</v>
      </c>
      <c r="AC99" s="35">
        <v>340565234</v>
      </c>
      <c r="AD99" s="35">
        <v>340565234</v>
      </c>
    </row>
    <row r="100" spans="1:30" ht="45" x14ac:dyDescent="0.25">
      <c r="A100" s="9">
        <v>102</v>
      </c>
      <c r="B100" s="7" t="s">
        <v>207</v>
      </c>
      <c r="C100" s="7" t="s">
        <v>36</v>
      </c>
      <c r="D100" s="7" t="s">
        <v>208</v>
      </c>
      <c r="E100" s="7" t="s">
        <v>24</v>
      </c>
      <c r="F100" s="7" t="s">
        <v>42</v>
      </c>
      <c r="G100" s="7" t="s">
        <v>43</v>
      </c>
      <c r="H100" s="7" t="s">
        <v>24</v>
      </c>
      <c r="I100" s="7" t="s">
        <v>209</v>
      </c>
      <c r="J100" s="7" t="s">
        <v>35</v>
      </c>
      <c r="K100" s="7" t="s">
        <v>24</v>
      </c>
      <c r="L100" s="7" t="s">
        <v>24</v>
      </c>
      <c r="M100" s="7" t="s">
        <v>24</v>
      </c>
      <c r="N100" s="7" t="s">
        <v>239</v>
      </c>
      <c r="O100" s="21" t="s">
        <v>245</v>
      </c>
      <c r="P100" s="25">
        <v>1</v>
      </c>
      <c r="Q100" s="21" t="s">
        <v>37</v>
      </c>
      <c r="R100" s="3" t="s">
        <v>246</v>
      </c>
      <c r="S100" s="21" t="s">
        <v>96</v>
      </c>
      <c r="T100" s="23">
        <v>435810201</v>
      </c>
      <c r="U100" s="24">
        <v>44562</v>
      </c>
      <c r="V100" s="24">
        <v>44926</v>
      </c>
      <c r="W100" s="21" t="s">
        <v>33</v>
      </c>
      <c r="X100" s="21" t="s">
        <v>96</v>
      </c>
      <c r="Y100" s="21" t="s">
        <v>32</v>
      </c>
      <c r="Z100" s="55">
        <v>0</v>
      </c>
      <c r="AA100" s="21" t="s">
        <v>716</v>
      </c>
      <c r="AB100" s="21" t="s">
        <v>629</v>
      </c>
      <c r="AC100" s="35">
        <v>0</v>
      </c>
      <c r="AD100" s="35">
        <v>0</v>
      </c>
    </row>
    <row r="101" spans="1:30" ht="60" x14ac:dyDescent="0.25">
      <c r="A101" s="9">
        <v>103</v>
      </c>
      <c r="B101" s="7" t="s">
        <v>207</v>
      </c>
      <c r="C101" s="7" t="s">
        <v>36</v>
      </c>
      <c r="D101" s="7" t="s">
        <v>208</v>
      </c>
      <c r="E101" s="7" t="s">
        <v>24</v>
      </c>
      <c r="F101" s="7" t="s">
        <v>42</v>
      </c>
      <c r="G101" s="7" t="s">
        <v>43</v>
      </c>
      <c r="H101" s="7" t="s">
        <v>24</v>
      </c>
      <c r="I101" s="7" t="s">
        <v>209</v>
      </c>
      <c r="J101" s="7" t="s">
        <v>35</v>
      </c>
      <c r="K101" s="7" t="s">
        <v>24</v>
      </c>
      <c r="L101" s="7" t="s">
        <v>24</v>
      </c>
      <c r="M101" s="7" t="s">
        <v>24</v>
      </c>
      <c r="N101" s="7" t="s">
        <v>239</v>
      </c>
      <c r="O101" s="21" t="s">
        <v>252</v>
      </c>
      <c r="P101" s="25">
        <v>28</v>
      </c>
      <c r="Q101" s="21" t="s">
        <v>70</v>
      </c>
      <c r="R101" s="3" t="s">
        <v>540</v>
      </c>
      <c r="S101" s="21" t="s">
        <v>96</v>
      </c>
      <c r="T101" s="23">
        <v>2928626658</v>
      </c>
      <c r="U101" s="24">
        <v>44562</v>
      </c>
      <c r="V101" s="24">
        <v>44926</v>
      </c>
      <c r="W101" s="21" t="s">
        <v>33</v>
      </c>
      <c r="X101" s="21" t="s">
        <v>96</v>
      </c>
      <c r="Y101" s="21" t="s">
        <v>32</v>
      </c>
      <c r="Z101" s="55">
        <v>19</v>
      </c>
      <c r="AA101" s="21" t="s">
        <v>655</v>
      </c>
      <c r="AB101" s="21" t="s">
        <v>514</v>
      </c>
      <c r="AC101" s="57">
        <v>1783111615.6300001</v>
      </c>
      <c r="AD101" s="56">
        <v>1375024146.6300001</v>
      </c>
    </row>
    <row r="102" spans="1:30" ht="45" x14ac:dyDescent="0.25">
      <c r="A102" s="9">
        <v>104</v>
      </c>
      <c r="B102" s="7" t="s">
        <v>207</v>
      </c>
      <c r="C102" s="7" t="s">
        <v>36</v>
      </c>
      <c r="D102" s="7" t="s">
        <v>208</v>
      </c>
      <c r="E102" s="7" t="s">
        <v>24</v>
      </c>
      <c r="F102" s="7" t="s">
        <v>42</v>
      </c>
      <c r="G102" s="7" t="s">
        <v>43</v>
      </c>
      <c r="H102" s="7" t="s">
        <v>24</v>
      </c>
      <c r="I102" s="7" t="s">
        <v>209</v>
      </c>
      <c r="J102" s="7" t="s">
        <v>35</v>
      </c>
      <c r="K102" s="7" t="s">
        <v>24</v>
      </c>
      <c r="L102" s="7" t="s">
        <v>24</v>
      </c>
      <c r="M102" s="7" t="s">
        <v>24</v>
      </c>
      <c r="N102" s="7" t="s">
        <v>239</v>
      </c>
      <c r="O102" s="21" t="s">
        <v>251</v>
      </c>
      <c r="P102" s="25">
        <v>1</v>
      </c>
      <c r="Q102" s="21" t="s">
        <v>37</v>
      </c>
      <c r="R102" s="3" t="s">
        <v>541</v>
      </c>
      <c r="S102" s="21" t="s">
        <v>96</v>
      </c>
      <c r="T102" s="23">
        <v>19040000</v>
      </c>
      <c r="U102" s="24">
        <v>44562</v>
      </c>
      <c r="V102" s="24">
        <v>44926</v>
      </c>
      <c r="W102" s="21" t="s">
        <v>33</v>
      </c>
      <c r="X102" s="21" t="s">
        <v>96</v>
      </c>
      <c r="Y102" s="21" t="s">
        <v>32</v>
      </c>
      <c r="Z102" s="55">
        <v>1</v>
      </c>
      <c r="AA102" s="21" t="s">
        <v>542</v>
      </c>
      <c r="AB102" s="21" t="s">
        <v>717</v>
      </c>
      <c r="AC102" s="35">
        <v>19040000</v>
      </c>
      <c r="AD102" s="56">
        <v>12471200</v>
      </c>
    </row>
    <row r="103" spans="1:30" ht="45" x14ac:dyDescent="0.25">
      <c r="A103" s="9">
        <v>105</v>
      </c>
      <c r="B103" s="7" t="s">
        <v>207</v>
      </c>
      <c r="C103" s="7" t="s">
        <v>36</v>
      </c>
      <c r="D103" s="7" t="s">
        <v>208</v>
      </c>
      <c r="E103" s="7" t="s">
        <v>24</v>
      </c>
      <c r="F103" s="7" t="s">
        <v>42</v>
      </c>
      <c r="G103" s="7" t="s">
        <v>43</v>
      </c>
      <c r="H103" s="7" t="s">
        <v>24</v>
      </c>
      <c r="I103" s="7" t="s">
        <v>209</v>
      </c>
      <c r="J103" s="7" t="s">
        <v>35</v>
      </c>
      <c r="K103" s="7" t="s">
        <v>24</v>
      </c>
      <c r="L103" s="7" t="s">
        <v>24</v>
      </c>
      <c r="M103" s="7" t="s">
        <v>24</v>
      </c>
      <c r="N103" s="7" t="s">
        <v>239</v>
      </c>
      <c r="O103" s="21" t="s">
        <v>248</v>
      </c>
      <c r="P103" s="25">
        <v>1</v>
      </c>
      <c r="Q103" s="21" t="s">
        <v>37</v>
      </c>
      <c r="R103" s="3" t="s">
        <v>543</v>
      </c>
      <c r="S103" s="21" t="s">
        <v>96</v>
      </c>
      <c r="T103" s="23">
        <v>61800000</v>
      </c>
      <c r="U103" s="24">
        <v>44562</v>
      </c>
      <c r="V103" s="24">
        <v>44926</v>
      </c>
      <c r="W103" s="21" t="s">
        <v>33</v>
      </c>
      <c r="X103" s="21" t="s">
        <v>96</v>
      </c>
      <c r="Y103" s="21" t="s">
        <v>32</v>
      </c>
      <c r="Z103" s="55">
        <v>0</v>
      </c>
      <c r="AA103" s="21" t="s">
        <v>718</v>
      </c>
      <c r="AB103" s="21" t="s">
        <v>539</v>
      </c>
      <c r="AC103" s="35">
        <v>0</v>
      </c>
      <c r="AD103" s="35">
        <v>0</v>
      </c>
    </row>
    <row r="104" spans="1:30" ht="45" x14ac:dyDescent="0.25">
      <c r="A104" s="9">
        <v>106</v>
      </c>
      <c r="B104" s="7" t="s">
        <v>207</v>
      </c>
      <c r="C104" s="7" t="s">
        <v>36</v>
      </c>
      <c r="D104" s="7" t="s">
        <v>208</v>
      </c>
      <c r="E104" s="7" t="s">
        <v>24</v>
      </c>
      <c r="F104" s="7" t="s">
        <v>42</v>
      </c>
      <c r="G104" s="7" t="s">
        <v>43</v>
      </c>
      <c r="H104" s="7" t="s">
        <v>24</v>
      </c>
      <c r="I104" s="7" t="s">
        <v>209</v>
      </c>
      <c r="J104" s="7" t="s">
        <v>35</v>
      </c>
      <c r="K104" s="7" t="s">
        <v>24</v>
      </c>
      <c r="L104" s="7" t="s">
        <v>24</v>
      </c>
      <c r="M104" s="7" t="s">
        <v>24</v>
      </c>
      <c r="N104" s="7" t="s">
        <v>239</v>
      </c>
      <c r="O104" s="21" t="s">
        <v>249</v>
      </c>
      <c r="P104" s="25">
        <v>1</v>
      </c>
      <c r="Q104" s="21" t="s">
        <v>37</v>
      </c>
      <c r="R104" s="3" t="s">
        <v>544</v>
      </c>
      <c r="S104" s="21" t="s">
        <v>96</v>
      </c>
      <c r="T104" s="23">
        <v>185400000</v>
      </c>
      <c r="U104" s="20">
        <v>44562</v>
      </c>
      <c r="V104" s="20">
        <v>44926</v>
      </c>
      <c r="W104" s="21" t="s">
        <v>33</v>
      </c>
      <c r="X104" s="21" t="s">
        <v>96</v>
      </c>
      <c r="Y104" s="8" t="s">
        <v>32</v>
      </c>
      <c r="Z104" s="55">
        <v>0</v>
      </c>
      <c r="AA104" s="21" t="s">
        <v>718</v>
      </c>
      <c r="AB104" s="21" t="s">
        <v>539</v>
      </c>
      <c r="AC104" s="35">
        <v>0</v>
      </c>
      <c r="AD104" s="35">
        <v>0</v>
      </c>
    </row>
    <row r="105" spans="1:30" ht="60" x14ac:dyDescent="0.25">
      <c r="A105" s="9">
        <v>107</v>
      </c>
      <c r="B105" s="7" t="s">
        <v>207</v>
      </c>
      <c r="C105" s="7" t="s">
        <v>36</v>
      </c>
      <c r="D105" s="7" t="s">
        <v>208</v>
      </c>
      <c r="E105" s="7" t="s">
        <v>24</v>
      </c>
      <c r="F105" s="7" t="s">
        <v>42</v>
      </c>
      <c r="G105" s="7" t="s">
        <v>43</v>
      </c>
      <c r="H105" s="7" t="s">
        <v>24</v>
      </c>
      <c r="I105" s="7" t="s">
        <v>209</v>
      </c>
      <c r="J105" s="7" t="s">
        <v>35</v>
      </c>
      <c r="K105" s="7" t="s">
        <v>24</v>
      </c>
      <c r="L105" s="7" t="s">
        <v>24</v>
      </c>
      <c r="M105" s="7" t="s">
        <v>24</v>
      </c>
      <c r="N105" s="7" t="s">
        <v>239</v>
      </c>
      <c r="O105" s="21" t="s">
        <v>250</v>
      </c>
      <c r="P105" s="25">
        <v>1</v>
      </c>
      <c r="Q105" s="21" t="s">
        <v>37</v>
      </c>
      <c r="R105" s="3" t="s">
        <v>545</v>
      </c>
      <c r="S105" s="21" t="s">
        <v>96</v>
      </c>
      <c r="T105" s="23">
        <v>10300000</v>
      </c>
      <c r="U105" s="20">
        <v>44562</v>
      </c>
      <c r="V105" s="20">
        <v>44926</v>
      </c>
      <c r="W105" s="21" t="s">
        <v>33</v>
      </c>
      <c r="X105" s="21" t="s">
        <v>96</v>
      </c>
      <c r="Y105" s="8" t="s">
        <v>32</v>
      </c>
      <c r="Z105" s="55">
        <v>1</v>
      </c>
      <c r="AA105" s="21" t="s">
        <v>593</v>
      </c>
      <c r="AB105" s="21" t="s">
        <v>594</v>
      </c>
      <c r="AC105" s="35">
        <v>4600000</v>
      </c>
      <c r="AD105" s="35">
        <v>4600000</v>
      </c>
    </row>
    <row r="106" spans="1:30" s="13" customFormat="1" ht="75" x14ac:dyDescent="0.25">
      <c r="A106" s="9">
        <v>108</v>
      </c>
      <c r="B106" s="7" t="s">
        <v>207</v>
      </c>
      <c r="C106" s="7" t="s">
        <v>36</v>
      </c>
      <c r="D106" s="7" t="s">
        <v>208</v>
      </c>
      <c r="E106" s="7" t="s">
        <v>24</v>
      </c>
      <c r="F106" s="7" t="s">
        <v>42</v>
      </c>
      <c r="G106" s="7" t="s">
        <v>43</v>
      </c>
      <c r="H106" s="7" t="s">
        <v>24</v>
      </c>
      <c r="I106" s="7" t="s">
        <v>209</v>
      </c>
      <c r="J106" s="7" t="s">
        <v>35</v>
      </c>
      <c r="K106" s="7" t="s">
        <v>24</v>
      </c>
      <c r="L106" s="7" t="s">
        <v>24</v>
      </c>
      <c r="M106" s="7" t="s">
        <v>24</v>
      </c>
      <c r="N106" s="7" t="s">
        <v>239</v>
      </c>
      <c r="O106" s="21" t="s">
        <v>255</v>
      </c>
      <c r="P106" s="25">
        <v>1</v>
      </c>
      <c r="Q106" s="21" t="s">
        <v>37</v>
      </c>
      <c r="R106" s="3" t="s">
        <v>546</v>
      </c>
      <c r="S106" s="21" t="s">
        <v>96</v>
      </c>
      <c r="T106" s="23">
        <v>63715800</v>
      </c>
      <c r="U106" s="20">
        <v>44562</v>
      </c>
      <c r="V106" s="20">
        <v>44926</v>
      </c>
      <c r="W106" s="21" t="s">
        <v>33</v>
      </c>
      <c r="X106" s="21" t="s">
        <v>96</v>
      </c>
      <c r="Y106" s="21" t="s">
        <v>32</v>
      </c>
      <c r="Z106" s="55">
        <v>0</v>
      </c>
      <c r="AA106" s="21" t="s">
        <v>718</v>
      </c>
      <c r="AB106" s="21" t="s">
        <v>630</v>
      </c>
      <c r="AC106" s="35">
        <v>0</v>
      </c>
      <c r="AD106" s="35">
        <v>0</v>
      </c>
    </row>
    <row r="107" spans="1:30" ht="60" x14ac:dyDescent="0.25">
      <c r="A107" s="9">
        <v>109</v>
      </c>
      <c r="B107" s="7" t="s">
        <v>207</v>
      </c>
      <c r="C107" s="7" t="s">
        <v>36</v>
      </c>
      <c r="D107" s="7" t="s">
        <v>208</v>
      </c>
      <c r="E107" s="7" t="s">
        <v>24</v>
      </c>
      <c r="F107" s="7" t="s">
        <v>42</v>
      </c>
      <c r="G107" s="7" t="s">
        <v>43</v>
      </c>
      <c r="H107" s="7" t="s">
        <v>24</v>
      </c>
      <c r="I107" s="7" t="s">
        <v>209</v>
      </c>
      <c r="J107" s="7" t="s">
        <v>35</v>
      </c>
      <c r="K107" s="7" t="s">
        <v>24</v>
      </c>
      <c r="L107" s="7" t="s">
        <v>24</v>
      </c>
      <c r="M107" s="7" t="s">
        <v>24</v>
      </c>
      <c r="N107" s="7" t="s">
        <v>239</v>
      </c>
      <c r="O107" s="21" t="s">
        <v>256</v>
      </c>
      <c r="P107" s="25">
        <v>1</v>
      </c>
      <c r="Q107" s="21" t="s">
        <v>37</v>
      </c>
      <c r="R107" s="3" t="s">
        <v>547</v>
      </c>
      <c r="S107" s="21" t="s">
        <v>96</v>
      </c>
      <c r="T107" s="23">
        <v>63715800</v>
      </c>
      <c r="U107" s="20">
        <v>44562</v>
      </c>
      <c r="V107" s="20">
        <v>44926</v>
      </c>
      <c r="W107" s="21" t="s">
        <v>33</v>
      </c>
      <c r="X107" s="21" t="s">
        <v>96</v>
      </c>
      <c r="Y107" s="21" t="s">
        <v>32</v>
      </c>
      <c r="Z107" s="55">
        <v>0</v>
      </c>
      <c r="AA107" s="21" t="s">
        <v>718</v>
      </c>
      <c r="AB107" s="21" t="s">
        <v>630</v>
      </c>
      <c r="AC107" s="35">
        <v>0</v>
      </c>
      <c r="AD107" s="35">
        <v>0</v>
      </c>
    </row>
    <row r="108" spans="1:30" ht="60" x14ac:dyDescent="0.25">
      <c r="A108" s="9">
        <v>110</v>
      </c>
      <c r="B108" s="7" t="s">
        <v>207</v>
      </c>
      <c r="C108" s="7" t="s">
        <v>36</v>
      </c>
      <c r="D108" s="7" t="s">
        <v>208</v>
      </c>
      <c r="E108" s="7" t="s">
        <v>24</v>
      </c>
      <c r="F108" s="7" t="s">
        <v>42</v>
      </c>
      <c r="G108" s="7" t="s">
        <v>43</v>
      </c>
      <c r="H108" s="7" t="s">
        <v>24</v>
      </c>
      <c r="I108" s="7" t="s">
        <v>209</v>
      </c>
      <c r="J108" s="7" t="s">
        <v>35</v>
      </c>
      <c r="K108" s="7" t="s">
        <v>24</v>
      </c>
      <c r="L108" s="7" t="s">
        <v>24</v>
      </c>
      <c r="M108" s="7" t="s">
        <v>24</v>
      </c>
      <c r="N108" s="7" t="s">
        <v>239</v>
      </c>
      <c r="O108" s="21" t="s">
        <v>257</v>
      </c>
      <c r="P108" s="25">
        <v>1</v>
      </c>
      <c r="Q108" s="21" t="s">
        <v>37</v>
      </c>
      <c r="R108" s="3" t="s">
        <v>548</v>
      </c>
      <c r="S108" s="21" t="s">
        <v>96</v>
      </c>
      <c r="T108" s="23">
        <v>67053000</v>
      </c>
      <c r="U108" s="24">
        <v>44562</v>
      </c>
      <c r="V108" s="24">
        <v>44926</v>
      </c>
      <c r="W108" s="21" t="s">
        <v>33</v>
      </c>
      <c r="X108" s="21" t="s">
        <v>96</v>
      </c>
      <c r="Y108" s="21" t="s">
        <v>32</v>
      </c>
      <c r="Z108" s="55">
        <v>0</v>
      </c>
      <c r="AA108" s="21" t="s">
        <v>718</v>
      </c>
      <c r="AB108" s="21" t="s">
        <v>630</v>
      </c>
      <c r="AC108" s="35">
        <v>0</v>
      </c>
      <c r="AD108" s="35">
        <v>0</v>
      </c>
    </row>
    <row r="109" spans="1:30" ht="45" x14ac:dyDescent="0.25">
      <c r="A109" s="9">
        <v>111</v>
      </c>
      <c r="B109" s="7" t="s">
        <v>207</v>
      </c>
      <c r="C109" s="7" t="s">
        <v>36</v>
      </c>
      <c r="D109" s="7" t="s">
        <v>208</v>
      </c>
      <c r="E109" s="7" t="s">
        <v>24</v>
      </c>
      <c r="F109" s="7" t="s">
        <v>42</v>
      </c>
      <c r="G109" s="7" t="s">
        <v>43</v>
      </c>
      <c r="H109" s="7" t="s">
        <v>24</v>
      </c>
      <c r="I109" s="7" t="s">
        <v>209</v>
      </c>
      <c r="J109" s="7" t="s">
        <v>35</v>
      </c>
      <c r="K109" s="7" t="s">
        <v>24</v>
      </c>
      <c r="L109" s="7" t="s">
        <v>24</v>
      </c>
      <c r="M109" s="7" t="s">
        <v>24</v>
      </c>
      <c r="N109" s="7" t="s">
        <v>239</v>
      </c>
      <c r="O109" s="21" t="s">
        <v>253</v>
      </c>
      <c r="P109" s="25">
        <v>1</v>
      </c>
      <c r="Q109" s="21" t="s">
        <v>37</v>
      </c>
      <c r="R109" s="3" t="s">
        <v>549</v>
      </c>
      <c r="S109" s="21" t="s">
        <v>96</v>
      </c>
      <c r="T109" s="23">
        <v>66950000</v>
      </c>
      <c r="U109" s="24">
        <v>44562</v>
      </c>
      <c r="V109" s="24">
        <v>44926</v>
      </c>
      <c r="W109" s="21" t="s">
        <v>33</v>
      </c>
      <c r="X109" s="21" t="s">
        <v>96</v>
      </c>
      <c r="Y109" s="21" t="s">
        <v>32</v>
      </c>
      <c r="Z109" s="55">
        <v>0</v>
      </c>
      <c r="AA109" s="21" t="s">
        <v>718</v>
      </c>
      <c r="AB109" s="21" t="s">
        <v>630</v>
      </c>
      <c r="AC109" s="35">
        <v>0</v>
      </c>
      <c r="AD109" s="35">
        <v>0</v>
      </c>
    </row>
    <row r="110" spans="1:30" ht="60" x14ac:dyDescent="0.25">
      <c r="A110" s="9">
        <v>112</v>
      </c>
      <c r="B110" s="7" t="s">
        <v>207</v>
      </c>
      <c r="C110" s="7" t="s">
        <v>36</v>
      </c>
      <c r="D110" s="7" t="s">
        <v>208</v>
      </c>
      <c r="E110" s="7" t="s">
        <v>24</v>
      </c>
      <c r="F110" s="7" t="s">
        <v>42</v>
      </c>
      <c r="G110" s="7" t="s">
        <v>43</v>
      </c>
      <c r="H110" s="7" t="s">
        <v>24</v>
      </c>
      <c r="I110" s="7" t="s">
        <v>209</v>
      </c>
      <c r="J110" s="7" t="s">
        <v>35</v>
      </c>
      <c r="K110" s="7" t="s">
        <v>24</v>
      </c>
      <c r="L110" s="7" t="s">
        <v>24</v>
      </c>
      <c r="M110" s="7" t="s">
        <v>24</v>
      </c>
      <c r="N110" s="7" t="s">
        <v>239</v>
      </c>
      <c r="O110" s="21" t="s">
        <v>258</v>
      </c>
      <c r="P110" s="25">
        <v>1</v>
      </c>
      <c r="Q110" s="21" t="s">
        <v>37</v>
      </c>
      <c r="R110" s="3" t="s">
        <v>550</v>
      </c>
      <c r="S110" s="21" t="s">
        <v>96</v>
      </c>
      <c r="T110" s="23">
        <v>370800000</v>
      </c>
      <c r="U110" s="24">
        <v>44562</v>
      </c>
      <c r="V110" s="24">
        <v>44926</v>
      </c>
      <c r="W110" s="21" t="s">
        <v>33</v>
      </c>
      <c r="X110" s="21" t="s">
        <v>96</v>
      </c>
      <c r="Y110" s="21" t="s">
        <v>32</v>
      </c>
      <c r="Z110" s="55">
        <v>1</v>
      </c>
      <c r="AA110" s="21" t="s">
        <v>573</v>
      </c>
      <c r="AB110" s="21" t="s">
        <v>551</v>
      </c>
      <c r="AC110" s="35">
        <v>151837709.66</v>
      </c>
      <c r="AD110" s="57">
        <v>98589440</v>
      </c>
    </row>
    <row r="111" spans="1:30" ht="60" x14ac:dyDescent="0.25">
      <c r="A111" s="9">
        <v>113</v>
      </c>
      <c r="B111" s="7" t="s">
        <v>207</v>
      </c>
      <c r="C111" s="7" t="s">
        <v>36</v>
      </c>
      <c r="D111" s="7" t="s">
        <v>208</v>
      </c>
      <c r="E111" s="7" t="s">
        <v>24</v>
      </c>
      <c r="F111" s="7" t="s">
        <v>42</v>
      </c>
      <c r="G111" s="7" t="s">
        <v>43</v>
      </c>
      <c r="H111" s="7" t="s">
        <v>24</v>
      </c>
      <c r="I111" s="7" t="s">
        <v>209</v>
      </c>
      <c r="J111" s="7" t="s">
        <v>35</v>
      </c>
      <c r="K111" s="7" t="s">
        <v>24</v>
      </c>
      <c r="L111" s="7" t="s">
        <v>24</v>
      </c>
      <c r="M111" s="7" t="s">
        <v>24</v>
      </c>
      <c r="N111" s="7" t="s">
        <v>239</v>
      </c>
      <c r="O111" s="21" t="s">
        <v>254</v>
      </c>
      <c r="P111" s="25">
        <v>1</v>
      </c>
      <c r="Q111" s="21" t="s">
        <v>37</v>
      </c>
      <c r="R111" s="3" t="s">
        <v>552</v>
      </c>
      <c r="S111" s="21" t="s">
        <v>96</v>
      </c>
      <c r="T111" s="23">
        <v>207572783</v>
      </c>
      <c r="U111" s="24">
        <v>44562</v>
      </c>
      <c r="V111" s="24">
        <v>44926</v>
      </c>
      <c r="W111" s="21" t="s">
        <v>33</v>
      </c>
      <c r="X111" s="21" t="s">
        <v>96</v>
      </c>
      <c r="Y111" s="21" t="s">
        <v>32</v>
      </c>
      <c r="Z111" s="55">
        <v>1</v>
      </c>
      <c r="AA111" s="21" t="s">
        <v>606</v>
      </c>
      <c r="AB111" s="21" t="s">
        <v>607</v>
      </c>
      <c r="AC111" s="35">
        <v>196934677.52000001</v>
      </c>
      <c r="AD111" s="57">
        <v>136998036.47999999</v>
      </c>
    </row>
    <row r="112" spans="1:30" ht="120" x14ac:dyDescent="0.25">
      <c r="A112" s="9">
        <v>114</v>
      </c>
      <c r="B112" s="7" t="s">
        <v>140</v>
      </c>
      <c r="C112" s="7" t="s">
        <v>36</v>
      </c>
      <c r="D112" s="7" t="s">
        <v>141</v>
      </c>
      <c r="E112" s="7" t="s">
        <v>24</v>
      </c>
      <c r="F112" s="7" t="s">
        <v>25</v>
      </c>
      <c r="G112" s="7" t="s">
        <v>26</v>
      </c>
      <c r="H112" s="7" t="s">
        <v>28</v>
      </c>
      <c r="I112" s="7" t="s">
        <v>142</v>
      </c>
      <c r="J112" s="7" t="s">
        <v>35</v>
      </c>
      <c r="K112" s="7" t="s">
        <v>24</v>
      </c>
      <c r="L112" s="7" t="s">
        <v>24</v>
      </c>
      <c r="M112" s="7" t="s">
        <v>24</v>
      </c>
      <c r="N112" s="7" t="s">
        <v>136</v>
      </c>
      <c r="O112" s="14" t="s">
        <v>137</v>
      </c>
      <c r="P112" s="10">
        <v>100</v>
      </c>
      <c r="Q112" s="7" t="s">
        <v>29</v>
      </c>
      <c r="R112" s="6" t="s">
        <v>143</v>
      </c>
      <c r="S112" s="7" t="s">
        <v>144</v>
      </c>
      <c r="T112" s="11">
        <v>765894000</v>
      </c>
      <c r="U112" s="12">
        <v>44562</v>
      </c>
      <c r="V112" s="12">
        <v>44926</v>
      </c>
      <c r="W112" s="7" t="s">
        <v>33</v>
      </c>
      <c r="X112" s="7" t="s">
        <v>31</v>
      </c>
      <c r="Y112" s="7" t="s">
        <v>32</v>
      </c>
      <c r="Z112" s="36" t="s">
        <v>493</v>
      </c>
      <c r="AA112" s="21" t="s">
        <v>580</v>
      </c>
      <c r="AB112" s="21" t="s">
        <v>581</v>
      </c>
      <c r="AC112" s="35">
        <v>0</v>
      </c>
      <c r="AD112" s="35">
        <v>0</v>
      </c>
    </row>
    <row r="113" spans="1:30" ht="75" x14ac:dyDescent="0.25">
      <c r="A113" s="9">
        <v>115</v>
      </c>
      <c r="B113" s="7" t="s">
        <v>126</v>
      </c>
      <c r="C113" s="7" t="s">
        <v>36</v>
      </c>
      <c r="D113" s="7" t="s">
        <v>141</v>
      </c>
      <c r="E113" s="7" t="s">
        <v>24</v>
      </c>
      <c r="F113" s="7" t="s">
        <v>25</v>
      </c>
      <c r="G113" s="7" t="s">
        <v>26</v>
      </c>
      <c r="H113" s="7" t="s">
        <v>28</v>
      </c>
      <c r="I113" s="7" t="s">
        <v>27</v>
      </c>
      <c r="J113" s="7" t="s">
        <v>35</v>
      </c>
      <c r="K113" s="7" t="s">
        <v>24</v>
      </c>
      <c r="L113" s="7" t="s">
        <v>24</v>
      </c>
      <c r="M113" s="7" t="s">
        <v>24</v>
      </c>
      <c r="N113" s="7" t="s">
        <v>135</v>
      </c>
      <c r="O113" s="7" t="s">
        <v>138</v>
      </c>
      <c r="P113" s="10">
        <v>80</v>
      </c>
      <c r="Q113" s="7" t="s">
        <v>29</v>
      </c>
      <c r="R113" s="6" t="s">
        <v>145</v>
      </c>
      <c r="S113" s="7" t="s">
        <v>429</v>
      </c>
      <c r="T113" s="11">
        <v>294808000</v>
      </c>
      <c r="U113" s="12">
        <v>44562</v>
      </c>
      <c r="V113" s="12">
        <v>44926</v>
      </c>
      <c r="W113" s="7" t="s">
        <v>33</v>
      </c>
      <c r="X113" s="7" t="s">
        <v>89</v>
      </c>
      <c r="Y113" s="7" t="s">
        <v>32</v>
      </c>
      <c r="Z113" s="36" t="s">
        <v>493</v>
      </c>
      <c r="AA113" s="21" t="s">
        <v>632</v>
      </c>
      <c r="AB113" s="21" t="s">
        <v>494</v>
      </c>
      <c r="AC113" s="35">
        <v>0</v>
      </c>
      <c r="AD113" s="35">
        <v>0</v>
      </c>
    </row>
    <row r="114" spans="1:30" ht="150" x14ac:dyDescent="0.25">
      <c r="A114" s="9">
        <v>116</v>
      </c>
      <c r="B114" s="7" t="s">
        <v>126</v>
      </c>
      <c r="C114" s="7" t="s">
        <v>36</v>
      </c>
      <c r="D114" s="7" t="s">
        <v>141</v>
      </c>
      <c r="E114" s="7" t="s">
        <v>24</v>
      </c>
      <c r="F114" s="7" t="s">
        <v>25</v>
      </c>
      <c r="G114" s="7" t="s">
        <v>26</v>
      </c>
      <c r="H114" s="7" t="s">
        <v>28</v>
      </c>
      <c r="I114" s="7" t="s">
        <v>27</v>
      </c>
      <c r="J114" s="7" t="s">
        <v>35</v>
      </c>
      <c r="K114" s="7" t="s">
        <v>24</v>
      </c>
      <c r="L114" s="7" t="s">
        <v>24</v>
      </c>
      <c r="M114" s="7" t="s">
        <v>24</v>
      </c>
      <c r="N114" s="7" t="s">
        <v>134</v>
      </c>
      <c r="O114" s="7" t="s">
        <v>139</v>
      </c>
      <c r="P114" s="10">
        <v>90</v>
      </c>
      <c r="Q114" s="7" t="s">
        <v>29</v>
      </c>
      <c r="R114" s="6" t="s">
        <v>146</v>
      </c>
      <c r="S114" s="7" t="s">
        <v>147</v>
      </c>
      <c r="T114" s="11">
        <v>1737766585</v>
      </c>
      <c r="U114" s="12">
        <v>44562</v>
      </c>
      <c r="V114" s="12">
        <v>44926</v>
      </c>
      <c r="W114" s="7" t="s">
        <v>33</v>
      </c>
      <c r="X114" s="7" t="s">
        <v>31</v>
      </c>
      <c r="Y114" s="7" t="s">
        <v>32</v>
      </c>
      <c r="Z114" s="36" t="s">
        <v>493</v>
      </c>
      <c r="AA114" s="69" t="s">
        <v>595</v>
      </c>
      <c r="AB114" s="21" t="s">
        <v>582</v>
      </c>
      <c r="AC114" s="35">
        <v>0</v>
      </c>
      <c r="AD114" s="35">
        <v>0</v>
      </c>
    </row>
    <row r="115" spans="1:30" ht="60" x14ac:dyDescent="0.25">
      <c r="A115" s="9">
        <v>117</v>
      </c>
      <c r="B115" s="7" t="s">
        <v>334</v>
      </c>
      <c r="C115" s="7" t="s">
        <v>335</v>
      </c>
      <c r="D115" s="7" t="s">
        <v>374</v>
      </c>
      <c r="E115" s="7" t="s">
        <v>105</v>
      </c>
      <c r="F115" s="7" t="s">
        <v>25</v>
      </c>
      <c r="G115" s="7" t="s">
        <v>26</v>
      </c>
      <c r="H115" s="7" t="s">
        <v>28</v>
      </c>
      <c r="I115" s="7" t="s">
        <v>27</v>
      </c>
      <c r="J115" s="7" t="s">
        <v>338</v>
      </c>
      <c r="K115" s="7" t="s">
        <v>105</v>
      </c>
      <c r="L115" s="7" t="s">
        <v>105</v>
      </c>
      <c r="M115" s="7" t="s">
        <v>105</v>
      </c>
      <c r="N115" s="7" t="s">
        <v>339</v>
      </c>
      <c r="O115" s="7" t="s">
        <v>336</v>
      </c>
      <c r="P115" s="19">
        <v>1</v>
      </c>
      <c r="Q115" s="18" t="s">
        <v>29</v>
      </c>
      <c r="R115" s="6" t="s">
        <v>337</v>
      </c>
      <c r="S115" s="7" t="s">
        <v>340</v>
      </c>
      <c r="T115" s="11">
        <v>433365699.92000002</v>
      </c>
      <c r="U115" s="12">
        <v>44562</v>
      </c>
      <c r="V115" s="12">
        <v>44926</v>
      </c>
      <c r="W115" s="7" t="s">
        <v>30</v>
      </c>
      <c r="X115" s="7" t="s">
        <v>89</v>
      </c>
      <c r="Y115" s="7" t="s">
        <v>32</v>
      </c>
      <c r="Z115" s="21"/>
      <c r="AA115" s="21" t="s">
        <v>561</v>
      </c>
      <c r="AB115" s="21"/>
      <c r="AC115" s="21"/>
      <c r="AD115" s="21"/>
    </row>
    <row r="116" spans="1:30" ht="45" x14ac:dyDescent="0.25">
      <c r="A116" s="60">
        <v>118</v>
      </c>
      <c r="B116" s="21" t="s">
        <v>207</v>
      </c>
      <c r="C116" s="21" t="s">
        <v>36</v>
      </c>
      <c r="D116" s="21" t="s">
        <v>208</v>
      </c>
      <c r="E116" s="21" t="s">
        <v>24</v>
      </c>
      <c r="F116" s="21" t="s">
        <v>42</v>
      </c>
      <c r="G116" s="21" t="s">
        <v>43</v>
      </c>
      <c r="H116" s="21" t="s">
        <v>24</v>
      </c>
      <c r="I116" s="21" t="s">
        <v>63</v>
      </c>
      <c r="J116" s="21" t="s">
        <v>35</v>
      </c>
      <c r="K116" s="21" t="s">
        <v>24</v>
      </c>
      <c r="L116" s="21" t="s">
        <v>24</v>
      </c>
      <c r="M116" s="21" t="s">
        <v>24</v>
      </c>
      <c r="N116" s="21" t="s">
        <v>239</v>
      </c>
      <c r="O116" s="21" t="s">
        <v>529</v>
      </c>
      <c r="P116" s="25">
        <v>1</v>
      </c>
      <c r="Q116" s="21" t="s">
        <v>37</v>
      </c>
      <c r="R116" s="3" t="s">
        <v>530</v>
      </c>
      <c r="S116" s="21" t="s">
        <v>96</v>
      </c>
      <c r="T116" s="23">
        <v>900000000</v>
      </c>
      <c r="U116" s="24">
        <v>44562</v>
      </c>
      <c r="V116" s="24">
        <v>44926</v>
      </c>
      <c r="W116" s="21" t="s">
        <v>33</v>
      </c>
      <c r="X116" s="21" t="s">
        <v>96</v>
      </c>
      <c r="Y116" s="21" t="s">
        <v>32</v>
      </c>
      <c r="Z116" s="61">
        <v>1</v>
      </c>
      <c r="AA116" s="21" t="s">
        <v>531</v>
      </c>
      <c r="AB116" s="21" t="s">
        <v>532</v>
      </c>
      <c r="AC116" s="57">
        <v>803876094</v>
      </c>
      <c r="AD116" s="56">
        <v>803876094</v>
      </c>
    </row>
    <row r="117" spans="1:30" ht="105" x14ac:dyDescent="0.25">
      <c r="A117" s="60">
        <v>119</v>
      </c>
      <c r="B117" s="21" t="s">
        <v>207</v>
      </c>
      <c r="C117" s="21" t="s">
        <v>36</v>
      </c>
      <c r="D117" s="21" t="s">
        <v>208</v>
      </c>
      <c r="E117" s="21" t="s">
        <v>24</v>
      </c>
      <c r="F117" s="21" t="s">
        <v>42</v>
      </c>
      <c r="G117" s="21" t="s">
        <v>43</v>
      </c>
      <c r="H117" s="21" t="s">
        <v>24</v>
      </c>
      <c r="I117" s="21" t="s">
        <v>63</v>
      </c>
      <c r="J117" s="21" t="s">
        <v>35</v>
      </c>
      <c r="K117" s="21" t="s">
        <v>24</v>
      </c>
      <c r="L117" s="21" t="s">
        <v>24</v>
      </c>
      <c r="M117" s="21" t="s">
        <v>24</v>
      </c>
      <c r="N117" s="21" t="s">
        <v>239</v>
      </c>
      <c r="O117" s="21" t="s">
        <v>533</v>
      </c>
      <c r="P117" s="25">
        <v>1</v>
      </c>
      <c r="Q117" s="21" t="s">
        <v>37</v>
      </c>
      <c r="R117" s="3" t="s">
        <v>534</v>
      </c>
      <c r="S117" s="21" t="s">
        <v>96</v>
      </c>
      <c r="T117" s="23">
        <v>763000000</v>
      </c>
      <c r="U117" s="24">
        <v>44562</v>
      </c>
      <c r="V117" s="24">
        <v>44926</v>
      </c>
      <c r="W117" s="21" t="s">
        <v>33</v>
      </c>
      <c r="X117" s="21" t="s">
        <v>96</v>
      </c>
      <c r="Y117" s="21" t="s">
        <v>32</v>
      </c>
      <c r="Z117" s="61">
        <v>1</v>
      </c>
      <c r="AA117" s="21" t="s">
        <v>535</v>
      </c>
      <c r="AB117" s="21" t="s">
        <v>536</v>
      </c>
      <c r="AC117" s="56">
        <v>583905360</v>
      </c>
      <c r="AD117" s="56">
        <v>583905360</v>
      </c>
    </row>
    <row r="118" spans="1:30" x14ac:dyDescent="0.25">
      <c r="T118" s="11"/>
    </row>
    <row r="119" spans="1:30" x14ac:dyDescent="0.25">
      <c r="T119" s="52"/>
    </row>
    <row r="120" spans="1:30" x14ac:dyDescent="0.25">
      <c r="T120" s="52"/>
    </row>
  </sheetData>
  <phoneticPr fontId="19" type="noConversion"/>
  <dataValidations disablePrompts="1" count="1">
    <dataValidation type="decimal" errorStyle="information" operator="greaterThan" allowBlank="1" showInputMessage="1" showErrorMessage="1" errorTitle="No incluir signos" error="No incluir signos, solo el número." promptTitle="No incluir signos" prompt="No incluir signos, solo el número." sqref="Z26:Z36 Z38" xr:uid="{AF721632-BC82-4BEA-90E7-AFC678B6A4A0}">
      <formula1>1</formula1>
    </dataValidation>
  </dataValidations>
  <hyperlinks>
    <hyperlink ref="AB59" r:id="rId1" xr:uid="{4F36D12A-9E61-46EA-B893-3C599038189A}"/>
    <hyperlink ref="AB60" r:id="rId2" xr:uid="{9E68A8B8-AB48-4B87-A230-B5DBDB496907}"/>
    <hyperlink ref="AB61" r:id="rId3" xr:uid="{491518CD-851F-438C-AADD-0CDC95478557}"/>
    <hyperlink ref="AB62" r:id="rId4" xr:uid="{A41E4F17-6407-43EC-8535-FEB0C9AB1F22}"/>
    <hyperlink ref="AB47" r:id="rId5" location="IndicadorProgEntE/33/1538/5994/80" xr:uid="{5A63C8C8-2702-4275-B9FB-71740FCE8658}"/>
    <hyperlink ref="AB48" r:id="rId6" location="IndicadorProgEntE/33/1538/5747/80" xr:uid="{35DC0A90-949F-475C-803D-7D6DF825B67E}"/>
    <hyperlink ref="AB95" r:id="rId7" xr:uid="{5D22BFE0-D723-48EB-9DD6-1F7307F8B690}"/>
    <hyperlink ref="AB78" r:id="rId8" display="\\servicios.anh.gov.co\" xr:uid="{828CBFD4-40D9-475E-AAA0-0262CA519474}"/>
  </hyperlinks>
  <pageMargins left="0.7" right="0.7" top="0.75" bottom="0.75" header="0.3" footer="0.3"/>
  <pageSetup orientation="portrait" horizontalDpi="1200" verticalDpi="1200" r:id="rId9"/>
  <ignoredErrors>
    <ignoredError sqref="Z80 Z59 Z112:AB112 AB15 Z51 Z114:AB114 Z113 Z78:AD78 Z79:AD79 Z81:AD81 Z82:AD82 Z69:AD69 Z67:AD67 Z68:AD68 Z63:AD63 Z64:AB64 Z65:AB65 Z66:AB66 Z4:Z5 Z6:AD6 Z7:AD7 Z8:AB8 Z9:AD9 Z10:AC10 Z12:AC12 Z13:AD13 Z14:AD14 Z15:AA15 Z16:AA16 Z83:AD99 Z71:AD71 Z72:AD72 Z73:AD73 Z74:AD74 Z75:AD75 Z77:AD77" numberStoredAsText="1"/>
    <ignoredError sqref="Z35 Z32" listDataValidation="1"/>
  </ignoredErrors>
  <drawing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ED59181-6145-4844-8EA5-BE77EC36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2022-12-01T11:52:28Z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