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3\SINERGIA\"/>
    </mc:Choice>
  </mc:AlternateContent>
  <xr:revisionPtr revIDLastSave="0" documentId="13_ncr:1_{603B5F43-1857-4079-B7C6-15C5C6C05E02}" xr6:coauthVersionLast="47" xr6:coauthVersionMax="47" xr10:uidLastSave="{00000000-0000-0000-0000-000000000000}"/>
  <bookViews>
    <workbookView xWindow="20370" yWindow="-120" windowWidth="15600" windowHeight="11160" tabRatio="698" activeTab="1" xr2:uid="{00000000-000D-0000-FFFF-FFFF00000000}"/>
  </bookViews>
  <sheets>
    <sheet name="PERFORACIÓN DE POZOS 2023" sheetId="1" r:id="rId1"/>
    <sheet name="ADQUISICIÓN SISMICA 2023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5" l="1"/>
  <c r="C25" i="5"/>
  <c r="C21" i="5"/>
  <c r="B21" i="5"/>
  <c r="C17" i="5"/>
  <c r="B17" i="5"/>
  <c r="C13" i="5"/>
  <c r="B13" i="5"/>
  <c r="C10" i="1"/>
  <c r="C9" i="5" l="1"/>
  <c r="B9" i="5"/>
  <c r="C5" i="5" l="1"/>
  <c r="B5" i="5"/>
  <c r="B26" i="5" s="1"/>
  <c r="D4" i="1" l="1"/>
  <c r="D5" i="1" s="1"/>
  <c r="D6" i="1" l="1"/>
  <c r="D7" i="1" l="1"/>
  <c r="D8" i="1" l="1"/>
  <c r="D9" i="1" s="1"/>
  <c r="D10" i="1" s="1"/>
</calcChain>
</file>

<file path=xl/sharedStrings.xml><?xml version="1.0" encoding="utf-8"?>
<sst xmlns="http://schemas.openxmlformats.org/spreadsheetml/2006/main" count="51" uniqueCount="37">
  <si>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</si>
  <si>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</si>
  <si>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</si>
  <si>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</si>
  <si>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</si>
  <si>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</si>
  <si>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</si>
  <si>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</si>
  <si>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Perforación de pozos 2023</t>
  </si>
  <si>
    <t>TOTAL 2023</t>
  </si>
  <si>
    <t>Febrero</t>
  </si>
  <si>
    <t>SUB TOTAL FEBRERO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</si>
  <si>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12,80%</t>
    </r>
  </si>
  <si>
    <t>Contratos: E&amp;P LLA-99
Programa: LLA-99 3D
Total sísmica 3D: 165 Km²
Total Km Programa Sísmico: 264,0 Km 2D Equivalente
Fecha de Inicio Topografía: 18-feb-23
Fecha de Inicio Perforación:  
Fecha de Inicio Registro: 
Fecha Fin Registro: 
Avance Sísmica: 0%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</si>
  <si>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45,40%</t>
    </r>
  </si>
  <si>
    <t>1. Contrato E&amp;P VIM 33; Pozo Dividivi-1, Inició perforación 20-dic-22; T.D: 2-ene-23, A-3.
2. Contrato E&amp;P VIM-5; Pozo Saxofón-1, Inició perforación 2-dic-22; T.D: 7-ene-23, A-3.
3. Convenio E&amp;P Área Santiago de las Atalayas, Pozo Cupiagua XD45Y, Inició perforación 29-sep-22; T.D: 18-ene-23, A-2c.
4. Contrato E&amp;P LLA-87; Pozo Picabuey-1, Inició perforación 18-dic-22; T.D: 18-ene-23, A-3.
5. Contrato E&amp;E La Creciente; Pozo Magari-1D, Inició perforación 12-nov-22; T.D: 18-ene-23, A-3.
6. Contrato E&amp;P CPO-9; Pozo Magnus-1, Inició perforación 8-ene-23; T.D: 22-ene-23, A-3.</t>
  </si>
  <si>
    <t>7. Contrato E&amp;P COR-15; Pozo Oveja-1, Inició perforación 23-ene-23; T.D: 1-feb-23, A-3.
8. Contrato E&amp;P LLA-9; Pozo Turupe-1 ST1, Inició perforación 17-ene-23; T.D: 04-feb-23, A-3.
9. Contrao E&amp;P LLA-87; Pozo Zorzal-1, Inició perforación 12-ene-23; T.D: 11-feb-23, A-3.
10. Contrato E&amp;P LLA-78; Pozo Espiguero-1, Inició perforación 4-feb-23; T.D: 18-feb-23, A-3.</t>
  </si>
  <si>
    <t>Marzo</t>
  </si>
  <si>
    <t>SUB TOTAL MARZO</t>
  </si>
  <si>
    <t>Contratos: E&amp;P LLA-99
Programa: LLA-99 3D
Total sísmica 3D: 165 Km²
Total Km Programa Sísmico: 264,0 Km 2D Equivalente
Fecha de Inicio Topografía: 18-feb-23
Fecha de Inicio Perforación:  16-mar-23
Fecha de Inicio Registro: 
Fecha Fin Registro: 
Avance Sísmica: 0%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</si>
  <si>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84,93%</t>
    </r>
  </si>
  <si>
    <t>Abril</t>
  </si>
  <si>
    <t>SUB TOTAL ABRIL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</si>
  <si>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14-abr-23
Avance Sísmica: 100%</t>
    </r>
  </si>
  <si>
    <t>11. Contrato E&amp;E CUBIRO; Pozo Cubiro KN-1, Inició perforación 27-feb-23; T.D: 6-mar-23, A-2b.
12. Contrato E&amp;P VIM-22; Pozo Chimi-1, Inicio perforación 16-feb-23; T.D: 11-mar-23, A-3.
13. Contrato de Asociación COROCORA; Pozo Iza-1, Inicio perforación 4-mar-23; T.D. 12-mar-23, A-3.
14. Contrato E&amp;P LLA-87; Pozo Koala-1, Inició perforación 16-feb-23; T.D: 13-mar-23, A-3.
15. Contrato E&amp;P CPO-9; Pozo Leyenda-1, Inicio perforación 16-feb-23; T.D. 14-mar-23, A-3.
16. Contrato E&amp;P CPO-5; Pozo Yarico-1X, Inicio perforación 20-ene-23; T.D. 19-mar-23, A-2a.
17. Contrato E&amp;P LLA-78; Pozo Tinamú Llanos-1, Inicio perforación 18-mar-23; T.D. 26-mar-23, A-3.
18. Convenio E&amp;P SANTIAGO DE LAS ATALAYAS; Pozo Cusiana V-31, Inicio perforación 9-jul-22; T.D: 28-mar-23, A-3.</t>
  </si>
  <si>
    <t>Contratos: E&amp;P LLA-99
Programa: LLA-99 3D
Total sísmica 3D: 165 Km²
Total Km Programa Sísmico: 264,0 Km 2D Equivalente
Fecha de Inicio Topografía: 18-feb-23
Fecha de Inicio Perforación:  16-mar-23
Fecha de Inicio Registro: 8-abr-23
Fecha Fin Registro: 20-abr-23
Avance Sísmica: 100%</t>
  </si>
  <si>
    <t>19. Contrato E&amp;P LLA-61; Pozo Omi-4, Inicio perforación 23-mar-23; T.D: 8-abr-23, A-3.
20. Contrato E&amp;P CPO-9; Pozo Kimera-1, Inicio perforación 25-mar-23; T.D: 11-abr-23, Exploratorio.
21. Contrato E&amp;P VIM-22; Pozo Winner-1, Inicio perforación 30-mar-23; T.D: 13-abr-23, A-3.
22. Contrato E&amp;P VIM-43; Pozo Chirimoya-1-ST1, Inicio perforación 7-abr-23; T.D: 25-abr-23, A-3.
23. Contrato E&amp;P VIM-21; Pozo Lulo-1, Inicio perforación 17-abr-23; T.D: 26-abr-23, A-3.
24. Contrato E&amp;P LLA-34; Pozo Ninfálido-1, Inicio perforación 19-abr-23; T.D: 30-abr-23, A-2b.</t>
  </si>
  <si>
    <t>Contratos: E&amp;P SSJN-1 - RC-7 - PERDICES
Programa: SSJN-1-2D-2021
Total sísmica 2D: 210,002 Km
Fecha de Inicio Topografía: 21-ene-23
Fecha de Inicio Perforación:  4-feb-23
Fecha de Inicio Registro: 30-mar-23
Fecha Fin Registro: 
Avance Sísmica: 66,88%</t>
  </si>
  <si>
    <t>Contratos: E&amp;P SSJN-1 - RC-7 - PERDICES
Programa: SSJN-1-2D-2021
Total sísmica 2D: 210,002 Km
Fecha de Inicio Topografía: 21-ene-23
Fecha de Inicio Perforación:  4-feb-23
Fecha de Inicio Registro: 30-mar-23
Fecha Fin Registro: 
Avance Sísmica: 3,39%</t>
  </si>
  <si>
    <t>Contratos: E&amp;P SSJN-1 - RC-7 - PERDICES
Programa: SSJN-1-2D-2021
Total sísmica 2D: 210,002 Km
Fecha de Inicio Topografía: 21-ene-23
Fecha de Inicio Perforación:  4-feb-23
Fecha de Inicio Registro: 
Fecha Fin Registro: 
Avance Sísmica: 0%</t>
  </si>
  <si>
    <t>Contratos: E&amp;P SSJN-1 - RC-7 - PERDICES
Programa: SSJN-1-2D-2021
Total sísmica 2D: 210,002 Km
Fecha de Inicio Topografía: 21-ene-23
Fecha de Inicio Perforación:  
Fecha de Inicio Registro: 
Fecha Fin Registro: 
Avance Sísmica: 0%</t>
  </si>
  <si>
    <t>Mayo</t>
  </si>
  <si>
    <t>SUB TOTAL MAYO</t>
  </si>
  <si>
    <t>25. Contrato E&amp;P SSJN-1; Pozo Pollera Norte-1, Inicio perforación 13-abr-23; T.D: 1-may-23, A-3.
26. Contrato E&amp;P VIM-22; Pozo Tubará Sur-1, Inicio perforación 29-abr-23; T.D: 6-may-23, A-3.
27. Contrato de Asociación TAPIR; Pozo Carrizales Norte-1, Inicio perforación 1-may-23; T.D: 11-may-23, A-3.
28. Contrato de Asociación CARARE LAS MONAS; Pozo San Benedicto-1A-ST1, Inicio perforación 26-abr-23; T.D: 18-may-23, A-3.</t>
  </si>
  <si>
    <t>Junio</t>
  </si>
  <si>
    <t>SUB TOTAL JUNIO</t>
  </si>
  <si>
    <t>Contratos: E&amp;P SSJN-1 - RC-7 - PERDICES
Programa: SSJN-1-2D-2021
Total sísmica 2D: 210,002 Km
Fecha de Inicio Topografía: 21-ene-23
Fecha de Inicio Perforación:  4-feb-23
Fecha de Inicio Registro: 30-mar-23
Fecha Fin Registro: 8-may-23
Avance Sísmica: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</si>
</sst>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2" fontId="7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2" fontId="7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"/>
  <sheetViews>
    <sheetView showGridLines="0" topLeftCell="A7" zoomScaleNormal="100" zoomScaleSheetLayoutView="100" workbookViewId="0">
      <selection activeCell="E9" sqref="E9"/>
    </sheetView>
  </sheetViews>
  <sheetFormatPr baseColWidth="10" defaultColWidth="11.42578125" defaultRowHeight="15" x14ac:dyDescent="0.25"/>
  <cols>
    <col min="1" max="1" width="3.28515625" style="1" customWidth="1"/>
    <col min="2" max="2" width="11.85546875" style="2" customWidth="1"/>
    <col min="3" max="4" width="11.140625" style="1" customWidth="1"/>
    <col min="5" max="5" width="100.710937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7" t="s">
        <v>8</v>
      </c>
      <c r="C2" s="28"/>
      <c r="D2" s="28"/>
      <c r="E2" s="29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84" customHeight="1" x14ac:dyDescent="0.25">
      <c r="B4" s="7" t="s">
        <v>1</v>
      </c>
      <c r="C4" s="15">
        <v>6</v>
      </c>
      <c r="D4" s="15">
        <f>+C4</f>
        <v>6</v>
      </c>
      <c r="E4" s="16" t="s">
        <v>15</v>
      </c>
    </row>
    <row r="5" spans="2:5" ht="64.5" customHeight="1" x14ac:dyDescent="0.25">
      <c r="B5" s="7" t="s">
        <v>10</v>
      </c>
      <c r="C5" s="15">
        <v>4</v>
      </c>
      <c r="D5" s="15">
        <f>+C5+D4</f>
        <v>10</v>
      </c>
      <c r="E5" s="16" t="s">
        <v>16</v>
      </c>
    </row>
    <row r="6" spans="2:5" ht="105" customHeight="1" x14ac:dyDescent="0.25">
      <c r="B6" s="7" t="s">
        <v>17</v>
      </c>
      <c r="C6" s="7">
        <v>8</v>
      </c>
      <c r="D6" s="15">
        <f>+C6+D5</f>
        <v>18</v>
      </c>
      <c r="E6" s="25" t="s">
        <v>24</v>
      </c>
    </row>
    <row r="7" spans="2:5" ht="83.25" customHeight="1" x14ac:dyDescent="0.25">
      <c r="B7" s="7" t="s">
        <v>21</v>
      </c>
      <c r="C7" s="7">
        <v>6</v>
      </c>
      <c r="D7" s="7">
        <f>+D6+C7</f>
        <v>24</v>
      </c>
      <c r="E7" s="25" t="s">
        <v>26</v>
      </c>
    </row>
    <row r="8" spans="2:5" ht="73.5" customHeight="1" x14ac:dyDescent="0.25">
      <c r="B8" s="7" t="s">
        <v>31</v>
      </c>
      <c r="C8" s="7">
        <v>4</v>
      </c>
      <c r="D8" s="7">
        <f>+D7+C8</f>
        <v>28</v>
      </c>
      <c r="E8" s="25" t="s">
        <v>33</v>
      </c>
    </row>
    <row r="9" spans="2:5" ht="73.5" customHeight="1" x14ac:dyDescent="0.25">
      <c r="B9" s="7" t="s">
        <v>34</v>
      </c>
      <c r="C9" s="7">
        <v>0</v>
      </c>
      <c r="D9" s="7">
        <f>+D8+C9</f>
        <v>28</v>
      </c>
      <c r="E9" s="25"/>
    </row>
    <row r="10" spans="2:5" x14ac:dyDescent="0.25">
      <c r="B10" s="13" t="s">
        <v>9</v>
      </c>
      <c r="C10" s="14">
        <f>+SUM(C4:C9)</f>
        <v>28</v>
      </c>
      <c r="D10" s="14">
        <f>+D9</f>
        <v>28</v>
      </c>
      <c r="E10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showGridLines="0" tabSelected="1" topLeftCell="A13" zoomScale="55" zoomScaleNormal="55" workbookViewId="0">
      <selection activeCell="D20" sqref="D20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7" ht="35.25" customHeight="1" x14ac:dyDescent="0.25">
      <c r="A1" s="34" t="s">
        <v>0</v>
      </c>
      <c r="B1" s="35" t="s">
        <v>5</v>
      </c>
      <c r="C1" s="36" t="s">
        <v>6</v>
      </c>
      <c r="D1" s="33" t="s">
        <v>4</v>
      </c>
    </row>
    <row r="2" spans="1:7" ht="25.5" customHeight="1" x14ac:dyDescent="0.25">
      <c r="A2" s="34"/>
      <c r="B2" s="35"/>
      <c r="C2" s="36"/>
      <c r="D2" s="33"/>
    </row>
    <row r="3" spans="1:7" s="3" customFormat="1" ht="193.5" customHeight="1" x14ac:dyDescent="0.25">
      <c r="A3" s="30" t="s">
        <v>1</v>
      </c>
      <c r="B3" s="18">
        <v>63.898000000000003</v>
      </c>
      <c r="C3" s="18">
        <v>63.898000000000003</v>
      </c>
      <c r="D3" s="17" t="s">
        <v>12</v>
      </c>
    </row>
    <row r="4" spans="1:7" s="3" customFormat="1" ht="156" customHeight="1" x14ac:dyDescent="0.25">
      <c r="A4" s="32"/>
      <c r="B4" s="19">
        <v>0</v>
      </c>
      <c r="C4" s="19">
        <v>0</v>
      </c>
      <c r="D4" s="17" t="s">
        <v>30</v>
      </c>
    </row>
    <row r="5" spans="1:7" s="3" customFormat="1" ht="36" customHeight="1" x14ac:dyDescent="0.25">
      <c r="A5" s="10" t="s">
        <v>7</v>
      </c>
      <c r="B5" s="23">
        <f>SUM(B3:B4)</f>
        <v>63.898000000000003</v>
      </c>
      <c r="C5" s="23">
        <f>SUM(C3:C4)</f>
        <v>63.898000000000003</v>
      </c>
      <c r="D5" s="11"/>
    </row>
    <row r="6" spans="1:7" s="3" customFormat="1" ht="201" customHeight="1" x14ac:dyDescent="0.25">
      <c r="A6" s="30" t="s">
        <v>10</v>
      </c>
      <c r="B6" s="19">
        <v>162.739</v>
      </c>
      <c r="C6" s="19">
        <v>226.637</v>
      </c>
      <c r="D6" s="17" t="s">
        <v>14</v>
      </c>
      <c r="E6" s="20"/>
      <c r="F6" s="20"/>
      <c r="G6" s="20"/>
    </row>
    <row r="7" spans="1:7" s="3" customFormat="1" ht="174.75" customHeight="1" x14ac:dyDescent="0.25">
      <c r="A7" s="31"/>
      <c r="B7" s="19">
        <v>0</v>
      </c>
      <c r="C7" s="19">
        <v>0</v>
      </c>
      <c r="D7" s="17" t="s">
        <v>29</v>
      </c>
    </row>
    <row r="8" spans="1:7" s="3" customFormat="1" ht="190.5" customHeight="1" x14ac:dyDescent="0.25">
      <c r="A8" s="32"/>
      <c r="B8" s="19">
        <v>0</v>
      </c>
      <c r="C8" s="19">
        <v>0</v>
      </c>
      <c r="D8" s="17" t="s">
        <v>13</v>
      </c>
    </row>
    <row r="9" spans="1:7" s="3" customFormat="1" ht="36" customHeight="1" x14ac:dyDescent="0.25">
      <c r="A9" s="10" t="s">
        <v>11</v>
      </c>
      <c r="B9" s="21">
        <f>SUM(B6:B8)</f>
        <v>162.739</v>
      </c>
      <c r="C9" s="21">
        <f>SUM(C6:C8)</f>
        <v>226.637</v>
      </c>
      <c r="D9" s="11"/>
    </row>
    <row r="10" spans="1:7" s="3" customFormat="1" ht="201" customHeight="1" x14ac:dyDescent="0.25">
      <c r="A10" s="30" t="s">
        <v>17</v>
      </c>
      <c r="B10" s="19">
        <v>197.33</v>
      </c>
      <c r="C10" s="19">
        <v>423.971</v>
      </c>
      <c r="D10" s="17" t="s">
        <v>20</v>
      </c>
      <c r="E10" s="20"/>
      <c r="F10" s="20"/>
      <c r="G10" s="20"/>
    </row>
    <row r="11" spans="1:7" s="3" customFormat="1" ht="174.75" customHeight="1" x14ac:dyDescent="0.25">
      <c r="A11" s="31"/>
      <c r="B11" s="19">
        <v>7.1189999999999998</v>
      </c>
      <c r="C11" s="19">
        <v>7.1189999999999998</v>
      </c>
      <c r="D11" s="24" t="s">
        <v>28</v>
      </c>
    </row>
    <row r="12" spans="1:7" s="3" customFormat="1" ht="190.5" customHeight="1" x14ac:dyDescent="0.25">
      <c r="A12" s="32"/>
      <c r="B12" s="19">
        <v>0</v>
      </c>
      <c r="C12" s="19">
        <v>0</v>
      </c>
      <c r="D12" s="17" t="s">
        <v>19</v>
      </c>
    </row>
    <row r="13" spans="1:7" s="3" customFormat="1" ht="36" customHeight="1" x14ac:dyDescent="0.25">
      <c r="A13" s="10" t="s">
        <v>18</v>
      </c>
      <c r="B13" s="21">
        <f>SUM(B10:B12)</f>
        <v>204.44900000000001</v>
      </c>
      <c r="C13" s="21">
        <f>SUM(C10:C12)</f>
        <v>431.09000000000003</v>
      </c>
      <c r="D13" s="11"/>
    </row>
    <row r="14" spans="1:7" s="3" customFormat="1" ht="189.6" customHeight="1" x14ac:dyDescent="0.25">
      <c r="A14" s="30" t="s">
        <v>21</v>
      </c>
      <c r="B14" s="26">
        <v>75.228999999999999</v>
      </c>
      <c r="C14" s="26">
        <v>499.2</v>
      </c>
      <c r="D14" s="17" t="s">
        <v>23</v>
      </c>
      <c r="E14" s="20"/>
      <c r="F14" s="20"/>
      <c r="G14" s="20"/>
    </row>
    <row r="15" spans="1:7" s="3" customFormat="1" ht="174.75" customHeight="1" x14ac:dyDescent="0.25">
      <c r="A15" s="31"/>
      <c r="B15" s="26">
        <v>133.33000000000001</v>
      </c>
      <c r="C15" s="26">
        <v>140.44900000000001</v>
      </c>
      <c r="D15" s="24" t="s">
        <v>27</v>
      </c>
    </row>
    <row r="16" spans="1:7" s="3" customFormat="1" ht="169.15" customHeight="1" x14ac:dyDescent="0.25">
      <c r="A16" s="32"/>
      <c r="B16" s="26">
        <v>264</v>
      </c>
      <c r="C16" s="26">
        <v>264</v>
      </c>
      <c r="D16" s="17" t="s">
        <v>25</v>
      </c>
    </row>
    <row r="17" spans="1:7" s="3" customFormat="1" ht="36" customHeight="1" x14ac:dyDescent="0.25">
      <c r="A17" s="10" t="s">
        <v>22</v>
      </c>
      <c r="B17" s="21">
        <f>SUM(B14:B16)</f>
        <v>472.55900000000003</v>
      </c>
      <c r="C17" s="21">
        <f>SUM(C14:C16)</f>
        <v>903.649</v>
      </c>
      <c r="D17" s="11"/>
    </row>
    <row r="18" spans="1:7" s="3" customFormat="1" ht="189.6" customHeight="1" x14ac:dyDescent="0.25">
      <c r="A18" s="30" t="s">
        <v>31</v>
      </c>
      <c r="B18" s="26">
        <v>0</v>
      </c>
      <c r="C18" s="26">
        <v>499.2</v>
      </c>
      <c r="D18" s="17" t="s">
        <v>23</v>
      </c>
      <c r="E18" s="20"/>
      <c r="F18" s="20"/>
      <c r="G18" s="20"/>
    </row>
    <row r="19" spans="1:7" s="3" customFormat="1" ht="174.75" customHeight="1" x14ac:dyDescent="0.25">
      <c r="A19" s="31"/>
      <c r="B19" s="26">
        <v>69.55</v>
      </c>
      <c r="C19" s="26">
        <v>210.00200000000001</v>
      </c>
      <c r="D19" s="24" t="s">
        <v>36</v>
      </c>
    </row>
    <row r="20" spans="1:7" s="3" customFormat="1" ht="169.15" customHeight="1" x14ac:dyDescent="0.25">
      <c r="A20" s="32"/>
      <c r="B20" s="26">
        <v>0</v>
      </c>
      <c r="C20" s="26">
        <v>264</v>
      </c>
      <c r="D20" s="17" t="s">
        <v>25</v>
      </c>
    </row>
    <row r="21" spans="1:7" s="3" customFormat="1" ht="36" customHeight="1" x14ac:dyDescent="0.25">
      <c r="A21" s="10" t="s">
        <v>32</v>
      </c>
      <c r="B21" s="21">
        <f>SUM(B18:B20)</f>
        <v>69.55</v>
      </c>
      <c r="C21" s="21">
        <f>SUM(C18:C20)</f>
        <v>973.202</v>
      </c>
      <c r="D21" s="11"/>
    </row>
    <row r="22" spans="1:7" s="3" customFormat="1" ht="189.6" customHeight="1" x14ac:dyDescent="0.25">
      <c r="A22" s="30" t="s">
        <v>34</v>
      </c>
      <c r="B22" s="26">
        <v>0</v>
      </c>
      <c r="C22" s="26">
        <v>499.2</v>
      </c>
      <c r="D22" s="17" t="s">
        <v>23</v>
      </c>
      <c r="E22" s="20"/>
      <c r="F22" s="20"/>
      <c r="G22" s="20"/>
    </row>
    <row r="23" spans="1:7" s="3" customFormat="1" ht="174.75" customHeight="1" x14ac:dyDescent="0.25">
      <c r="A23" s="31"/>
      <c r="B23" s="26">
        <v>0</v>
      </c>
      <c r="C23" s="26">
        <v>210.00200000000001</v>
      </c>
      <c r="D23" s="24" t="s">
        <v>36</v>
      </c>
    </row>
    <row r="24" spans="1:7" s="3" customFormat="1" ht="169.15" customHeight="1" x14ac:dyDescent="0.25">
      <c r="A24" s="32"/>
      <c r="B24" s="26">
        <v>0</v>
      </c>
      <c r="C24" s="26">
        <v>264</v>
      </c>
      <c r="D24" s="17" t="s">
        <v>25</v>
      </c>
    </row>
    <row r="25" spans="1:7" s="3" customFormat="1" ht="36" customHeight="1" x14ac:dyDescent="0.25">
      <c r="A25" s="10" t="s">
        <v>35</v>
      </c>
      <c r="B25" s="21">
        <v>0</v>
      </c>
      <c r="C25" s="21">
        <f>SUM(C22:C24)</f>
        <v>973.202</v>
      </c>
      <c r="D25" s="11"/>
    </row>
    <row r="26" spans="1:7" s="3" customFormat="1" ht="18.75" x14ac:dyDescent="0.25">
      <c r="A26" s="12" t="s">
        <v>9</v>
      </c>
      <c r="B26" s="22">
        <f>B5+B9+B13+B17+B21+B25</f>
        <v>973.19499999999994</v>
      </c>
      <c r="C26" s="22">
        <f>C25</f>
        <v>973.202</v>
      </c>
      <c r="D26" s="8"/>
    </row>
  </sheetData>
  <mergeCells count="10">
    <mergeCell ref="D1:D2"/>
    <mergeCell ref="A1:A2"/>
    <mergeCell ref="B1:B2"/>
    <mergeCell ref="C1:C2"/>
    <mergeCell ref="A3:A4"/>
    <mergeCell ref="A22:A24"/>
    <mergeCell ref="A18:A20"/>
    <mergeCell ref="A14:A16"/>
    <mergeCell ref="A10:A12"/>
    <mergeCell ref="A6:A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2023</vt:lpstr>
      <vt:lpstr>ADQUISICIÓN SISMICA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Gloria Cecilia Salamanca Marentes</cp:lastModifiedBy>
  <cp:lastPrinted>2023-01-02T14:48:19Z</cp:lastPrinted>
  <dcterms:created xsi:type="dcterms:W3CDTF">2015-09-23T17:53:52Z</dcterms:created>
  <dcterms:modified xsi:type="dcterms:W3CDTF">2023-06-30T19:06:50Z</dcterms:modified>
</cp:coreProperties>
</file>