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PAA 2020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Javier Rene Morales Sierra</author>
  </authors>
  <commentList>
    <comment ref="D17" authorId="0">
      <text>
        <r>
          <rPr>
            <b/>
            <sz val="9"/>
            <rFont val="Tahoma"/>
            <family val="2"/>
          </rPr>
          <t>Javier Rene Morales Sierra:</t>
        </r>
        <r>
          <rPr>
            <sz val="9"/>
            <rFont val="Tahoma"/>
            <family val="2"/>
          </rPr>
          <t xml:space="preserve">
Indicar el mes de inicio</t>
        </r>
      </text>
    </comment>
  </commentList>
</comments>
</file>

<file path=xl/sharedStrings.xml><?xml version="1.0" encoding="utf-8"?>
<sst xmlns="http://schemas.openxmlformats.org/spreadsheetml/2006/main" count="836" uniqueCount="148">
  <si>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</si>
  <si>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</si>
  <si>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</si>
  <si>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</si>
  <si>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</si>
  <si>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</si>
  <si>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</si>
  <si>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</si>
  <si>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Fecha estimada de inicio de proceso de selección</t>
  </si>
  <si>
    <t>Códigos UNSPSC</t>
  </si>
  <si>
    <t>Número de la contratación</t>
  </si>
  <si>
    <t>Fecha estimada de presentación de ofertas
(mes)</t>
  </si>
  <si>
    <t>Unidad de contratación
(referencia)</t>
  </si>
  <si>
    <t>Ubicación</t>
  </si>
  <si>
    <t>Nombre del responsable</t>
  </si>
  <si>
    <t>Teléfono del responsable</t>
  </si>
  <si>
    <t>Correo electrónico del responsable</t>
  </si>
  <si>
    <t>Oficina Asesora Jurídica</t>
  </si>
  <si>
    <t>CO-DC-11001</t>
  </si>
  <si>
    <t>Myriam Pérez
Oficina Asesora Jurídica</t>
  </si>
  <si>
    <t>myriam.perez@anh.gov.co</t>
  </si>
  <si>
    <t>NO</t>
  </si>
  <si>
    <t>N/A</t>
  </si>
  <si>
    <t>Recursos Propios
(Funcionamiento)</t>
  </si>
  <si>
    <t>Recursos Propios (Inversión)</t>
  </si>
  <si>
    <t>Enero</t>
  </si>
  <si>
    <t>Propios 
(Funcionamiento)</t>
  </si>
  <si>
    <t>Febrero</t>
  </si>
  <si>
    <t xml:space="preserve">1. Prestación de Servicios Profesionales Especializados para el apoyo a la Vicepresidencia Técnica- A- Funcionamiento </t>
  </si>
  <si>
    <t>2. Prestación de Servicios Profesionales para el apoyo a la Vicepresidencia Técnica- A- Funcionamoiento</t>
  </si>
  <si>
    <t>3. Prestación de Servicios Asistenciales para el apoyo a la Vicepresidencia Técnica- A- Funcionamiento</t>
  </si>
  <si>
    <t>Contratación Directa</t>
  </si>
  <si>
    <t>4. Prestación de servicios Profesionales Especializados  para el apoyo y seguimiento de los proyectos misionales de la vicepresidencia técnica para fortalecer técnicamente las oportunidades exploratorias de las áreas a ofrecer –C- Inversión</t>
  </si>
  <si>
    <t>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</si>
  <si>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6. Prestación de Servicios Profesionales Especializados para el apoyo a la Vicepresidencia de Promoción y Asignación de Áreas- A- Funcionamiento</t>
  </si>
  <si>
    <t>7. Prestación de Servicios Profesionales para el apoyo a la Vicepresidencia de Promoción y Asignación de Áreas- A- Funcionamiento</t>
  </si>
  <si>
    <t>8. Prestación de Servicios de apoyo a la gestión, asistencial, logístico y operativo para la Vicepresidencia de Promoción y Asignación de Áreas- A- Funcionamiento</t>
  </si>
  <si>
    <t>9. Prestación de Servicios Profesionales Especializados para el apoyo a la Vicepresidencia de Contratos de Hidrocarburos- A- Funcionamiento</t>
  </si>
  <si>
    <t>10. Prestación de Servicios Profesionales para el apoyo a la Vicepresidencia de Contratos de Hidrocarburos- A- Funcionamiento</t>
  </si>
  <si>
    <t>11. Prestación de Servicios de apoyo a la gestión, asistencial, logístico y operativo para la Vicepresidencia de Contratos de Hidrocarburos- A- Funcionamiento</t>
  </si>
  <si>
    <t>12. Prestación de Servicios Profesionales Especializados para el apoyo a la VORP - A- Funcionamiento</t>
  </si>
  <si>
    <t>13. Prestación de Servicios Profesionales para el apoyo a la  VORP- A- Funcionamiento</t>
  </si>
  <si>
    <t>14. Prestación de Servicios de apoyo a la gestión, asistencial, logístico y operativo para la VORP - A- Funcionamiento</t>
  </si>
  <si>
    <t>15. Prestación de Servicios Profesionales Especializados para el apoyo a la Oficina Asesora Jurídica - A- Funcionamiento</t>
  </si>
  <si>
    <t>16. Prestación de Servicios Profesionales para el apoyo a la Oficina Asesora Jurídica - A- Funcionamiento</t>
  </si>
  <si>
    <t>17. Prestación de Servicios de apoyo a la gestión, asistencial, logístico y operativo para la Oficina Asesora Jurídica - A- Funcionamiento</t>
  </si>
  <si>
    <t>18. Prestación de Servicios Profesionales Especializados para el apoyo a la Vicepresidencia Administrativa y Financiera - A- Funcionamiento</t>
  </si>
  <si>
    <t>19. Prestación de Servicios Profesionales para el apoyo a la Vicepresidencia Administrativa y Financiera - A- Funcionamiento</t>
  </si>
  <si>
    <t>20. Prestación de Servicios de apoyo a la gestión, asistencial, logístico y operativo para la Vicepresidencia Administrativa y Financiera - A- Funcionamiento</t>
  </si>
  <si>
    <t>21. Prestación de Servicios Profesionales Especializados para el apoyo a la Oficina de Tecnologías de la Información - A- Funcionamiento</t>
  </si>
  <si>
    <t>22. Prestación de Servicios Profesionales para el apoyo a la Oficina de Tecnologías de la Información - A- Funcionamiento</t>
  </si>
  <si>
    <t>23. Prestación de Servicios de apoyo a la gestión, asistencial, logístico y operativo para la Oficina de Tecnologías de la Información - A- Funcionamiento</t>
  </si>
  <si>
    <t xml:space="preserve">24. Prestación de Servicios Profesionales Especializados para el apoyo a la VORP - I- Regalías </t>
  </si>
  <si>
    <t xml:space="preserve">25. Prestación de Servicios Profesionales para el apoyo a la VORP - I- Regalías </t>
  </si>
  <si>
    <t xml:space="preserve">26. Prestación de Servicios de apoyo a la gestión, asistencial, logístico y operativo para el apoyo a la VORP - I- Regalías  </t>
  </si>
  <si>
    <t>27. Adquirir la póliza de Responsabilidad Civil  Servidores Públicos</t>
  </si>
  <si>
    <t>Contratación régimen especial - Régimen especial</t>
  </si>
  <si>
    <t xml:space="preserve">28. Reslizar un estudio integral enfocado en la identificación, evaluación y desarrollo de nuevos campos de gas en Colombia y potencializar la producción en los campos de gas ya existentes con miras a aumentar las reservas en el corto y mediano plazo para la atracción de nuevos inversionistas. </t>
  </si>
  <si>
    <t>PLAN ANUAL DE ADQUISICIONES</t>
  </si>
  <si>
    <t>A. INFORMACIÓN GENERAL DE LA ENTIDAD</t>
  </si>
  <si>
    <t>Nombre</t>
  </si>
  <si>
    <t>AGENCIA NACIONAL DE HIDROCARBUROS - ANH</t>
  </si>
  <si>
    <t>Dirección</t>
  </si>
  <si>
    <t>Avenida Calle 26 No. 59 - 65 Piso 2, Edificio de la Cámara Colombiana de la Infraestructura</t>
  </si>
  <si>
    <t>Teléfono</t>
  </si>
  <si>
    <t>(1) 593 1717</t>
  </si>
  <si>
    <t>Página web</t>
  </si>
  <si>
    <t>www.anh.gov.co</t>
  </si>
  <si>
    <t>Misión y visión</t>
  </si>
  <si>
    <t>La ANH es la autoridad encargada de promover el aprovechamiento óptimo y sostenible de los recursos hidrocarburíferos del país, administrándolos integralmente y armonizando los intereses de la sociedad, el Estado y las empresas del sector.
Para el año 2025 seremos reconocidos como una entidad modelo en el mundo por:
- El conocimiento del potencial del subsuelo colombiano y el logro de su aprovechamiento;
- La eficiencia y transparencia en la administración de hidrocarburos y el trabajo conjunto con la industria y la comunidad; y
- El profesionalismo de nuestro equipo, el alto nivel tecnológico y la eficiencia y agilidad en procesos clave.</t>
  </si>
  <si>
    <t>Perspectiva estratégica</t>
  </si>
  <si>
    <t>Promover el aprovechamiento óptimo y sostenible de los recursos hidrocarburíferos del país</t>
  </si>
  <si>
    <t>Información de contacto</t>
  </si>
  <si>
    <t>Myriam Pérez
Oficina Asesora Jurídica
593 1717
myriam.perez@anh.gov.co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</si>
  <si>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</si>
  <si>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</si>
  <si>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</si>
  <si>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</si>
  <si>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</si>
  <si>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</si>
  <si>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</si>
  <si>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29. Arrendamiento de inmueble para la custodia del archivo activo de fiscalización de la ANH</t>
  </si>
  <si>
    <t>Sistema General de Regalías - SGR</t>
  </si>
  <si>
    <t>78131600 80131700 80161500 80161800 81111900</t>
  </si>
  <si>
    <t>30. Prestación de Servicios de asesoría jurídica, representación judicial y apoyo en la implementación de proyectos piloto de yacimientos no convencionales a la Vicepresidencia de Contratos de Hidrocarburos .</t>
  </si>
  <si>
    <t>31. Asesoria jurídica a las vicperesidencias de la ANH  en temas misionales, administrativos, sancionatorios, contratación estatal y de responsabilidad fiscal a cargo de la Entidad- A- Funcionamiento</t>
  </si>
  <si>
    <t>32. Prestación de servicios jurídicos de asesoría para la Agencia Nacional de Hidrocarburos- A- Funcionamiento</t>
  </si>
  <si>
    <t>33. Asesoria Juridica  para el apoyo a la gestión de los asuntos inherentes a la oficina asesora jurídica de la ANH</t>
  </si>
  <si>
    <t>34. Contratar la suscripción de publicaciones electrónicas jurídicas con sus actualizaciones</t>
  </si>
  <si>
    <t>35. Asesoría jurídica para el apoyo a la gestion de la agencia nacional de hidrocarburos en el monitoreo y la gestion normativa y para el relacionamiento institucional con entes territoriales</t>
  </si>
  <si>
    <t>36. Prestar los servicios profesionales especializados de apoyo jurídico a la Agencia Nacional de Hidrocarburos, para el cumplimiento de sus actividades misionales y el desarrollo de procedimientos para la asignación de áreas para la exploración y producción de hidrocarburos</t>
  </si>
  <si>
    <t>37. Prestación de servicios profesionales especializados, científicos y técnicos de apoyo y asesoría a la gestión de la Vicepresidencia Administrativa y Financiera de la Agencia Nacional de Hidrocarburos - ANH</t>
  </si>
  <si>
    <t>38. Prestación de servicios profesionales especializados, científicos y técnicos para el acompañamiento y apoyo  en la VAF de la Agencia Nacional de Hidrocarburos.</t>
  </si>
  <si>
    <t>39. Prestación de servicios profesionales especializados, científicos y técnicos para el acompañamiento y apoyo juridico  en la VAF de la Agencia Nacional de Hidrocarburos.</t>
  </si>
  <si>
    <t xml:space="preserve">40. Adquirir la póliza de Responsabilidad Civil de Servidores Públicos </t>
  </si>
  <si>
    <t>41. Adquirir las pólizas que componen el programa de seguros de la ANH, excepto la de Responsabilidad Civil de Servidores Públicos</t>
  </si>
  <si>
    <t>42. Adquirir las pólizas que componen el programa de seguros de la ANH, previa aprobación de vigencias futuras 2021</t>
  </si>
  <si>
    <t>43. Contratar el servicio de intermediación de seguros para los seguros adquiridos por la ANH</t>
  </si>
  <si>
    <t xml:space="preserve">44. Mantenimiento preventivo y correctivo del ascensor de la ANH </t>
  </si>
  <si>
    <t>45. Suministro, renovación y/o actualización de certificados de firmas digitales y/o  firmas electrónicas para los usuarios de la ANH.</t>
  </si>
  <si>
    <t>46. Prestar el servicio de mantenimiento preventivo y correctivo para las máquinas y accesorios del gimnasio de la ANH, incluido el suministro de repuestos, equipos y elementos necesarios para su adecuado funcionamiento.</t>
  </si>
  <si>
    <t>47. Mantenimiento preventivo y correctivo del sistema de aire acondicionado en las instalaciones físicas de la ANH.</t>
  </si>
  <si>
    <t>48. Prestar el servicio de mantenimiento preventivo y correctivo para el sistema contra incendios de las instalaciones físicas de la ANH</t>
  </si>
  <si>
    <t>49. Suministro del servicio de rastreo satelital para los vehículos utilizados por la ANH</t>
  </si>
  <si>
    <t>50. Ralizar la toma física y avalúo comercial de los bienes muebles, inmuebles e intangibles de la ANH</t>
  </si>
  <si>
    <t>51. Mantenimiento preventivo y correctivo de las instalaciones físicas, incluido el sistema eléctrico, de la ANH</t>
  </si>
  <si>
    <t>52. Aunar esfuerzos y recursos físicos, humanos, administrativos, tecnológicos, financieros, capacidades y métodos entre La Unidad Nacional de Protección y la Agencia Nacional de Hidrocarburos -ANH, que permitan ejercer la adecuada protección del Presidente de la Agencia Nacional de Hidrocarburos -ANH-, en razón de su cargo o del riesgo en el que incurra en virtud del mismo</t>
  </si>
  <si>
    <t>53. Prestar el servicio de aseo, cafetería y mantenimientos menores en las instalaciones de la ANH</t>
  </si>
  <si>
    <t>54. Contratar las adecuaciones de los puestos de trabajo de la Agencia Nacional de Hidrocarburos ANH.</t>
  </si>
  <si>
    <t>55. Contratar el servicio de actualización, mantenimiento y soporte del software Kingdom</t>
  </si>
  <si>
    <t>43231500
81112200</t>
  </si>
  <si>
    <t>56. Contratar el servicio de actualización, mantenimiento y soporte de la aplicación Hampson-Russell incluyendo servicios de actualización, soporte y mantenimiento.</t>
  </si>
  <si>
    <t>57. Contratar el servicio de actualización, soporte y mantenimiento del software Geographix/Gverse</t>
  </si>
  <si>
    <t>58. Adquirir a título de la ANH licenciamiento y renovar servicios de actualización, soporte y mantenimiento del software DecisionSpace y OpenWorks</t>
  </si>
  <si>
    <t>59. Contratar el servicio de soporte y mantenimiento del software Petrel y Techlog</t>
  </si>
  <si>
    <t>81112000
80111600</t>
  </si>
  <si>
    <t>60. Contratar el mantenimiento, actualización y soporte premiun de ARCGIS.</t>
  </si>
  <si>
    <t>61. Contratar el servicio de actualización, soporte y mantenimiento del software Geosoft</t>
  </si>
  <si>
    <t>62. Adquisición software Diplomat incluyendo servicios de actualización, soporte y mantenimiento</t>
  </si>
  <si>
    <t>63. Contratar el servico de mantenimiento, actualización y soporte de las licencias ENVI</t>
  </si>
  <si>
    <t>64. Contratar el servico de mantenimiento, actualización y soporte de las licencias Avizo</t>
  </si>
  <si>
    <t>65. Adquisición software Seisware incluyendo servicios de actualización, soporte y mantenimiento</t>
  </si>
  <si>
    <t>66. Adquisición software FME incluyendo servicios de actualización, soporte y mantenimiento</t>
  </si>
  <si>
    <t>67. Acceso por un año a la plataforma de Wood Mackenzie (módulos Fiscal Service, Bases de Datos E&amp;P, Global Economic Model)</t>
  </si>
  <si>
    <t xml:space="preserve">Enero </t>
  </si>
  <si>
    <t>Agosto</t>
  </si>
  <si>
    <t>Abril</t>
  </si>
  <si>
    <t>Marzo</t>
  </si>
  <si>
    <t>Septiembre</t>
  </si>
  <si>
    <t xml:space="preserve">Febrero </t>
  </si>
  <si>
    <t>Octubre</t>
  </si>
  <si>
    <t>Mayo</t>
  </si>
  <si>
    <t>Selección abreviada
 menor cuantía</t>
  </si>
  <si>
    <t>Mínima
 cuantía</t>
  </si>
  <si>
    <t>Selección abreviada  menor cuantía</t>
  </si>
  <si>
    <t>Licitación Pública</t>
  </si>
  <si>
    <t>Concurso de méritos</t>
  </si>
  <si>
    <t>Mínima cuantía</t>
  </si>
  <si>
    <t>Seléccion abreviada - acuerdo marco</t>
  </si>
  <si>
    <t>Recursos Propios
(Inversión)</t>
  </si>
  <si>
    <t>SI</t>
  </si>
  <si>
    <t>No solicitadas</t>
  </si>
  <si>
    <t>68. Prestación de servicios de asesoría jurídica y apoyo en la implementación de proyectos piloto de Yacimientos No Convencionales a la vicepresidencia de contratos de hidrocarburos.</t>
  </si>
  <si>
    <t>69. Contratar los servicios de  administración de las redes de voz y datos y canales de comunicación de la ANH que soporten los procesos misionales, estratégicos y de apoyo.</t>
  </si>
  <si>
    <t>70. Contratar los servicios de partes, piezas y garantía de la infraestructura Oracle de la ANH.</t>
  </si>
  <si>
    <t>71. Contratar los servicios de actualización de certificados de seguridad SSL.</t>
  </si>
  <si>
    <t>72. Contratar el soporte y mantenimiento de los aires acondicionados del centro de cómputo principal de la ANH con suministro de repuestos.</t>
  </si>
  <si>
    <t>Enero 24 de 2020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</si>
</sst>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[$$-240A]\ * #,##0_-;\-[$$-240A]\ * #,##0_-;_-[$$-240A]\ * &quot;-&quot;??_-;_-@_-"/>
    <numFmt numFmtId="182" formatCode="0.00000"/>
    <numFmt numFmtId="183" formatCode="0.0000"/>
    <numFmt numFmtId="184" formatCode="0.000"/>
    <numFmt numFmtId="185" formatCode="0.0"/>
    <numFmt numFmtId="186" formatCode="_([$$-240A]\ * #,##0_);_([$$-240A]\ * \(#,##0\);_([$$-240A]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dd\-mm\-yy;@"/>
    <numFmt numFmtId="193" formatCode="0.000000000"/>
    <numFmt numFmtId="194" formatCode="0.00000000"/>
    <numFmt numFmtId="195" formatCode="0.0000000"/>
    <numFmt numFmtId="196" formatCode="0.000000"/>
    <numFmt numFmtId="197" formatCode="_(&quot;$&quot;\ * #,##0.0_);_(&quot;$&quot;\ * \(#,##0.0\);_(&quot;$&quot;\ * &quot;-&quot;??_);_(@_)"/>
    <numFmt numFmtId="198" formatCode="_-[$$-240A]\ * #,##0.00_-;\-[$$-240A]\ * #,##0.00_-;_-[$$-240A]\ * &quot;-&quot;??_-;_-@_-"/>
    <numFmt numFmtId="199" formatCode="0E+00"/>
    <numFmt numFmtId="200" formatCode="_-[$$-240A]\ * #,##0.0_-;\-[$$-240A]\ * #,##0.0_-;_-[$$-240A]\ * &quot;-&quot;??_-;_-@_-"/>
    <numFmt numFmtId="201" formatCode="_-&quot;$&quot;\ * #,##0.0_-;\-&quot;$&quot;\ * #,##0.0_-;_-&quot;$&quot;\ * &quot;-&quot;??_-;_-@_-"/>
    <numFmt numFmtId="202" formatCode="_-&quot;$&quot;\ * #,##0_-;\-&quot;$&quot;\ * #,##0_-;_-&quot;$&quot;\ * &quot;-&quot;??_-;_-@_-"/>
    <numFmt numFmtId="203" formatCode="#,##0.0"/>
    <numFmt numFmtId="204" formatCode="#,##0_ ;\-#,##0\ "/>
    <numFmt numFmtId="205" formatCode="_-* #,##0.00_-;\-* #,##0.00_-;_-* &quot;-&quot;_-;_-@_-"/>
    <numFmt numFmtId="206" formatCode="0.0%"/>
    <numFmt numFmtId="207" formatCode="#,##0.00_ ;\-#,##0.00\ "/>
    <numFmt numFmtId="208" formatCode="_(* #,##0.0_);_(* \(#,##0.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0" applyFill="0" applyBorder="0" applyProtection="0">
      <alignment horizontal="left" vertical="center"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27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23" borderId="10" xfId="0" applyFont="1" applyFill="1" applyBorder="1" applyAlignment="1">
      <alignment horizontal="center" vertical="center" wrapText="1"/>
    </xf>
    <xf numFmtId="0" fontId="30" fillId="23" borderId="10" xfId="4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 quotePrefix="1">
      <alignment wrapText="1"/>
    </xf>
    <xf numFmtId="0" fontId="36" fillId="0" borderId="17" xfId="48" applyBorder="1" applyAlignment="1" quotePrefix="1">
      <alignment wrapText="1"/>
    </xf>
    <xf numFmtId="178" fontId="0" fillId="0" borderId="17" xfId="0" applyNumberFormat="1" applyFill="1" applyBorder="1" applyAlignment="1">
      <alignment vertical="center" wrapText="1"/>
    </xf>
    <xf numFmtId="178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44" fontId="0" fillId="0" borderId="10" xfId="97" applyFont="1" applyFill="1" applyBorder="1" applyAlignment="1">
      <alignment vertical="center"/>
    </xf>
    <xf numFmtId="44" fontId="0" fillId="0" borderId="10" xfId="97" applyFont="1" applyFill="1" applyBorder="1" applyAlignment="1">
      <alignment vertical="center" wrapText="1"/>
    </xf>
    <xf numFmtId="178" fontId="0" fillId="0" borderId="10" xfId="97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44" fontId="0" fillId="0" borderId="10" xfId="97" applyFont="1" applyBorder="1" applyAlignment="1">
      <alignment vertical="center" wrapText="1"/>
    </xf>
    <xf numFmtId="181" fontId="0" fillId="34" borderId="11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6" fillId="0" borderId="10" xfId="48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3" xfId="55"/>
    <cellStyle name="Millares 10" xfId="56"/>
    <cellStyle name="Millares 10 2" xfId="57"/>
    <cellStyle name="Millares 10 3" xfId="58"/>
    <cellStyle name="Millares 11" xfId="59"/>
    <cellStyle name="Millares 11 2" xfId="60"/>
    <cellStyle name="Millares 11 3" xfId="61"/>
    <cellStyle name="Millares 12" xfId="62"/>
    <cellStyle name="Millares 12 2" xfId="63"/>
    <cellStyle name="Millares 12 3" xfId="64"/>
    <cellStyle name="Millares 13" xfId="65"/>
    <cellStyle name="Millares 13 2" xfId="66"/>
    <cellStyle name="Millares 13 3" xfId="67"/>
    <cellStyle name="Millares 2" xfId="68"/>
    <cellStyle name="Millares 2 2" xfId="69"/>
    <cellStyle name="Millares 2 3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3" xfId="82"/>
    <cellStyle name="Millares 7" xfId="83"/>
    <cellStyle name="Millares 7 2" xfId="84"/>
    <cellStyle name="Millares 7 3" xfId="85"/>
    <cellStyle name="Millares 8" xfId="86"/>
    <cellStyle name="Millares 8 2" xfId="87"/>
    <cellStyle name="Millares 8 3" xfId="88"/>
    <cellStyle name="Millares 9" xfId="89"/>
    <cellStyle name="Millares 9 2" xfId="90"/>
    <cellStyle name="Millares 9 3" xfId="91"/>
    <cellStyle name="Currency" xfId="92"/>
    <cellStyle name="Currency [0]" xfId="93"/>
    <cellStyle name="Moneda [0] 2" xfId="94"/>
    <cellStyle name="Moneda [0] 2 2" xfId="95"/>
    <cellStyle name="Moneda [0] 2 3" xfId="96"/>
    <cellStyle name="Moneda 10" xfId="97"/>
    <cellStyle name="Moneda 10 2" xfId="98"/>
    <cellStyle name="Moneda 10 3" xfId="99"/>
    <cellStyle name="Moneda 11" xfId="100"/>
    <cellStyle name="Moneda 11 2" xfId="101"/>
    <cellStyle name="Moneda 11 3" xfId="102"/>
    <cellStyle name="Moneda 12" xfId="103"/>
    <cellStyle name="Moneda 12 2" xfId="104"/>
    <cellStyle name="Moneda 12 3" xfId="105"/>
    <cellStyle name="Moneda 13" xfId="106"/>
    <cellStyle name="Moneda 13 2" xfId="107"/>
    <cellStyle name="Moneda 13 3" xfId="108"/>
    <cellStyle name="Moneda 2" xfId="109"/>
    <cellStyle name="Moneda 2 2" xfId="110"/>
    <cellStyle name="Moneda 2 3" xfId="111"/>
    <cellStyle name="Moneda 3" xfId="112"/>
    <cellStyle name="Moneda 3 2" xfId="113"/>
    <cellStyle name="Moneda 3 3" xfId="114"/>
    <cellStyle name="Moneda 4" xfId="115"/>
    <cellStyle name="Moneda 4 2" xfId="116"/>
    <cellStyle name="Moneda 4 3" xfId="117"/>
    <cellStyle name="Moneda 5" xfId="118"/>
    <cellStyle name="Moneda 5 2" xfId="119"/>
    <cellStyle name="Moneda 5 3" xfId="120"/>
    <cellStyle name="Moneda 6" xfId="121"/>
    <cellStyle name="Moneda 6 2" xfId="122"/>
    <cellStyle name="Moneda 6 3" xfId="123"/>
    <cellStyle name="Moneda 7" xfId="124"/>
    <cellStyle name="Moneda 7 2" xfId="125"/>
    <cellStyle name="Moneda 7 3" xfId="126"/>
    <cellStyle name="Moneda 8" xfId="127"/>
    <cellStyle name="Moneda 8 2" xfId="128"/>
    <cellStyle name="Moneda 8 3" xfId="129"/>
    <cellStyle name="Moneda 9" xfId="130"/>
    <cellStyle name="Moneda 9 2" xfId="131"/>
    <cellStyle name="Moneda 9 3" xfId="132"/>
    <cellStyle name="Neutral" xfId="133"/>
    <cellStyle name="Normal 6" xfId="134"/>
    <cellStyle name="Notas" xfId="135"/>
    <cellStyle name="Numeric" xfId="136"/>
    <cellStyle name="Percent" xfId="137"/>
    <cellStyle name="Salida" xfId="138"/>
    <cellStyle name="Texto de advertencia" xfId="139"/>
    <cellStyle name="Texto explicativo" xfId="140"/>
    <cellStyle name="Título" xfId="141"/>
    <cellStyle name="Título 2" xfId="142"/>
    <cellStyle name="Título 3" xfId="143"/>
    <cellStyle name="Total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perez@anh.gov.co" TargetMode="External" /><Relationship Id="rId2" Type="http://schemas.openxmlformats.org/officeDocument/2006/relationships/hyperlink" Target="mailto:myriam.perez@anh.gov.co" TargetMode="External" /><Relationship Id="rId3" Type="http://schemas.openxmlformats.org/officeDocument/2006/relationships/hyperlink" Target="mailto:myriam.perez@anh.gov.co" TargetMode="External" /><Relationship Id="rId4" Type="http://schemas.openxmlformats.org/officeDocument/2006/relationships/hyperlink" Target="mailto:myriam.perez@anh.gov.co" TargetMode="External" /><Relationship Id="rId5" Type="http://schemas.openxmlformats.org/officeDocument/2006/relationships/hyperlink" Target="mailto:myriam.perez@anh.gov.co" TargetMode="External" /><Relationship Id="rId6" Type="http://schemas.openxmlformats.org/officeDocument/2006/relationships/hyperlink" Target="mailto:myriam.perez@anh.gov.co" TargetMode="External" /><Relationship Id="rId7" Type="http://schemas.openxmlformats.org/officeDocument/2006/relationships/hyperlink" Target="mailto:myriam.perez@anh.gov.co" TargetMode="External" /><Relationship Id="rId8" Type="http://schemas.openxmlformats.org/officeDocument/2006/relationships/hyperlink" Target="mailto:myriam.perez@anh.gov.co" TargetMode="External" /><Relationship Id="rId9" Type="http://schemas.openxmlformats.org/officeDocument/2006/relationships/hyperlink" Target="mailto:myriam.perez@anh.gov.co" TargetMode="External" /><Relationship Id="rId10" Type="http://schemas.openxmlformats.org/officeDocument/2006/relationships/hyperlink" Target="mailto:myriam.perez@anh.gov.co" TargetMode="External" /><Relationship Id="rId11" Type="http://schemas.openxmlformats.org/officeDocument/2006/relationships/hyperlink" Target="mailto:myriam.perez@anh.gov.co" TargetMode="External" /><Relationship Id="rId12" Type="http://schemas.openxmlformats.org/officeDocument/2006/relationships/hyperlink" Target="mailto:myriam.perez@anh.gov.co" TargetMode="External" /><Relationship Id="rId13" Type="http://schemas.openxmlformats.org/officeDocument/2006/relationships/hyperlink" Target="mailto:myriam.perez@anh.gov.co" TargetMode="External" /><Relationship Id="rId14" Type="http://schemas.openxmlformats.org/officeDocument/2006/relationships/hyperlink" Target="mailto:myriam.perez@anh.gov.co" TargetMode="External" /><Relationship Id="rId15" Type="http://schemas.openxmlformats.org/officeDocument/2006/relationships/hyperlink" Target="mailto:myriam.perez@anh.gov.co" TargetMode="External" /><Relationship Id="rId16" Type="http://schemas.openxmlformats.org/officeDocument/2006/relationships/hyperlink" Target="mailto:myriam.perez@anh.gov.co" TargetMode="External" /><Relationship Id="rId17" Type="http://schemas.openxmlformats.org/officeDocument/2006/relationships/hyperlink" Target="mailto:myriam.perez@anh.gov.co" TargetMode="External" /><Relationship Id="rId18" Type="http://schemas.openxmlformats.org/officeDocument/2006/relationships/hyperlink" Target="mailto:myriam.perez@anh.gov.co" TargetMode="External" /><Relationship Id="rId19" Type="http://schemas.openxmlformats.org/officeDocument/2006/relationships/hyperlink" Target="mailto:myriam.perez@anh.gov.co" TargetMode="External" /><Relationship Id="rId20" Type="http://schemas.openxmlformats.org/officeDocument/2006/relationships/hyperlink" Target="mailto:myriam.perez@anh.gov.co" TargetMode="External" /><Relationship Id="rId21" Type="http://schemas.openxmlformats.org/officeDocument/2006/relationships/hyperlink" Target="mailto:myriam.perez@anh.gov.co" TargetMode="External" /><Relationship Id="rId22" Type="http://schemas.openxmlformats.org/officeDocument/2006/relationships/hyperlink" Target="mailto:myriam.perez@anh.gov.co" TargetMode="External" /><Relationship Id="rId23" Type="http://schemas.openxmlformats.org/officeDocument/2006/relationships/hyperlink" Target="mailto:myriam.perez@anh.gov.co" TargetMode="External" /><Relationship Id="rId24" Type="http://schemas.openxmlformats.org/officeDocument/2006/relationships/hyperlink" Target="mailto:myriam.perez@anh.gov.co" TargetMode="External" /><Relationship Id="rId25" Type="http://schemas.openxmlformats.org/officeDocument/2006/relationships/hyperlink" Target="mailto:myriam.perez@anh.gov.co" TargetMode="External" /><Relationship Id="rId26" Type="http://schemas.openxmlformats.org/officeDocument/2006/relationships/hyperlink" Target="mailto:myriam.perez@anh.gov.co" TargetMode="External" /><Relationship Id="rId27" Type="http://schemas.openxmlformats.org/officeDocument/2006/relationships/hyperlink" Target="mailto:myriam.perez@anh.gov.co" TargetMode="External" /><Relationship Id="rId28" Type="http://schemas.openxmlformats.org/officeDocument/2006/relationships/hyperlink" Target="mailto:myriam.perez@anh.gov.co" TargetMode="External" /><Relationship Id="rId29" Type="http://schemas.openxmlformats.org/officeDocument/2006/relationships/hyperlink" Target="mailto:myriam.perez@anh.gov.co" TargetMode="External" /><Relationship Id="rId30" Type="http://schemas.openxmlformats.org/officeDocument/2006/relationships/hyperlink" Target="mailto:myriam.perez@anh.gov.co" TargetMode="External" /><Relationship Id="rId31" Type="http://schemas.openxmlformats.org/officeDocument/2006/relationships/hyperlink" Target="mailto:myriam.perez@anh.gov.co" TargetMode="External" /><Relationship Id="rId32" Type="http://schemas.openxmlformats.org/officeDocument/2006/relationships/hyperlink" Target="mailto:myriam.perez@anh.gov.co" TargetMode="External" /><Relationship Id="rId33" Type="http://schemas.openxmlformats.org/officeDocument/2006/relationships/hyperlink" Target="mailto:myriam.perez@anh.gov.co" TargetMode="External" /><Relationship Id="rId34" Type="http://schemas.openxmlformats.org/officeDocument/2006/relationships/hyperlink" Target="mailto:myriam.perez@anh.gov.co" TargetMode="External" /><Relationship Id="rId35" Type="http://schemas.openxmlformats.org/officeDocument/2006/relationships/hyperlink" Target="mailto:myriam.perez@anh.gov.co" TargetMode="External" /><Relationship Id="rId36" Type="http://schemas.openxmlformats.org/officeDocument/2006/relationships/hyperlink" Target="mailto:myriam.perez@anh.gov.co" TargetMode="External" /><Relationship Id="rId37" Type="http://schemas.openxmlformats.org/officeDocument/2006/relationships/hyperlink" Target="mailto:myriam.perez@anh.gov.co" TargetMode="External" /><Relationship Id="rId38" Type="http://schemas.openxmlformats.org/officeDocument/2006/relationships/hyperlink" Target="mailto:myriam.perez@anh.gov.co" TargetMode="External" /><Relationship Id="rId39" Type="http://schemas.openxmlformats.org/officeDocument/2006/relationships/hyperlink" Target="mailto:myriam.perez@anh.gov.co" TargetMode="External" /><Relationship Id="rId40" Type="http://schemas.openxmlformats.org/officeDocument/2006/relationships/hyperlink" Target="mailto:myriam.perez@anh.gov.co" TargetMode="External" /><Relationship Id="rId41" Type="http://schemas.openxmlformats.org/officeDocument/2006/relationships/hyperlink" Target="mailto:myriam.perez@anh.gov.co" TargetMode="External" /><Relationship Id="rId42" Type="http://schemas.openxmlformats.org/officeDocument/2006/relationships/hyperlink" Target="mailto:myriam.perez@anh.gov.co" TargetMode="External" /><Relationship Id="rId43" Type="http://schemas.openxmlformats.org/officeDocument/2006/relationships/hyperlink" Target="mailto:myriam.perez@anh.gov.co" TargetMode="External" /><Relationship Id="rId44" Type="http://schemas.openxmlformats.org/officeDocument/2006/relationships/hyperlink" Target="mailto:myriam.perez@anh.gov.co" TargetMode="External" /><Relationship Id="rId45" Type="http://schemas.openxmlformats.org/officeDocument/2006/relationships/hyperlink" Target="mailto:myriam.perez@anh.gov.co" TargetMode="External" /><Relationship Id="rId46" Type="http://schemas.openxmlformats.org/officeDocument/2006/relationships/hyperlink" Target="mailto:myriam.perez@anh.gov.co" TargetMode="External" /><Relationship Id="rId47" Type="http://schemas.openxmlformats.org/officeDocument/2006/relationships/comments" Target="../comments1.xml" /><Relationship Id="rId48" Type="http://schemas.openxmlformats.org/officeDocument/2006/relationships/vmlDrawing" Target="../drawings/vmlDrawing1.v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80" zoomScaleNormal="80" zoomScalePageLayoutView="80" workbookViewId="0" topLeftCell="A1">
      <pane ySplit="1" topLeftCell="A4" activePane="bottomLeft" state="frozen"/>
      <selection pane="topLeft" activeCell="A1" sqref="A1"/>
      <selection pane="bottomLeft" activeCell="F8" sqref="F8"/>
    </sheetView>
  </sheetViews>
  <sheetFormatPr defaultColWidth="10.8515625" defaultRowHeight="15"/>
  <cols>
    <col min="1" max="1" width="15.7109375" style="4" customWidth="1"/>
    <col min="2" max="2" width="25.7109375" style="4" customWidth="1"/>
    <col min="3" max="3" width="66.421875" style="4" customWidth="1"/>
    <col min="4" max="6" width="15.140625" style="4" customWidth="1"/>
    <col min="7" max="7" width="17.00390625" style="4" customWidth="1"/>
    <col min="8" max="8" width="25.140625" style="4" customWidth="1"/>
    <col min="9" max="9" width="27.8515625" style="4" customWidth="1"/>
    <col min="10" max="10" width="23.57421875" style="4" customWidth="1"/>
    <col min="11" max="11" width="16.140625" style="4" bestFit="1" customWidth="1"/>
    <col min="12" max="12" width="16.7109375" style="4" customWidth="1"/>
    <col min="13" max="13" width="24.140625" style="4" customWidth="1"/>
    <col min="14" max="14" width="16.7109375" style="4" customWidth="1"/>
    <col min="15" max="15" width="27.7109375" style="4" bestFit="1" customWidth="1"/>
    <col min="16" max="16" width="16.7109375" style="4" customWidth="1"/>
    <col min="17" max="17" width="37.140625" style="4" bestFit="1" customWidth="1"/>
    <col min="18" max="18" width="18.140625" style="4" customWidth="1"/>
    <col min="19" max="16384" width="10.8515625" style="4" customWidth="1"/>
  </cols>
  <sheetData>
    <row r="1" ht="15">
      <c r="B1" s="3" t="s">
        <v>58</v>
      </c>
    </row>
    <row r="2" ht="15">
      <c r="B2" s="3"/>
    </row>
    <row r="3" ht="15.75" thickBot="1">
      <c r="B3" s="3" t="s">
        <v>59</v>
      </c>
    </row>
    <row r="4" spans="2:12" ht="15">
      <c r="B4" s="16" t="s">
        <v>60</v>
      </c>
      <c r="C4" s="17" t="s">
        <v>61</v>
      </c>
      <c r="I4" s="46" t="s">
        <v>79</v>
      </c>
      <c r="J4" s="47"/>
      <c r="K4" s="47"/>
      <c r="L4" s="48"/>
    </row>
    <row r="5" spans="2:12" ht="30">
      <c r="B5" s="18" t="s">
        <v>62</v>
      </c>
      <c r="C5" s="19" t="s">
        <v>63</v>
      </c>
      <c r="I5" s="49"/>
      <c r="J5" s="50"/>
      <c r="K5" s="50"/>
      <c r="L5" s="51"/>
    </row>
    <row r="6" spans="2:12" ht="15">
      <c r="B6" s="18" t="s">
        <v>64</v>
      </c>
      <c r="C6" s="20" t="s">
        <v>65</v>
      </c>
      <c r="I6" s="49"/>
      <c r="J6" s="50"/>
      <c r="K6" s="50"/>
      <c r="L6" s="51"/>
    </row>
    <row r="7" spans="2:12" ht="15">
      <c r="B7" s="18" t="s">
        <v>66</v>
      </c>
      <c r="C7" s="21" t="s">
        <v>67</v>
      </c>
      <c r="I7" s="49"/>
      <c r="J7" s="50"/>
      <c r="K7" s="50"/>
      <c r="L7" s="51"/>
    </row>
    <row r="8" spans="2:12" ht="210">
      <c r="B8" s="18" t="s">
        <v>68</v>
      </c>
      <c r="C8" s="19" t="s">
        <v>69</v>
      </c>
      <c r="I8" s="52"/>
      <c r="J8" s="53"/>
      <c r="K8" s="53"/>
      <c r="L8" s="54"/>
    </row>
    <row r="9" spans="2:3" ht="30">
      <c r="B9" s="18" t="s">
        <v>70</v>
      </c>
      <c r="C9" s="19" t="s">
        <v>71</v>
      </c>
    </row>
    <row r="10" spans="2:12" ht="60">
      <c r="B10" s="18" t="s">
        <v>72</v>
      </c>
      <c r="C10" s="19" t="s">
        <v>73</v>
      </c>
      <c r="I10" s="46" t="s">
        <v>80</v>
      </c>
      <c r="J10" s="47"/>
      <c r="K10" s="47"/>
      <c r="L10" s="48"/>
    </row>
    <row r="11" spans="2:12" ht="15">
      <c r="B11" s="18" t="s">
        <v>74</v>
      </c>
      <c r="C11" s="22">
        <f>SUM(I18:I89)</f>
        <v>63179479719.37873</v>
      </c>
      <c r="I11" s="49"/>
      <c r="J11" s="50"/>
      <c r="K11" s="50"/>
      <c r="L11" s="51"/>
    </row>
    <row r="12" spans="2:12" ht="30">
      <c r="B12" s="18" t="s">
        <v>75</v>
      </c>
      <c r="C12" s="23">
        <v>877803000</v>
      </c>
      <c r="I12" s="49"/>
      <c r="J12" s="50"/>
      <c r="K12" s="50"/>
      <c r="L12" s="51"/>
    </row>
    <row r="13" spans="2:12" ht="30">
      <c r="B13" s="18" t="s">
        <v>76</v>
      </c>
      <c r="C13" s="23">
        <v>87780300</v>
      </c>
      <c r="I13" s="49"/>
      <c r="J13" s="50"/>
      <c r="K13" s="50"/>
      <c r="L13" s="51"/>
    </row>
    <row r="14" spans="2:12" ht="30.75" thickBot="1">
      <c r="B14" s="24" t="s">
        <v>77</v>
      </c>
      <c r="C14" s="25" t="s">
        <v>147</v>
      </c>
      <c r="I14" s="52"/>
      <c r="J14" s="53"/>
      <c r="K14" s="53"/>
      <c r="L14" s="54"/>
    </row>
    <row r="15" ht="15"/>
    <row r="16" ht="15">
      <c r="B16" s="3" t="s">
        <v>78</v>
      </c>
    </row>
    <row r="17" spans="1:17" ht="75">
      <c r="A17" s="5" t="s">
        <v>10</v>
      </c>
      <c r="B17" s="6" t="s">
        <v>9</v>
      </c>
      <c r="C17" s="6" t="s">
        <v>0</v>
      </c>
      <c r="D17" s="6" t="s">
        <v>8</v>
      </c>
      <c r="E17" s="6" t="s">
        <v>11</v>
      </c>
      <c r="F17" s="6" t="s">
        <v>1</v>
      </c>
      <c r="G17" s="6" t="s">
        <v>2</v>
      </c>
      <c r="H17" s="6" t="s">
        <v>3</v>
      </c>
      <c r="I17" s="6" t="s">
        <v>4</v>
      </c>
      <c r="J17" s="6" t="s">
        <v>5</v>
      </c>
      <c r="K17" s="6" t="s">
        <v>6</v>
      </c>
      <c r="L17" s="6" t="s">
        <v>7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</row>
    <row r="18" spans="1:17" ht="48" customHeight="1">
      <c r="A18" s="8">
        <v>1</v>
      </c>
      <c r="B18" s="8">
        <v>80111600</v>
      </c>
      <c r="C18" s="11" t="s">
        <v>28</v>
      </c>
      <c r="D18" s="8" t="s">
        <v>25</v>
      </c>
      <c r="E18" s="8" t="s">
        <v>25</v>
      </c>
      <c r="F18" s="36">
        <v>12</v>
      </c>
      <c r="G18" s="13" t="s">
        <v>31</v>
      </c>
      <c r="H18" s="13" t="s">
        <v>23</v>
      </c>
      <c r="I18" s="10">
        <v>1443275645</v>
      </c>
      <c r="J18" s="10">
        <v>1443275645</v>
      </c>
      <c r="K18" s="41" t="s">
        <v>21</v>
      </c>
      <c r="L18" s="41" t="s">
        <v>22</v>
      </c>
      <c r="M18" s="41" t="s">
        <v>17</v>
      </c>
      <c r="N18" s="41" t="s">
        <v>18</v>
      </c>
      <c r="O18" s="43" t="s">
        <v>19</v>
      </c>
      <c r="P18" s="44">
        <v>5931717</v>
      </c>
      <c r="Q18" s="45" t="s">
        <v>20</v>
      </c>
    </row>
    <row r="19" spans="1:17" ht="48" customHeight="1">
      <c r="A19" s="8">
        <v>2</v>
      </c>
      <c r="B19" s="8">
        <v>80111600</v>
      </c>
      <c r="C19" s="11" t="s">
        <v>29</v>
      </c>
      <c r="D19" s="8" t="s">
        <v>25</v>
      </c>
      <c r="E19" s="8" t="s">
        <v>25</v>
      </c>
      <c r="F19" s="36">
        <v>12</v>
      </c>
      <c r="G19" s="13" t="s">
        <v>31</v>
      </c>
      <c r="H19" s="13" t="s">
        <v>23</v>
      </c>
      <c r="I19" s="10">
        <v>345000000</v>
      </c>
      <c r="J19" s="10">
        <v>345000000</v>
      </c>
      <c r="K19" s="41" t="s">
        <v>21</v>
      </c>
      <c r="L19" s="41" t="s">
        <v>22</v>
      </c>
      <c r="M19" s="41" t="s">
        <v>17</v>
      </c>
      <c r="N19" s="41" t="s">
        <v>18</v>
      </c>
      <c r="O19" s="43" t="s">
        <v>19</v>
      </c>
      <c r="P19" s="44">
        <v>5931717</v>
      </c>
      <c r="Q19" s="45" t="s">
        <v>20</v>
      </c>
    </row>
    <row r="20" spans="1:17" ht="48" customHeight="1">
      <c r="A20" s="8">
        <v>3</v>
      </c>
      <c r="B20" s="8">
        <v>80111600</v>
      </c>
      <c r="C20" s="11" t="s">
        <v>30</v>
      </c>
      <c r="D20" s="8" t="s">
        <v>25</v>
      </c>
      <c r="E20" s="8" t="s">
        <v>25</v>
      </c>
      <c r="F20" s="36">
        <v>12</v>
      </c>
      <c r="G20" s="13" t="s">
        <v>31</v>
      </c>
      <c r="H20" s="13" t="s">
        <v>23</v>
      </c>
      <c r="I20" s="10">
        <v>40000000</v>
      </c>
      <c r="J20" s="10">
        <v>40000000</v>
      </c>
      <c r="K20" s="41" t="s">
        <v>21</v>
      </c>
      <c r="L20" s="41" t="s">
        <v>22</v>
      </c>
      <c r="M20" s="41" t="s">
        <v>17</v>
      </c>
      <c r="N20" s="41" t="s">
        <v>18</v>
      </c>
      <c r="O20" s="43" t="s">
        <v>19</v>
      </c>
      <c r="P20" s="44">
        <v>5931717</v>
      </c>
      <c r="Q20" s="45" t="s">
        <v>20</v>
      </c>
    </row>
    <row r="21" spans="1:18" ht="66.75" customHeight="1">
      <c r="A21" s="8">
        <v>4</v>
      </c>
      <c r="B21" s="8">
        <v>80111600</v>
      </c>
      <c r="C21" s="11" t="s">
        <v>32</v>
      </c>
      <c r="D21" s="8" t="s">
        <v>25</v>
      </c>
      <c r="E21" s="8" t="s">
        <v>25</v>
      </c>
      <c r="F21" s="36">
        <v>12</v>
      </c>
      <c r="G21" s="13" t="s">
        <v>31</v>
      </c>
      <c r="H21" s="13" t="s">
        <v>24</v>
      </c>
      <c r="I21" s="10">
        <v>2200000000</v>
      </c>
      <c r="J21" s="10">
        <v>2200000000</v>
      </c>
      <c r="K21" s="41" t="s">
        <v>21</v>
      </c>
      <c r="L21" s="41" t="s">
        <v>22</v>
      </c>
      <c r="M21" s="41" t="s">
        <v>17</v>
      </c>
      <c r="N21" s="41" t="s">
        <v>18</v>
      </c>
      <c r="O21" s="43" t="s">
        <v>19</v>
      </c>
      <c r="P21" s="44">
        <v>5931717</v>
      </c>
      <c r="Q21" s="45" t="s">
        <v>20</v>
      </c>
      <c r="R21" s="14"/>
    </row>
    <row r="22" spans="1:18" ht="78.75" customHeight="1">
      <c r="A22" s="8">
        <v>5</v>
      </c>
      <c r="B22" s="8">
        <v>80111600</v>
      </c>
      <c r="C22" s="11" t="s">
        <v>33</v>
      </c>
      <c r="D22" s="8" t="s">
        <v>25</v>
      </c>
      <c r="E22" s="8" t="s">
        <v>25</v>
      </c>
      <c r="F22" s="36">
        <v>12</v>
      </c>
      <c r="G22" s="13" t="s">
        <v>31</v>
      </c>
      <c r="H22" s="13" t="s">
        <v>24</v>
      </c>
      <c r="I22" s="10">
        <v>518477194</v>
      </c>
      <c r="J22" s="10">
        <v>518477194</v>
      </c>
      <c r="K22" s="41" t="s">
        <v>21</v>
      </c>
      <c r="L22" s="41" t="s">
        <v>22</v>
      </c>
      <c r="M22" s="41" t="s">
        <v>17</v>
      </c>
      <c r="N22" s="41" t="s">
        <v>18</v>
      </c>
      <c r="O22" s="43" t="s">
        <v>19</v>
      </c>
      <c r="P22" s="44">
        <v>5931717</v>
      </c>
      <c r="Q22" s="45" t="s">
        <v>20</v>
      </c>
      <c r="R22" s="14"/>
    </row>
    <row r="23" spans="1:18" ht="45">
      <c r="A23" s="8">
        <v>6</v>
      </c>
      <c r="B23" s="8">
        <v>80111600</v>
      </c>
      <c r="C23" s="11" t="s">
        <v>34</v>
      </c>
      <c r="D23" s="8" t="s">
        <v>25</v>
      </c>
      <c r="E23" s="8" t="s">
        <v>25</v>
      </c>
      <c r="F23" s="36">
        <v>12</v>
      </c>
      <c r="G23" s="13" t="s">
        <v>31</v>
      </c>
      <c r="H23" s="13" t="s">
        <v>23</v>
      </c>
      <c r="I23" s="10">
        <v>2252200321.806</v>
      </c>
      <c r="J23" s="10">
        <v>2252200321.806</v>
      </c>
      <c r="K23" s="41" t="s">
        <v>21</v>
      </c>
      <c r="L23" s="41" t="s">
        <v>22</v>
      </c>
      <c r="M23" s="41" t="s">
        <v>17</v>
      </c>
      <c r="N23" s="41" t="s">
        <v>18</v>
      </c>
      <c r="O23" s="43" t="s">
        <v>19</v>
      </c>
      <c r="P23" s="44">
        <v>5931717</v>
      </c>
      <c r="Q23" s="45" t="s">
        <v>20</v>
      </c>
      <c r="R23" s="14"/>
    </row>
    <row r="24" spans="1:18" ht="45.75" customHeight="1">
      <c r="A24" s="8">
        <v>7</v>
      </c>
      <c r="B24" s="8">
        <v>80111600</v>
      </c>
      <c r="C24" s="11" t="s">
        <v>35</v>
      </c>
      <c r="D24" s="8" t="s">
        <v>25</v>
      </c>
      <c r="E24" s="8" t="s">
        <v>25</v>
      </c>
      <c r="F24" s="36">
        <v>12</v>
      </c>
      <c r="G24" s="13" t="s">
        <v>31</v>
      </c>
      <c r="H24" s="13" t="s">
        <v>23</v>
      </c>
      <c r="I24" s="10">
        <v>646343700</v>
      </c>
      <c r="J24" s="10">
        <v>646343700</v>
      </c>
      <c r="K24" s="41" t="s">
        <v>21</v>
      </c>
      <c r="L24" s="41" t="s">
        <v>22</v>
      </c>
      <c r="M24" s="41" t="s">
        <v>17</v>
      </c>
      <c r="N24" s="41" t="s">
        <v>18</v>
      </c>
      <c r="O24" s="43" t="s">
        <v>19</v>
      </c>
      <c r="P24" s="44">
        <v>5931717</v>
      </c>
      <c r="Q24" s="45" t="s">
        <v>20</v>
      </c>
      <c r="R24" s="14"/>
    </row>
    <row r="25" spans="1:18" ht="45">
      <c r="A25" s="8">
        <v>8</v>
      </c>
      <c r="B25" s="8">
        <v>80111600</v>
      </c>
      <c r="C25" s="11" t="s">
        <v>36</v>
      </c>
      <c r="D25" s="8" t="s">
        <v>25</v>
      </c>
      <c r="E25" s="8" t="s">
        <v>25</v>
      </c>
      <c r="F25" s="36">
        <v>12</v>
      </c>
      <c r="G25" s="13" t="s">
        <v>31</v>
      </c>
      <c r="H25" s="13" t="s">
        <v>23</v>
      </c>
      <c r="I25" s="10">
        <v>47748000</v>
      </c>
      <c r="J25" s="10">
        <v>47748000</v>
      </c>
      <c r="K25" s="41" t="s">
        <v>21</v>
      </c>
      <c r="L25" s="41" t="s">
        <v>22</v>
      </c>
      <c r="M25" s="41" t="s">
        <v>17</v>
      </c>
      <c r="N25" s="41" t="s">
        <v>18</v>
      </c>
      <c r="O25" s="43" t="s">
        <v>19</v>
      </c>
      <c r="P25" s="44">
        <v>5931717</v>
      </c>
      <c r="Q25" s="45" t="s">
        <v>20</v>
      </c>
      <c r="R25" s="14"/>
    </row>
    <row r="26" spans="1:17" ht="30">
      <c r="A26" s="8">
        <v>9</v>
      </c>
      <c r="B26" s="8">
        <v>80111600</v>
      </c>
      <c r="C26" s="11" t="s">
        <v>37</v>
      </c>
      <c r="D26" s="8" t="s">
        <v>25</v>
      </c>
      <c r="E26" s="8" t="s">
        <v>25</v>
      </c>
      <c r="F26" s="36">
        <v>12</v>
      </c>
      <c r="G26" s="13" t="s">
        <v>31</v>
      </c>
      <c r="H26" s="13" t="s">
        <v>23</v>
      </c>
      <c r="I26" s="10">
        <f>10404700862+1350000000</f>
        <v>11754700862</v>
      </c>
      <c r="J26" s="10">
        <f>10404700862+1350000000</f>
        <v>11754700862</v>
      </c>
      <c r="K26" s="41" t="s">
        <v>21</v>
      </c>
      <c r="L26" s="41" t="s">
        <v>22</v>
      </c>
      <c r="M26" s="41" t="s">
        <v>17</v>
      </c>
      <c r="N26" s="41" t="s">
        <v>18</v>
      </c>
      <c r="O26" s="43" t="s">
        <v>19</v>
      </c>
      <c r="P26" s="44">
        <v>5931717</v>
      </c>
      <c r="Q26" s="45" t="s">
        <v>20</v>
      </c>
    </row>
    <row r="27" spans="1:17" ht="30">
      <c r="A27" s="8">
        <v>10</v>
      </c>
      <c r="B27" s="8">
        <v>80111600</v>
      </c>
      <c r="C27" s="11" t="s">
        <v>38</v>
      </c>
      <c r="D27" s="8" t="s">
        <v>25</v>
      </c>
      <c r="E27" s="8" t="s">
        <v>25</v>
      </c>
      <c r="F27" s="36">
        <v>12</v>
      </c>
      <c r="G27" s="13" t="s">
        <v>31</v>
      </c>
      <c r="H27" s="13" t="s">
        <v>23</v>
      </c>
      <c r="I27" s="10">
        <f>710384485+1350000000</f>
        <v>2060384485</v>
      </c>
      <c r="J27" s="10">
        <f>710384485+1350000000</f>
        <v>2060384485</v>
      </c>
      <c r="K27" s="41" t="s">
        <v>21</v>
      </c>
      <c r="L27" s="41" t="s">
        <v>22</v>
      </c>
      <c r="M27" s="41" t="s">
        <v>17</v>
      </c>
      <c r="N27" s="41" t="s">
        <v>18</v>
      </c>
      <c r="O27" s="43" t="s">
        <v>19</v>
      </c>
      <c r="P27" s="44">
        <v>5931717</v>
      </c>
      <c r="Q27" s="45" t="s">
        <v>20</v>
      </c>
    </row>
    <row r="28" spans="1:17" ht="45">
      <c r="A28" s="8">
        <v>11</v>
      </c>
      <c r="B28" s="8">
        <v>80111600</v>
      </c>
      <c r="C28" s="11" t="s">
        <v>39</v>
      </c>
      <c r="D28" s="8" t="s">
        <v>25</v>
      </c>
      <c r="E28" s="8" t="s">
        <v>25</v>
      </c>
      <c r="F28" s="36">
        <v>12</v>
      </c>
      <c r="G28" s="13" t="s">
        <v>31</v>
      </c>
      <c r="H28" s="13" t="s">
        <v>23</v>
      </c>
      <c r="I28" s="10">
        <v>46000000</v>
      </c>
      <c r="J28" s="10">
        <v>46000000</v>
      </c>
      <c r="K28" s="41" t="s">
        <v>21</v>
      </c>
      <c r="L28" s="41" t="s">
        <v>22</v>
      </c>
      <c r="M28" s="41" t="s">
        <v>17</v>
      </c>
      <c r="N28" s="41" t="s">
        <v>18</v>
      </c>
      <c r="O28" s="43" t="s">
        <v>19</v>
      </c>
      <c r="P28" s="44">
        <v>5931717</v>
      </c>
      <c r="Q28" s="45" t="s">
        <v>20</v>
      </c>
    </row>
    <row r="29" spans="1:17" ht="30">
      <c r="A29" s="8">
        <v>12</v>
      </c>
      <c r="B29" s="8">
        <v>80111600</v>
      </c>
      <c r="C29" s="11" t="s">
        <v>40</v>
      </c>
      <c r="D29" s="8" t="s">
        <v>25</v>
      </c>
      <c r="E29" s="8" t="s">
        <v>25</v>
      </c>
      <c r="F29" s="36">
        <v>12</v>
      </c>
      <c r="G29" s="13" t="s">
        <v>31</v>
      </c>
      <c r="H29" s="13" t="s">
        <v>23</v>
      </c>
      <c r="I29" s="10">
        <v>3176919302</v>
      </c>
      <c r="J29" s="10">
        <v>3176919302</v>
      </c>
      <c r="K29" s="41" t="s">
        <v>21</v>
      </c>
      <c r="L29" s="41" t="s">
        <v>22</v>
      </c>
      <c r="M29" s="41" t="s">
        <v>17</v>
      </c>
      <c r="N29" s="41" t="s">
        <v>18</v>
      </c>
      <c r="O29" s="43" t="s">
        <v>19</v>
      </c>
      <c r="P29" s="44">
        <v>5931717</v>
      </c>
      <c r="Q29" s="45" t="s">
        <v>20</v>
      </c>
    </row>
    <row r="30" spans="1:17" ht="30">
      <c r="A30" s="8">
        <v>13</v>
      </c>
      <c r="B30" s="8">
        <v>80111600</v>
      </c>
      <c r="C30" s="11" t="s">
        <v>41</v>
      </c>
      <c r="D30" s="8" t="s">
        <v>25</v>
      </c>
      <c r="E30" s="8" t="s">
        <v>25</v>
      </c>
      <c r="F30" s="36">
        <v>12</v>
      </c>
      <c r="G30" s="13" t="s">
        <v>31</v>
      </c>
      <c r="H30" s="13" t="s">
        <v>23</v>
      </c>
      <c r="I30" s="10">
        <v>160600000</v>
      </c>
      <c r="J30" s="10">
        <v>160600000</v>
      </c>
      <c r="K30" s="41" t="s">
        <v>21</v>
      </c>
      <c r="L30" s="41" t="s">
        <v>22</v>
      </c>
      <c r="M30" s="41" t="s">
        <v>17</v>
      </c>
      <c r="N30" s="41" t="s">
        <v>18</v>
      </c>
      <c r="O30" s="43" t="s">
        <v>19</v>
      </c>
      <c r="P30" s="44">
        <v>5931717</v>
      </c>
      <c r="Q30" s="45" t="s">
        <v>20</v>
      </c>
    </row>
    <row r="31" spans="1:17" ht="30">
      <c r="A31" s="8">
        <v>14</v>
      </c>
      <c r="B31" s="8">
        <v>80111600</v>
      </c>
      <c r="C31" s="11" t="s">
        <v>42</v>
      </c>
      <c r="D31" s="8" t="s">
        <v>25</v>
      </c>
      <c r="E31" s="8" t="s">
        <v>25</v>
      </c>
      <c r="F31" s="36">
        <v>12</v>
      </c>
      <c r="G31" s="13" t="s">
        <v>31</v>
      </c>
      <c r="H31" s="13" t="s">
        <v>23</v>
      </c>
      <c r="I31" s="10">
        <v>42000000</v>
      </c>
      <c r="J31" s="10">
        <v>42000000</v>
      </c>
      <c r="K31" s="41" t="s">
        <v>21</v>
      </c>
      <c r="L31" s="41" t="s">
        <v>22</v>
      </c>
      <c r="M31" s="41" t="s">
        <v>17</v>
      </c>
      <c r="N31" s="41" t="s">
        <v>18</v>
      </c>
      <c r="O31" s="43" t="s">
        <v>19</v>
      </c>
      <c r="P31" s="44">
        <v>5931717</v>
      </c>
      <c r="Q31" s="45" t="s">
        <v>20</v>
      </c>
    </row>
    <row r="32" spans="1:17" ht="36" customHeight="1">
      <c r="A32" s="8">
        <v>15</v>
      </c>
      <c r="B32" s="8">
        <v>80111600</v>
      </c>
      <c r="C32" s="11" t="s">
        <v>43</v>
      </c>
      <c r="D32" s="8" t="s">
        <v>25</v>
      </c>
      <c r="E32" s="8" t="s">
        <v>25</v>
      </c>
      <c r="F32" s="36">
        <v>12</v>
      </c>
      <c r="G32" s="13" t="s">
        <v>31</v>
      </c>
      <c r="H32" s="13" t="s">
        <v>23</v>
      </c>
      <c r="I32" s="10">
        <v>4134734797</v>
      </c>
      <c r="J32" s="10">
        <v>4134734797</v>
      </c>
      <c r="K32" s="41" t="s">
        <v>21</v>
      </c>
      <c r="L32" s="41" t="s">
        <v>22</v>
      </c>
      <c r="M32" s="41" t="s">
        <v>17</v>
      </c>
      <c r="N32" s="41" t="s">
        <v>18</v>
      </c>
      <c r="O32" s="43" t="s">
        <v>19</v>
      </c>
      <c r="P32" s="44">
        <v>5931717</v>
      </c>
      <c r="Q32" s="45" t="s">
        <v>20</v>
      </c>
    </row>
    <row r="33" spans="1:17" ht="27" customHeight="1">
      <c r="A33" s="8">
        <v>16</v>
      </c>
      <c r="B33" s="8">
        <v>80111600</v>
      </c>
      <c r="C33" s="11" t="s">
        <v>44</v>
      </c>
      <c r="D33" s="8" t="s">
        <v>25</v>
      </c>
      <c r="E33" s="8" t="s">
        <v>25</v>
      </c>
      <c r="F33" s="36">
        <v>12</v>
      </c>
      <c r="G33" s="13" t="s">
        <v>31</v>
      </c>
      <c r="H33" s="13" t="s">
        <v>23</v>
      </c>
      <c r="I33" s="10">
        <v>285840000</v>
      </c>
      <c r="J33" s="10">
        <v>285840000</v>
      </c>
      <c r="K33" s="41" t="s">
        <v>21</v>
      </c>
      <c r="L33" s="41" t="s">
        <v>22</v>
      </c>
      <c r="M33" s="41" t="s">
        <v>17</v>
      </c>
      <c r="N33" s="41" t="s">
        <v>18</v>
      </c>
      <c r="O33" s="43" t="s">
        <v>19</v>
      </c>
      <c r="P33" s="44">
        <v>5931717</v>
      </c>
      <c r="Q33" s="45" t="s">
        <v>20</v>
      </c>
    </row>
    <row r="34" spans="1:17" ht="30">
      <c r="A34" s="8">
        <v>17</v>
      </c>
      <c r="B34" s="8">
        <v>80111600</v>
      </c>
      <c r="C34" s="11" t="s">
        <v>45</v>
      </c>
      <c r="D34" s="8" t="s">
        <v>25</v>
      </c>
      <c r="E34" s="8" t="s">
        <v>25</v>
      </c>
      <c r="F34" s="36">
        <v>12</v>
      </c>
      <c r="G34" s="13" t="s">
        <v>31</v>
      </c>
      <c r="H34" s="13" t="s">
        <v>23</v>
      </c>
      <c r="I34" s="10">
        <v>158028571</v>
      </c>
      <c r="J34" s="10">
        <v>158028571</v>
      </c>
      <c r="K34" s="41" t="s">
        <v>21</v>
      </c>
      <c r="L34" s="41" t="s">
        <v>22</v>
      </c>
      <c r="M34" s="41" t="s">
        <v>17</v>
      </c>
      <c r="N34" s="41" t="s">
        <v>18</v>
      </c>
      <c r="O34" s="43" t="s">
        <v>19</v>
      </c>
      <c r="P34" s="44">
        <v>5931717</v>
      </c>
      <c r="Q34" s="45" t="s">
        <v>20</v>
      </c>
    </row>
    <row r="35" spans="1:17" ht="30">
      <c r="A35" s="8">
        <v>18</v>
      </c>
      <c r="B35" s="8">
        <v>80111600</v>
      </c>
      <c r="C35" s="11" t="s">
        <v>46</v>
      </c>
      <c r="D35" s="8" t="s">
        <v>25</v>
      </c>
      <c r="E35" s="8" t="s">
        <v>25</v>
      </c>
      <c r="F35" s="36">
        <v>12</v>
      </c>
      <c r="G35" s="13" t="s">
        <v>31</v>
      </c>
      <c r="H35" s="13" t="s">
        <v>26</v>
      </c>
      <c r="I35" s="10">
        <v>4061018503</v>
      </c>
      <c r="J35" s="10">
        <v>4061018503</v>
      </c>
      <c r="K35" s="41" t="s">
        <v>21</v>
      </c>
      <c r="L35" s="41" t="s">
        <v>22</v>
      </c>
      <c r="M35" s="41" t="s">
        <v>17</v>
      </c>
      <c r="N35" s="41" t="s">
        <v>18</v>
      </c>
      <c r="O35" s="43" t="s">
        <v>19</v>
      </c>
      <c r="P35" s="44">
        <v>5931717</v>
      </c>
      <c r="Q35" s="45" t="s">
        <v>20</v>
      </c>
    </row>
    <row r="36" spans="1:17" ht="30">
      <c r="A36" s="8">
        <v>19</v>
      </c>
      <c r="B36" s="8">
        <v>80111600</v>
      </c>
      <c r="C36" s="11" t="s">
        <v>47</v>
      </c>
      <c r="D36" s="8" t="s">
        <v>25</v>
      </c>
      <c r="E36" s="8" t="s">
        <v>25</v>
      </c>
      <c r="F36" s="36">
        <v>12</v>
      </c>
      <c r="G36" s="13" t="s">
        <v>31</v>
      </c>
      <c r="H36" s="13" t="s">
        <v>26</v>
      </c>
      <c r="I36" s="10">
        <v>540909000</v>
      </c>
      <c r="J36" s="10">
        <v>540909000</v>
      </c>
      <c r="K36" s="41" t="s">
        <v>21</v>
      </c>
      <c r="L36" s="41" t="s">
        <v>22</v>
      </c>
      <c r="M36" s="41" t="s">
        <v>17</v>
      </c>
      <c r="N36" s="41" t="s">
        <v>18</v>
      </c>
      <c r="O36" s="43" t="s">
        <v>19</v>
      </c>
      <c r="P36" s="44">
        <v>5931717</v>
      </c>
      <c r="Q36" s="45" t="s">
        <v>20</v>
      </c>
    </row>
    <row r="37" spans="1:17" ht="45">
      <c r="A37" s="8">
        <v>20</v>
      </c>
      <c r="B37" s="8">
        <v>80111600</v>
      </c>
      <c r="C37" s="11" t="s">
        <v>48</v>
      </c>
      <c r="D37" s="8" t="s">
        <v>25</v>
      </c>
      <c r="E37" s="8" t="s">
        <v>25</v>
      </c>
      <c r="F37" s="36">
        <v>12</v>
      </c>
      <c r="G37" s="13" t="s">
        <v>31</v>
      </c>
      <c r="H37" s="13" t="s">
        <v>26</v>
      </c>
      <c r="I37" s="10">
        <v>247353792</v>
      </c>
      <c r="J37" s="10">
        <v>247353792</v>
      </c>
      <c r="K37" s="41" t="s">
        <v>21</v>
      </c>
      <c r="L37" s="41" t="s">
        <v>22</v>
      </c>
      <c r="M37" s="41" t="s">
        <v>17</v>
      </c>
      <c r="N37" s="41" t="s">
        <v>18</v>
      </c>
      <c r="O37" s="43" t="s">
        <v>19</v>
      </c>
      <c r="P37" s="44">
        <v>5931717</v>
      </c>
      <c r="Q37" s="45" t="s">
        <v>20</v>
      </c>
    </row>
    <row r="38" spans="1:17" ht="30">
      <c r="A38" s="8">
        <v>21</v>
      </c>
      <c r="B38" s="8">
        <v>80111600</v>
      </c>
      <c r="C38" s="11" t="s">
        <v>49</v>
      </c>
      <c r="D38" s="8" t="s">
        <v>25</v>
      </c>
      <c r="E38" s="8" t="s">
        <v>25</v>
      </c>
      <c r="F38" s="36">
        <v>12</v>
      </c>
      <c r="G38" s="13" t="s">
        <v>31</v>
      </c>
      <c r="H38" s="13" t="s">
        <v>23</v>
      </c>
      <c r="I38" s="10">
        <v>1938258070</v>
      </c>
      <c r="J38" s="10">
        <v>1938258070</v>
      </c>
      <c r="K38" s="41" t="s">
        <v>21</v>
      </c>
      <c r="L38" s="41" t="s">
        <v>22</v>
      </c>
      <c r="M38" s="41" t="s">
        <v>17</v>
      </c>
      <c r="N38" s="41" t="s">
        <v>18</v>
      </c>
      <c r="O38" s="43" t="s">
        <v>19</v>
      </c>
      <c r="P38" s="44">
        <v>5931717</v>
      </c>
      <c r="Q38" s="45" t="s">
        <v>20</v>
      </c>
    </row>
    <row r="39" spans="1:17" ht="30">
      <c r="A39" s="8">
        <v>22</v>
      </c>
      <c r="B39" s="8">
        <v>80111600</v>
      </c>
      <c r="C39" s="11" t="s">
        <v>50</v>
      </c>
      <c r="D39" s="8" t="s">
        <v>25</v>
      </c>
      <c r="E39" s="8" t="s">
        <v>25</v>
      </c>
      <c r="F39" s="36">
        <v>12</v>
      </c>
      <c r="G39" s="13" t="s">
        <v>31</v>
      </c>
      <c r="H39" s="13" t="s">
        <v>23</v>
      </c>
      <c r="I39" s="10">
        <v>95020000</v>
      </c>
      <c r="J39" s="10">
        <v>95020000</v>
      </c>
      <c r="K39" s="41" t="s">
        <v>21</v>
      </c>
      <c r="L39" s="41" t="s">
        <v>22</v>
      </c>
      <c r="M39" s="41" t="s">
        <v>17</v>
      </c>
      <c r="N39" s="41" t="s">
        <v>18</v>
      </c>
      <c r="O39" s="43" t="s">
        <v>19</v>
      </c>
      <c r="P39" s="44">
        <v>5931717</v>
      </c>
      <c r="Q39" s="45" t="s">
        <v>20</v>
      </c>
    </row>
    <row r="40" spans="1:17" ht="45">
      <c r="A40" s="8">
        <v>23</v>
      </c>
      <c r="B40" s="8">
        <v>80111600</v>
      </c>
      <c r="C40" s="11" t="s">
        <v>51</v>
      </c>
      <c r="D40" s="8" t="s">
        <v>25</v>
      </c>
      <c r="E40" s="8" t="s">
        <v>25</v>
      </c>
      <c r="F40" s="36">
        <v>12</v>
      </c>
      <c r="G40" s="13" t="s">
        <v>31</v>
      </c>
      <c r="H40" s="13" t="s">
        <v>23</v>
      </c>
      <c r="I40" s="10">
        <v>398600000</v>
      </c>
      <c r="J40" s="10">
        <v>398600000</v>
      </c>
      <c r="K40" s="41" t="s">
        <v>21</v>
      </c>
      <c r="L40" s="41" t="s">
        <v>22</v>
      </c>
      <c r="M40" s="41" t="s">
        <v>17</v>
      </c>
      <c r="N40" s="41" t="s">
        <v>18</v>
      </c>
      <c r="O40" s="43" t="s">
        <v>19</v>
      </c>
      <c r="P40" s="44">
        <v>5931717</v>
      </c>
      <c r="Q40" s="45" t="s">
        <v>20</v>
      </c>
    </row>
    <row r="41" spans="1:17" ht="30">
      <c r="A41" s="8">
        <v>24</v>
      </c>
      <c r="B41" s="8">
        <v>80111600</v>
      </c>
      <c r="C41" s="11" t="s">
        <v>52</v>
      </c>
      <c r="D41" s="8" t="s">
        <v>25</v>
      </c>
      <c r="E41" s="8" t="s">
        <v>25</v>
      </c>
      <c r="F41" s="36">
        <v>12</v>
      </c>
      <c r="G41" s="13" t="s">
        <v>31</v>
      </c>
      <c r="H41" s="27" t="s">
        <v>82</v>
      </c>
      <c r="I41" s="28">
        <v>5034091661</v>
      </c>
      <c r="J41" s="28">
        <v>5034091661</v>
      </c>
      <c r="K41" s="41" t="s">
        <v>21</v>
      </c>
      <c r="L41" s="41" t="s">
        <v>22</v>
      </c>
      <c r="M41" s="41" t="s">
        <v>17</v>
      </c>
      <c r="N41" s="41" t="s">
        <v>18</v>
      </c>
      <c r="O41" s="43" t="s">
        <v>19</v>
      </c>
      <c r="P41" s="44">
        <v>5931717</v>
      </c>
      <c r="Q41" s="45" t="s">
        <v>20</v>
      </c>
    </row>
    <row r="42" spans="1:17" ht="30">
      <c r="A42" s="8">
        <v>25</v>
      </c>
      <c r="B42" s="8">
        <v>80111600</v>
      </c>
      <c r="C42" s="11" t="s">
        <v>53</v>
      </c>
      <c r="D42" s="8" t="s">
        <v>25</v>
      </c>
      <c r="E42" s="8" t="s">
        <v>25</v>
      </c>
      <c r="F42" s="36">
        <v>12</v>
      </c>
      <c r="G42" s="13" t="s">
        <v>31</v>
      </c>
      <c r="H42" s="27" t="s">
        <v>82</v>
      </c>
      <c r="I42" s="28">
        <v>1085700000</v>
      </c>
      <c r="J42" s="28">
        <v>1085700000</v>
      </c>
      <c r="K42" s="41" t="s">
        <v>21</v>
      </c>
      <c r="L42" s="41" t="s">
        <v>22</v>
      </c>
      <c r="M42" s="41" t="s">
        <v>17</v>
      </c>
      <c r="N42" s="41" t="s">
        <v>18</v>
      </c>
      <c r="O42" s="43" t="s">
        <v>19</v>
      </c>
      <c r="P42" s="44">
        <v>5931717</v>
      </c>
      <c r="Q42" s="45" t="s">
        <v>20</v>
      </c>
    </row>
    <row r="43" spans="1:17" ht="30">
      <c r="A43" s="8">
        <v>26</v>
      </c>
      <c r="B43" s="8">
        <v>80111600</v>
      </c>
      <c r="C43" s="26" t="s">
        <v>54</v>
      </c>
      <c r="D43" s="8" t="s">
        <v>25</v>
      </c>
      <c r="E43" s="8" t="s">
        <v>25</v>
      </c>
      <c r="F43" s="36">
        <v>12</v>
      </c>
      <c r="G43" s="13" t="s">
        <v>31</v>
      </c>
      <c r="H43" s="27" t="s">
        <v>82</v>
      </c>
      <c r="I43" s="29">
        <v>35000000</v>
      </c>
      <c r="J43" s="29">
        <v>35000000</v>
      </c>
      <c r="K43" s="41" t="s">
        <v>21</v>
      </c>
      <c r="L43" s="41" t="s">
        <v>22</v>
      </c>
      <c r="M43" s="41" t="s">
        <v>17</v>
      </c>
      <c r="N43" s="41" t="s">
        <v>18</v>
      </c>
      <c r="O43" s="43" t="s">
        <v>19</v>
      </c>
      <c r="P43" s="44">
        <v>5931717</v>
      </c>
      <c r="Q43" s="45" t="s">
        <v>20</v>
      </c>
    </row>
    <row r="44" spans="1:17" ht="45">
      <c r="A44" s="8">
        <v>27</v>
      </c>
      <c r="B44" s="13">
        <v>84131500</v>
      </c>
      <c r="C44" s="26" t="s">
        <v>55</v>
      </c>
      <c r="D44" s="1" t="s">
        <v>25</v>
      </c>
      <c r="E44" s="1" t="s">
        <v>27</v>
      </c>
      <c r="F44" s="36">
        <v>11</v>
      </c>
      <c r="G44" s="13" t="s">
        <v>132</v>
      </c>
      <c r="H44" s="13" t="s">
        <v>23</v>
      </c>
      <c r="I44" s="30">
        <v>650000000</v>
      </c>
      <c r="J44" s="30">
        <v>650000000</v>
      </c>
      <c r="K44" s="41" t="s">
        <v>21</v>
      </c>
      <c r="L44" s="41" t="s">
        <v>22</v>
      </c>
      <c r="M44" s="41" t="s">
        <v>17</v>
      </c>
      <c r="N44" s="41" t="s">
        <v>18</v>
      </c>
      <c r="O44" s="43" t="s">
        <v>19</v>
      </c>
      <c r="P44" s="44">
        <v>5931717</v>
      </c>
      <c r="Q44" s="45" t="s">
        <v>20</v>
      </c>
    </row>
    <row r="45" spans="1:17" ht="75">
      <c r="A45" s="8">
        <v>28</v>
      </c>
      <c r="B45" s="13">
        <v>80101500</v>
      </c>
      <c r="C45" s="26" t="s">
        <v>57</v>
      </c>
      <c r="D45" s="1" t="s">
        <v>25</v>
      </c>
      <c r="E45" s="1" t="s">
        <v>25</v>
      </c>
      <c r="F45" s="36">
        <v>9</v>
      </c>
      <c r="G45" s="13" t="s">
        <v>56</v>
      </c>
      <c r="H45" s="13" t="s">
        <v>23</v>
      </c>
      <c r="I45" s="30">
        <v>2000000000</v>
      </c>
      <c r="J45" s="30">
        <v>2000000000</v>
      </c>
      <c r="K45" s="41" t="s">
        <v>21</v>
      </c>
      <c r="L45" s="41" t="s">
        <v>22</v>
      </c>
      <c r="M45" s="41" t="s">
        <v>17</v>
      </c>
      <c r="N45" s="41" t="s">
        <v>18</v>
      </c>
      <c r="O45" s="43" t="s">
        <v>19</v>
      </c>
      <c r="P45" s="44">
        <v>5931717</v>
      </c>
      <c r="Q45" s="45" t="s">
        <v>20</v>
      </c>
    </row>
    <row r="46" spans="1:17" ht="45">
      <c r="A46" s="8">
        <v>29</v>
      </c>
      <c r="B46" s="13" t="s">
        <v>83</v>
      </c>
      <c r="C46" s="26" t="s">
        <v>81</v>
      </c>
      <c r="D46" s="1" t="s">
        <v>25</v>
      </c>
      <c r="E46" s="1" t="s">
        <v>25</v>
      </c>
      <c r="F46" s="36">
        <v>6</v>
      </c>
      <c r="G46" s="13" t="s">
        <v>31</v>
      </c>
      <c r="H46" s="27" t="s">
        <v>82</v>
      </c>
      <c r="I46" s="30">
        <v>1000000000</v>
      </c>
      <c r="J46" s="30">
        <v>1000000000</v>
      </c>
      <c r="K46" s="41" t="s">
        <v>21</v>
      </c>
      <c r="L46" s="41" t="s">
        <v>22</v>
      </c>
      <c r="M46" s="41" t="s">
        <v>17</v>
      </c>
      <c r="N46" s="41" t="s">
        <v>18</v>
      </c>
      <c r="O46" s="43" t="s">
        <v>19</v>
      </c>
      <c r="P46" s="44">
        <v>5931717</v>
      </c>
      <c r="Q46" s="45" t="s">
        <v>20</v>
      </c>
    </row>
    <row r="47" spans="1:17" ht="45">
      <c r="A47" s="8">
        <v>30</v>
      </c>
      <c r="B47" s="8">
        <v>801116000</v>
      </c>
      <c r="C47" s="31" t="s">
        <v>84</v>
      </c>
      <c r="D47" s="1" t="s">
        <v>25</v>
      </c>
      <c r="E47" s="1" t="s">
        <v>25</v>
      </c>
      <c r="F47" s="36">
        <v>12</v>
      </c>
      <c r="G47" s="13" t="s">
        <v>31</v>
      </c>
      <c r="H47" s="13" t="s">
        <v>23</v>
      </c>
      <c r="I47" s="30">
        <v>344524194</v>
      </c>
      <c r="J47" s="30">
        <v>344524194</v>
      </c>
      <c r="K47" s="41" t="s">
        <v>21</v>
      </c>
      <c r="L47" s="41" t="s">
        <v>22</v>
      </c>
      <c r="M47" s="41" t="s">
        <v>17</v>
      </c>
      <c r="N47" s="41" t="s">
        <v>18</v>
      </c>
      <c r="O47" s="43" t="s">
        <v>19</v>
      </c>
      <c r="P47" s="44">
        <v>5931717</v>
      </c>
      <c r="Q47" s="45" t="s">
        <v>20</v>
      </c>
    </row>
    <row r="48" spans="1:17" ht="45">
      <c r="A48" s="8">
        <v>31</v>
      </c>
      <c r="B48" s="12">
        <v>801116000</v>
      </c>
      <c r="C48" s="32" t="s">
        <v>85</v>
      </c>
      <c r="D48" s="1" t="s">
        <v>25</v>
      </c>
      <c r="E48" s="1" t="s">
        <v>25</v>
      </c>
      <c r="F48" s="9">
        <v>12</v>
      </c>
      <c r="G48" s="13" t="s">
        <v>31</v>
      </c>
      <c r="H48" s="13" t="s">
        <v>23</v>
      </c>
      <c r="I48" s="39">
        <v>464637419</v>
      </c>
      <c r="J48" s="39">
        <v>464637419</v>
      </c>
      <c r="K48" s="41" t="s">
        <v>21</v>
      </c>
      <c r="L48" s="41" t="s">
        <v>22</v>
      </c>
      <c r="M48" s="41" t="s">
        <v>17</v>
      </c>
      <c r="N48" s="41" t="s">
        <v>18</v>
      </c>
      <c r="O48" s="43" t="s">
        <v>19</v>
      </c>
      <c r="P48" s="44">
        <v>5931717</v>
      </c>
      <c r="Q48" s="45" t="s">
        <v>20</v>
      </c>
    </row>
    <row r="49" spans="1:17" ht="30">
      <c r="A49" s="8">
        <v>32</v>
      </c>
      <c r="B49" s="12">
        <v>801116000</v>
      </c>
      <c r="C49" s="32" t="s">
        <v>86</v>
      </c>
      <c r="D49" s="1" t="s">
        <v>25</v>
      </c>
      <c r="E49" s="1" t="s">
        <v>25</v>
      </c>
      <c r="F49" s="9">
        <v>12</v>
      </c>
      <c r="G49" s="13" t="s">
        <v>31</v>
      </c>
      <c r="H49" s="13" t="s">
        <v>23</v>
      </c>
      <c r="I49" s="39">
        <v>433889355</v>
      </c>
      <c r="J49" s="39">
        <v>433889355</v>
      </c>
      <c r="K49" s="41" t="s">
        <v>21</v>
      </c>
      <c r="L49" s="41" t="s">
        <v>22</v>
      </c>
      <c r="M49" s="41" t="s">
        <v>17</v>
      </c>
      <c r="N49" s="41" t="s">
        <v>18</v>
      </c>
      <c r="O49" s="43" t="s">
        <v>19</v>
      </c>
      <c r="P49" s="44">
        <v>5931717</v>
      </c>
      <c r="Q49" s="45" t="s">
        <v>20</v>
      </c>
    </row>
    <row r="50" spans="1:17" ht="30">
      <c r="A50" s="8">
        <v>33</v>
      </c>
      <c r="B50" s="12">
        <v>801116000</v>
      </c>
      <c r="C50" s="32" t="s">
        <v>87</v>
      </c>
      <c r="D50" s="1" t="s">
        <v>25</v>
      </c>
      <c r="E50" s="1" t="s">
        <v>25</v>
      </c>
      <c r="F50" s="9">
        <v>12</v>
      </c>
      <c r="G50" s="13" t="s">
        <v>31</v>
      </c>
      <c r="H50" s="13" t="s">
        <v>23</v>
      </c>
      <c r="I50" s="39">
        <v>409974194</v>
      </c>
      <c r="J50" s="39">
        <v>409974194</v>
      </c>
      <c r="K50" s="41" t="s">
        <v>21</v>
      </c>
      <c r="L50" s="41" t="s">
        <v>22</v>
      </c>
      <c r="M50" s="41" t="s">
        <v>17</v>
      </c>
      <c r="N50" s="41" t="s">
        <v>18</v>
      </c>
      <c r="O50" s="43" t="s">
        <v>19</v>
      </c>
      <c r="P50" s="44">
        <v>5931717</v>
      </c>
      <c r="Q50" s="45" t="s">
        <v>20</v>
      </c>
    </row>
    <row r="51" spans="1:17" ht="30">
      <c r="A51" s="8">
        <v>34</v>
      </c>
      <c r="B51" s="12">
        <v>801116000</v>
      </c>
      <c r="C51" s="32" t="s">
        <v>88</v>
      </c>
      <c r="D51" s="1" t="s">
        <v>27</v>
      </c>
      <c r="E51" s="1" t="s">
        <v>27</v>
      </c>
      <c r="F51" s="9">
        <v>10</v>
      </c>
      <c r="G51" s="13" t="s">
        <v>133</v>
      </c>
      <c r="H51" s="13" t="s">
        <v>23</v>
      </c>
      <c r="I51" s="39">
        <v>34000000</v>
      </c>
      <c r="J51" s="39">
        <v>34000000</v>
      </c>
      <c r="K51" s="41" t="s">
        <v>21</v>
      </c>
      <c r="L51" s="41" t="s">
        <v>22</v>
      </c>
      <c r="M51" s="41" t="s">
        <v>17</v>
      </c>
      <c r="N51" s="41" t="s">
        <v>18</v>
      </c>
      <c r="O51" s="43" t="s">
        <v>19</v>
      </c>
      <c r="P51" s="44">
        <v>5931717</v>
      </c>
      <c r="Q51" s="45" t="s">
        <v>20</v>
      </c>
    </row>
    <row r="52" spans="1:17" ht="45">
      <c r="A52" s="8">
        <v>35</v>
      </c>
      <c r="B52" s="12">
        <v>801116000</v>
      </c>
      <c r="C52" s="33" t="s">
        <v>89</v>
      </c>
      <c r="D52" s="1" t="s">
        <v>25</v>
      </c>
      <c r="E52" s="1" t="s">
        <v>25</v>
      </c>
      <c r="F52" s="37">
        <v>11.5</v>
      </c>
      <c r="G52" s="13" t="s">
        <v>31</v>
      </c>
      <c r="H52" s="13" t="s">
        <v>23</v>
      </c>
      <c r="I52" s="2">
        <v>235620000</v>
      </c>
      <c r="J52" s="2">
        <v>235620000</v>
      </c>
      <c r="K52" s="41" t="s">
        <v>21</v>
      </c>
      <c r="L52" s="41" t="s">
        <v>22</v>
      </c>
      <c r="M52" s="41" t="s">
        <v>17</v>
      </c>
      <c r="N52" s="41" t="s">
        <v>18</v>
      </c>
      <c r="O52" s="43" t="s">
        <v>19</v>
      </c>
      <c r="P52" s="44">
        <v>5931717</v>
      </c>
      <c r="Q52" s="45" t="s">
        <v>20</v>
      </c>
    </row>
    <row r="53" spans="1:17" ht="60">
      <c r="A53" s="8">
        <v>36</v>
      </c>
      <c r="B53" s="12">
        <v>801116000</v>
      </c>
      <c r="C53" s="32" t="s">
        <v>90</v>
      </c>
      <c r="D53" s="1" t="s">
        <v>25</v>
      </c>
      <c r="E53" s="1" t="s">
        <v>25</v>
      </c>
      <c r="F53" s="37">
        <v>11.5</v>
      </c>
      <c r="G53" s="13" t="s">
        <v>31</v>
      </c>
      <c r="H53" s="13" t="s">
        <v>139</v>
      </c>
      <c r="I53" s="2">
        <v>616700000</v>
      </c>
      <c r="J53" s="2">
        <v>616700000</v>
      </c>
      <c r="K53" s="41" t="s">
        <v>21</v>
      </c>
      <c r="L53" s="41" t="s">
        <v>22</v>
      </c>
      <c r="M53" s="41" t="s">
        <v>17</v>
      </c>
      <c r="N53" s="41" t="s">
        <v>18</v>
      </c>
      <c r="O53" s="43" t="s">
        <v>19</v>
      </c>
      <c r="P53" s="44">
        <v>5931717</v>
      </c>
      <c r="Q53" s="45" t="s">
        <v>20</v>
      </c>
    </row>
    <row r="54" spans="1:17" ht="60">
      <c r="A54" s="8">
        <v>37</v>
      </c>
      <c r="B54" s="12">
        <v>801116000</v>
      </c>
      <c r="C54" s="32" t="s">
        <v>91</v>
      </c>
      <c r="D54" s="1" t="s">
        <v>25</v>
      </c>
      <c r="E54" s="1" t="s">
        <v>25</v>
      </c>
      <c r="F54" s="37">
        <v>11.5</v>
      </c>
      <c r="G54" s="13" t="s">
        <v>31</v>
      </c>
      <c r="H54" s="13" t="s">
        <v>23</v>
      </c>
      <c r="I54" s="39">
        <v>428400000</v>
      </c>
      <c r="J54" s="39">
        <v>428400000</v>
      </c>
      <c r="K54" s="41" t="s">
        <v>21</v>
      </c>
      <c r="L54" s="41" t="s">
        <v>22</v>
      </c>
      <c r="M54" s="41" t="s">
        <v>17</v>
      </c>
      <c r="N54" s="41" t="s">
        <v>18</v>
      </c>
      <c r="O54" s="43" t="s">
        <v>19</v>
      </c>
      <c r="P54" s="44">
        <v>5931717</v>
      </c>
      <c r="Q54" s="45" t="s">
        <v>20</v>
      </c>
    </row>
    <row r="55" spans="1:17" ht="45">
      <c r="A55" s="8">
        <v>38</v>
      </c>
      <c r="B55" s="12">
        <v>801116000</v>
      </c>
      <c r="C55" s="32" t="s">
        <v>92</v>
      </c>
      <c r="D55" s="1" t="s">
        <v>25</v>
      </c>
      <c r="E55" s="1" t="s">
        <v>25</v>
      </c>
      <c r="F55" s="37">
        <v>11.5</v>
      </c>
      <c r="G55" s="13" t="s">
        <v>31</v>
      </c>
      <c r="H55" s="13" t="s">
        <v>23</v>
      </c>
      <c r="I55" s="39">
        <v>144000000</v>
      </c>
      <c r="J55" s="39">
        <v>144000000</v>
      </c>
      <c r="K55" s="41" t="s">
        <v>21</v>
      </c>
      <c r="L55" s="41" t="s">
        <v>22</v>
      </c>
      <c r="M55" s="41" t="s">
        <v>17</v>
      </c>
      <c r="N55" s="41" t="s">
        <v>18</v>
      </c>
      <c r="O55" s="43" t="s">
        <v>19</v>
      </c>
      <c r="P55" s="44">
        <v>5931717</v>
      </c>
      <c r="Q55" s="45" t="s">
        <v>20</v>
      </c>
    </row>
    <row r="56" spans="1:17" ht="45">
      <c r="A56" s="8">
        <v>39</v>
      </c>
      <c r="B56" s="12">
        <v>801116000</v>
      </c>
      <c r="C56" s="33" t="s">
        <v>93</v>
      </c>
      <c r="D56" s="1" t="s">
        <v>25</v>
      </c>
      <c r="E56" s="1" t="s">
        <v>25</v>
      </c>
      <c r="F56" s="37">
        <v>11.5</v>
      </c>
      <c r="G56" s="13" t="s">
        <v>31</v>
      </c>
      <c r="H56" s="13" t="s">
        <v>23</v>
      </c>
      <c r="I56" s="30">
        <v>165000000</v>
      </c>
      <c r="J56" s="30">
        <v>165000000</v>
      </c>
      <c r="K56" s="41" t="s">
        <v>21</v>
      </c>
      <c r="L56" s="41" t="s">
        <v>22</v>
      </c>
      <c r="M56" s="41" t="s">
        <v>17</v>
      </c>
      <c r="N56" s="41" t="s">
        <v>18</v>
      </c>
      <c r="O56" s="43" t="s">
        <v>19</v>
      </c>
      <c r="P56" s="44">
        <v>5931717</v>
      </c>
      <c r="Q56" s="45" t="s">
        <v>20</v>
      </c>
    </row>
    <row r="57" spans="1:17" ht="45">
      <c r="A57" s="8">
        <v>40</v>
      </c>
      <c r="B57" s="13">
        <v>84131607</v>
      </c>
      <c r="C57" s="34" t="s">
        <v>94</v>
      </c>
      <c r="D57" s="1" t="s">
        <v>124</v>
      </c>
      <c r="E57" s="1" t="s">
        <v>27</v>
      </c>
      <c r="F57" s="37">
        <v>11</v>
      </c>
      <c r="G57" s="13" t="s">
        <v>134</v>
      </c>
      <c r="H57" s="9" t="s">
        <v>23</v>
      </c>
      <c r="I57" s="39">
        <v>650000000</v>
      </c>
      <c r="J57" s="39">
        <v>650000000</v>
      </c>
      <c r="K57" s="37" t="s">
        <v>21</v>
      </c>
      <c r="L57" s="7" t="s">
        <v>22</v>
      </c>
      <c r="M57" s="41" t="s">
        <v>17</v>
      </c>
      <c r="N57" s="41" t="s">
        <v>18</v>
      </c>
      <c r="O57" s="43" t="s">
        <v>19</v>
      </c>
      <c r="P57" s="44">
        <v>5931717</v>
      </c>
      <c r="Q57" s="45" t="s">
        <v>20</v>
      </c>
    </row>
    <row r="58" spans="1:17" ht="45">
      <c r="A58" s="8">
        <v>41</v>
      </c>
      <c r="B58" s="13">
        <v>84131500</v>
      </c>
      <c r="C58" s="34" t="s">
        <v>95</v>
      </c>
      <c r="D58" s="1" t="s">
        <v>124</v>
      </c>
      <c r="E58" s="1" t="s">
        <v>27</v>
      </c>
      <c r="F58" s="37">
        <v>7</v>
      </c>
      <c r="G58" s="13" t="s">
        <v>132</v>
      </c>
      <c r="H58" s="9" t="s">
        <v>23</v>
      </c>
      <c r="I58" s="39">
        <v>470000000</v>
      </c>
      <c r="J58" s="39">
        <v>470000000</v>
      </c>
      <c r="K58" s="37" t="s">
        <v>21</v>
      </c>
      <c r="L58" s="7" t="s">
        <v>22</v>
      </c>
      <c r="M58" s="41" t="s">
        <v>17</v>
      </c>
      <c r="N58" s="41" t="s">
        <v>18</v>
      </c>
      <c r="O58" s="43" t="s">
        <v>19</v>
      </c>
      <c r="P58" s="44">
        <v>5931717</v>
      </c>
      <c r="Q58" s="45" t="s">
        <v>20</v>
      </c>
    </row>
    <row r="59" spans="1:17" ht="30">
      <c r="A59" s="8">
        <v>42</v>
      </c>
      <c r="B59" s="13">
        <v>84131500</v>
      </c>
      <c r="C59" s="34" t="s">
        <v>96</v>
      </c>
      <c r="D59" s="1" t="s">
        <v>125</v>
      </c>
      <c r="E59" s="1" t="s">
        <v>130</v>
      </c>
      <c r="F59" s="37">
        <v>12</v>
      </c>
      <c r="G59" s="13" t="s">
        <v>135</v>
      </c>
      <c r="H59" s="9" t="s">
        <v>23</v>
      </c>
      <c r="I59" s="39">
        <v>1536000000</v>
      </c>
      <c r="J59" s="39">
        <v>128000000</v>
      </c>
      <c r="K59" s="13" t="s">
        <v>140</v>
      </c>
      <c r="L59" s="7" t="s">
        <v>141</v>
      </c>
      <c r="M59" s="41" t="s">
        <v>17</v>
      </c>
      <c r="N59" s="41" t="s">
        <v>18</v>
      </c>
      <c r="O59" s="43" t="s">
        <v>19</v>
      </c>
      <c r="P59" s="44">
        <v>5931717</v>
      </c>
      <c r="Q59" s="45" t="s">
        <v>20</v>
      </c>
    </row>
    <row r="60" spans="1:17" ht="30">
      <c r="A60" s="8">
        <v>43</v>
      </c>
      <c r="B60" s="13">
        <v>84131500</v>
      </c>
      <c r="C60" s="34" t="s">
        <v>97</v>
      </c>
      <c r="D60" s="1" t="s">
        <v>126</v>
      </c>
      <c r="E60" s="1" t="s">
        <v>131</v>
      </c>
      <c r="F60" s="37">
        <v>12</v>
      </c>
      <c r="G60" s="13" t="s">
        <v>136</v>
      </c>
      <c r="H60" s="9" t="s">
        <v>23</v>
      </c>
      <c r="I60" s="39">
        <v>0</v>
      </c>
      <c r="J60" s="39">
        <v>0</v>
      </c>
      <c r="K60" s="37" t="s">
        <v>21</v>
      </c>
      <c r="L60" s="7" t="s">
        <v>22</v>
      </c>
      <c r="M60" s="41" t="s">
        <v>17</v>
      </c>
      <c r="N60" s="41" t="s">
        <v>18</v>
      </c>
      <c r="O60" s="43" t="s">
        <v>19</v>
      </c>
      <c r="P60" s="44">
        <v>5931717</v>
      </c>
      <c r="Q60" s="45" t="s">
        <v>20</v>
      </c>
    </row>
    <row r="61" spans="1:17" ht="30">
      <c r="A61" s="8">
        <v>44</v>
      </c>
      <c r="B61" s="13">
        <v>72101506</v>
      </c>
      <c r="C61" s="34" t="s">
        <v>98</v>
      </c>
      <c r="D61" s="1" t="s">
        <v>124</v>
      </c>
      <c r="E61" s="1" t="s">
        <v>27</v>
      </c>
      <c r="F61" s="37">
        <v>11</v>
      </c>
      <c r="G61" s="13" t="s">
        <v>31</v>
      </c>
      <c r="H61" s="9" t="s">
        <v>23</v>
      </c>
      <c r="I61" s="39">
        <v>12000000</v>
      </c>
      <c r="J61" s="39">
        <v>12000000</v>
      </c>
      <c r="K61" s="37" t="s">
        <v>21</v>
      </c>
      <c r="L61" s="7" t="s">
        <v>22</v>
      </c>
      <c r="M61" s="41" t="s">
        <v>17</v>
      </c>
      <c r="N61" s="41" t="s">
        <v>18</v>
      </c>
      <c r="O61" s="43" t="s">
        <v>19</v>
      </c>
      <c r="P61" s="44">
        <v>5931717</v>
      </c>
      <c r="Q61" s="45" t="s">
        <v>20</v>
      </c>
    </row>
    <row r="62" spans="1:17" ht="30">
      <c r="A62" s="8">
        <v>45</v>
      </c>
      <c r="B62" s="13">
        <v>43233200</v>
      </c>
      <c r="C62" s="34" t="s">
        <v>99</v>
      </c>
      <c r="D62" s="1" t="s">
        <v>27</v>
      </c>
      <c r="E62" s="1" t="s">
        <v>27</v>
      </c>
      <c r="F62" s="37">
        <v>11</v>
      </c>
      <c r="G62" s="13" t="s">
        <v>137</v>
      </c>
      <c r="H62" s="9" t="s">
        <v>23</v>
      </c>
      <c r="I62" s="39">
        <v>7000000</v>
      </c>
      <c r="J62" s="39">
        <v>7000000</v>
      </c>
      <c r="K62" s="37" t="s">
        <v>21</v>
      </c>
      <c r="L62" s="7" t="s">
        <v>22</v>
      </c>
      <c r="M62" s="41" t="s">
        <v>17</v>
      </c>
      <c r="N62" s="41" t="s">
        <v>18</v>
      </c>
      <c r="O62" s="43" t="s">
        <v>19</v>
      </c>
      <c r="P62" s="44">
        <v>5931717</v>
      </c>
      <c r="Q62" s="45" t="s">
        <v>20</v>
      </c>
    </row>
    <row r="63" spans="1:17" ht="60">
      <c r="A63" s="8">
        <v>46</v>
      </c>
      <c r="B63" s="13">
        <v>49201600</v>
      </c>
      <c r="C63" s="34" t="s">
        <v>100</v>
      </c>
      <c r="D63" s="1" t="s">
        <v>27</v>
      </c>
      <c r="E63" s="1" t="s">
        <v>27</v>
      </c>
      <c r="F63" s="37">
        <v>11</v>
      </c>
      <c r="G63" s="13" t="s">
        <v>137</v>
      </c>
      <c r="H63" s="9" t="s">
        <v>23</v>
      </c>
      <c r="I63" s="39">
        <v>30000000</v>
      </c>
      <c r="J63" s="39">
        <v>30000000</v>
      </c>
      <c r="K63" s="37" t="s">
        <v>21</v>
      </c>
      <c r="L63" s="7" t="s">
        <v>22</v>
      </c>
      <c r="M63" s="41" t="s">
        <v>17</v>
      </c>
      <c r="N63" s="41" t="s">
        <v>18</v>
      </c>
      <c r="O63" s="43" t="s">
        <v>19</v>
      </c>
      <c r="P63" s="44">
        <v>5931717</v>
      </c>
      <c r="Q63" s="45" t="s">
        <v>20</v>
      </c>
    </row>
    <row r="64" spans="1:17" ht="30">
      <c r="A64" s="8">
        <v>47</v>
      </c>
      <c r="B64" s="13">
        <v>72101511</v>
      </c>
      <c r="C64" s="34" t="s">
        <v>101</v>
      </c>
      <c r="D64" s="1" t="s">
        <v>27</v>
      </c>
      <c r="E64" s="1" t="s">
        <v>27</v>
      </c>
      <c r="F64" s="37">
        <v>11</v>
      </c>
      <c r="G64" s="13" t="s">
        <v>137</v>
      </c>
      <c r="H64" s="9" t="s">
        <v>23</v>
      </c>
      <c r="I64" s="39">
        <v>30000000</v>
      </c>
      <c r="J64" s="39">
        <v>30000000</v>
      </c>
      <c r="K64" s="37" t="s">
        <v>21</v>
      </c>
      <c r="L64" s="7" t="s">
        <v>22</v>
      </c>
      <c r="M64" s="41" t="s">
        <v>17</v>
      </c>
      <c r="N64" s="41" t="s">
        <v>18</v>
      </c>
      <c r="O64" s="43" t="s">
        <v>19</v>
      </c>
      <c r="P64" s="44">
        <v>5931717</v>
      </c>
      <c r="Q64" s="45" t="s">
        <v>20</v>
      </c>
    </row>
    <row r="65" spans="1:17" ht="30">
      <c r="A65" s="8">
        <v>48</v>
      </c>
      <c r="B65" s="13">
        <v>72101509</v>
      </c>
      <c r="C65" s="34" t="s">
        <v>102</v>
      </c>
      <c r="D65" s="1" t="s">
        <v>27</v>
      </c>
      <c r="E65" s="1" t="s">
        <v>27</v>
      </c>
      <c r="F65" s="37">
        <v>11</v>
      </c>
      <c r="G65" s="13" t="s">
        <v>137</v>
      </c>
      <c r="H65" s="9" t="s">
        <v>23</v>
      </c>
      <c r="I65" s="39">
        <v>50000000</v>
      </c>
      <c r="J65" s="39">
        <v>50000000</v>
      </c>
      <c r="K65" s="37" t="s">
        <v>21</v>
      </c>
      <c r="L65" s="7" t="s">
        <v>22</v>
      </c>
      <c r="M65" s="41" t="s">
        <v>17</v>
      </c>
      <c r="N65" s="41" t="s">
        <v>18</v>
      </c>
      <c r="O65" s="43" t="s">
        <v>19</v>
      </c>
      <c r="P65" s="44">
        <v>5931717</v>
      </c>
      <c r="Q65" s="45" t="s">
        <v>20</v>
      </c>
    </row>
    <row r="66" spans="1:17" ht="30">
      <c r="A66" s="8">
        <v>49</v>
      </c>
      <c r="B66" s="13">
        <v>32101656</v>
      </c>
      <c r="C66" s="34" t="s">
        <v>103</v>
      </c>
      <c r="D66" s="1" t="s">
        <v>27</v>
      </c>
      <c r="E66" s="1" t="s">
        <v>27</v>
      </c>
      <c r="F66" s="37">
        <v>11</v>
      </c>
      <c r="G66" s="13" t="s">
        <v>137</v>
      </c>
      <c r="H66" s="9" t="s">
        <v>23</v>
      </c>
      <c r="I66" s="39">
        <v>5000000</v>
      </c>
      <c r="J66" s="39">
        <v>5000000</v>
      </c>
      <c r="K66" s="37" t="s">
        <v>21</v>
      </c>
      <c r="L66" s="7" t="s">
        <v>22</v>
      </c>
      <c r="M66" s="41" t="s">
        <v>17</v>
      </c>
      <c r="N66" s="41" t="s">
        <v>18</v>
      </c>
      <c r="O66" s="43" t="s">
        <v>19</v>
      </c>
      <c r="P66" s="44">
        <v>5931717</v>
      </c>
      <c r="Q66" s="45" t="s">
        <v>20</v>
      </c>
    </row>
    <row r="67" spans="1:17" ht="30">
      <c r="A67" s="8">
        <v>50</v>
      </c>
      <c r="B67" s="13">
        <v>80131800</v>
      </c>
      <c r="C67" s="34" t="s">
        <v>104</v>
      </c>
      <c r="D67" s="1" t="s">
        <v>125</v>
      </c>
      <c r="E67" s="1" t="s">
        <v>128</v>
      </c>
      <c r="F67" s="37">
        <v>3</v>
      </c>
      <c r="G67" s="13" t="s">
        <v>137</v>
      </c>
      <c r="H67" s="9" t="s">
        <v>23</v>
      </c>
      <c r="I67" s="39">
        <v>30000000</v>
      </c>
      <c r="J67" s="39">
        <v>30000000</v>
      </c>
      <c r="K67" s="37" t="s">
        <v>21</v>
      </c>
      <c r="L67" s="7" t="s">
        <v>22</v>
      </c>
      <c r="M67" s="41" t="s">
        <v>17</v>
      </c>
      <c r="N67" s="41" t="s">
        <v>18</v>
      </c>
      <c r="O67" s="43" t="s">
        <v>19</v>
      </c>
      <c r="P67" s="44">
        <v>5931717</v>
      </c>
      <c r="Q67" s="45" t="s">
        <v>20</v>
      </c>
    </row>
    <row r="68" spans="1:17" ht="45">
      <c r="A68" s="8">
        <v>51</v>
      </c>
      <c r="B68" s="13">
        <v>72101507</v>
      </c>
      <c r="C68" s="34" t="s">
        <v>105</v>
      </c>
      <c r="D68" s="1" t="s">
        <v>127</v>
      </c>
      <c r="E68" s="1" t="s">
        <v>126</v>
      </c>
      <c r="F68" s="37">
        <v>8</v>
      </c>
      <c r="G68" s="13" t="s">
        <v>134</v>
      </c>
      <c r="H68" s="9" t="s">
        <v>23</v>
      </c>
      <c r="I68" s="39">
        <v>180000000</v>
      </c>
      <c r="J68" s="39">
        <v>180000000</v>
      </c>
      <c r="K68" s="37" t="s">
        <v>21</v>
      </c>
      <c r="L68" s="7" t="s">
        <v>22</v>
      </c>
      <c r="M68" s="41" t="s">
        <v>17</v>
      </c>
      <c r="N68" s="41" t="s">
        <v>18</v>
      </c>
      <c r="O68" s="43" t="s">
        <v>19</v>
      </c>
      <c r="P68" s="44">
        <v>5931717</v>
      </c>
      <c r="Q68" s="45" t="s">
        <v>20</v>
      </c>
    </row>
    <row r="69" spans="1:17" ht="90">
      <c r="A69" s="8">
        <v>52</v>
      </c>
      <c r="B69" s="13">
        <v>92121700</v>
      </c>
      <c r="C69" s="34" t="s">
        <v>106</v>
      </c>
      <c r="D69" s="1" t="s">
        <v>124</v>
      </c>
      <c r="E69" s="1" t="s">
        <v>27</v>
      </c>
      <c r="F69" s="37">
        <v>10</v>
      </c>
      <c r="G69" s="13" t="s">
        <v>31</v>
      </c>
      <c r="H69" s="9" t="s">
        <v>23</v>
      </c>
      <c r="I69" s="39">
        <v>476198592</v>
      </c>
      <c r="J69" s="39">
        <v>476198592</v>
      </c>
      <c r="K69" s="37" t="s">
        <v>21</v>
      </c>
      <c r="L69" s="7" t="s">
        <v>22</v>
      </c>
      <c r="M69" s="41" t="s">
        <v>17</v>
      </c>
      <c r="N69" s="41" t="s">
        <v>18</v>
      </c>
      <c r="O69" s="43" t="s">
        <v>19</v>
      </c>
      <c r="P69" s="44">
        <v>5931717</v>
      </c>
      <c r="Q69" s="45" t="s">
        <v>20</v>
      </c>
    </row>
    <row r="70" spans="1:17" ht="45">
      <c r="A70" s="8">
        <v>53</v>
      </c>
      <c r="B70" s="13">
        <v>76111500</v>
      </c>
      <c r="C70" s="34" t="s">
        <v>107</v>
      </c>
      <c r="D70" s="1" t="s">
        <v>128</v>
      </c>
      <c r="E70" s="1" t="s">
        <v>130</v>
      </c>
      <c r="F70" s="37">
        <v>20</v>
      </c>
      <c r="G70" s="13" t="s">
        <v>138</v>
      </c>
      <c r="H70" s="9" t="s">
        <v>23</v>
      </c>
      <c r="I70" s="39">
        <v>633321016</v>
      </c>
      <c r="J70" s="39">
        <v>31666051</v>
      </c>
      <c r="K70" s="37" t="s">
        <v>140</v>
      </c>
      <c r="L70" s="7" t="s">
        <v>141</v>
      </c>
      <c r="M70" s="41" t="s">
        <v>17</v>
      </c>
      <c r="N70" s="41" t="s">
        <v>18</v>
      </c>
      <c r="O70" s="43" t="s">
        <v>19</v>
      </c>
      <c r="P70" s="44">
        <v>5931717</v>
      </c>
      <c r="Q70" s="45" t="s">
        <v>20</v>
      </c>
    </row>
    <row r="71" spans="1:17" ht="45">
      <c r="A71" s="8">
        <v>54</v>
      </c>
      <c r="B71" s="13">
        <v>561122</v>
      </c>
      <c r="C71" s="34" t="s">
        <v>108</v>
      </c>
      <c r="D71" s="1" t="s">
        <v>27</v>
      </c>
      <c r="E71" s="1" t="s">
        <v>127</v>
      </c>
      <c r="F71" s="37">
        <v>9</v>
      </c>
      <c r="G71" s="13" t="s">
        <v>134</v>
      </c>
      <c r="H71" s="9" t="s">
        <v>23</v>
      </c>
      <c r="I71" s="39">
        <v>858000000</v>
      </c>
      <c r="J71" s="39">
        <v>858000000</v>
      </c>
      <c r="K71" s="37" t="s">
        <v>21</v>
      </c>
      <c r="L71" s="7" t="s">
        <v>22</v>
      </c>
      <c r="M71" s="41" t="s">
        <v>17</v>
      </c>
      <c r="N71" s="41" t="s">
        <v>18</v>
      </c>
      <c r="O71" s="43" t="s">
        <v>19</v>
      </c>
      <c r="P71" s="44">
        <v>5931717</v>
      </c>
      <c r="Q71" s="45" t="s">
        <v>20</v>
      </c>
    </row>
    <row r="72" spans="1:17" ht="30">
      <c r="A72" s="8">
        <v>55</v>
      </c>
      <c r="B72" s="13">
        <v>81112200</v>
      </c>
      <c r="C72" s="11" t="s">
        <v>109</v>
      </c>
      <c r="D72" s="8" t="s">
        <v>128</v>
      </c>
      <c r="E72" s="8" t="s">
        <v>128</v>
      </c>
      <c r="F72" s="38">
        <v>12</v>
      </c>
      <c r="G72" s="13" t="s">
        <v>31</v>
      </c>
      <c r="H72" s="9" t="s">
        <v>23</v>
      </c>
      <c r="I72" s="10">
        <f>392960205*1.05</f>
        <v>412608215.25</v>
      </c>
      <c r="J72" s="40">
        <f>+I72</f>
        <v>412608215.25</v>
      </c>
      <c r="K72" s="42" t="s">
        <v>21</v>
      </c>
      <c r="L72" s="7" t="s">
        <v>22</v>
      </c>
      <c r="M72" s="41" t="s">
        <v>17</v>
      </c>
      <c r="N72" s="41" t="s">
        <v>18</v>
      </c>
      <c r="O72" s="43" t="s">
        <v>19</v>
      </c>
      <c r="P72" s="44">
        <v>5931717</v>
      </c>
      <c r="Q72" s="45" t="s">
        <v>20</v>
      </c>
    </row>
    <row r="73" spans="1:17" ht="45">
      <c r="A73" s="8">
        <v>56</v>
      </c>
      <c r="B73" s="35" t="s">
        <v>110</v>
      </c>
      <c r="C73" s="11" t="s">
        <v>111</v>
      </c>
      <c r="D73" s="8" t="s">
        <v>128</v>
      </c>
      <c r="E73" s="8" t="s">
        <v>128</v>
      </c>
      <c r="F73" s="38">
        <v>12</v>
      </c>
      <c r="G73" s="13" t="s">
        <v>31</v>
      </c>
      <c r="H73" s="9" t="s">
        <v>23</v>
      </c>
      <c r="I73" s="10">
        <v>825065058</v>
      </c>
      <c r="J73" s="40">
        <f>+I73</f>
        <v>825065058</v>
      </c>
      <c r="K73" s="42" t="s">
        <v>21</v>
      </c>
      <c r="L73" s="7" t="s">
        <v>22</v>
      </c>
      <c r="M73" s="41" t="s">
        <v>17</v>
      </c>
      <c r="N73" s="41" t="s">
        <v>18</v>
      </c>
      <c r="O73" s="43" t="s">
        <v>19</v>
      </c>
      <c r="P73" s="44">
        <v>5931717</v>
      </c>
      <c r="Q73" s="45" t="s">
        <v>20</v>
      </c>
    </row>
    <row r="74" spans="1:17" ht="30">
      <c r="A74" s="8">
        <v>57</v>
      </c>
      <c r="B74" s="15">
        <v>81112200</v>
      </c>
      <c r="C74" s="11" t="s">
        <v>112</v>
      </c>
      <c r="D74" s="8" t="s">
        <v>128</v>
      </c>
      <c r="E74" s="8" t="s">
        <v>128</v>
      </c>
      <c r="F74" s="38">
        <v>12</v>
      </c>
      <c r="G74" s="13" t="s">
        <v>31</v>
      </c>
      <c r="H74" s="9" t="s">
        <v>23</v>
      </c>
      <c r="I74" s="10">
        <f>((139379488)+(139379488/11))*1.05</f>
        <v>159652868.07272726</v>
      </c>
      <c r="J74" s="40">
        <f>+I74</f>
        <v>159652868.07272726</v>
      </c>
      <c r="K74" s="42" t="s">
        <v>21</v>
      </c>
      <c r="L74" s="7" t="s">
        <v>22</v>
      </c>
      <c r="M74" s="41" t="s">
        <v>17</v>
      </c>
      <c r="N74" s="41" t="s">
        <v>18</v>
      </c>
      <c r="O74" s="43" t="s">
        <v>19</v>
      </c>
      <c r="P74" s="44">
        <v>5931717</v>
      </c>
      <c r="Q74" s="45" t="s">
        <v>20</v>
      </c>
    </row>
    <row r="75" spans="1:17" ht="45">
      <c r="A75" s="8">
        <v>58</v>
      </c>
      <c r="B75" s="15">
        <v>81112200</v>
      </c>
      <c r="C75" s="11" t="s">
        <v>113</v>
      </c>
      <c r="D75" s="8" t="s">
        <v>128</v>
      </c>
      <c r="E75" s="8" t="s">
        <v>128</v>
      </c>
      <c r="F75" s="38">
        <v>12</v>
      </c>
      <c r="G75" s="13" t="s">
        <v>31</v>
      </c>
      <c r="H75" s="9" t="s">
        <v>23</v>
      </c>
      <c r="I75" s="10">
        <f>945445565*1.05</f>
        <v>992717843.25</v>
      </c>
      <c r="J75" s="40">
        <f>+I75</f>
        <v>992717843.25</v>
      </c>
      <c r="K75" s="42" t="s">
        <v>21</v>
      </c>
      <c r="L75" s="7" t="s">
        <v>22</v>
      </c>
      <c r="M75" s="41" t="s">
        <v>17</v>
      </c>
      <c r="N75" s="41" t="s">
        <v>18</v>
      </c>
      <c r="O75" s="43" t="s">
        <v>19</v>
      </c>
      <c r="P75" s="44">
        <v>5931717</v>
      </c>
      <c r="Q75" s="45" t="s">
        <v>20</v>
      </c>
    </row>
    <row r="76" spans="1:17" ht="30">
      <c r="A76" s="8">
        <v>59</v>
      </c>
      <c r="B76" s="15">
        <v>81112200</v>
      </c>
      <c r="C76" s="11" t="s">
        <v>114</v>
      </c>
      <c r="D76" s="8" t="s">
        <v>129</v>
      </c>
      <c r="E76" s="8" t="s">
        <v>129</v>
      </c>
      <c r="F76" s="38">
        <v>12</v>
      </c>
      <c r="G76" s="13" t="s">
        <v>31</v>
      </c>
      <c r="H76" s="9" t="s">
        <v>23</v>
      </c>
      <c r="I76" s="10">
        <v>1327000000</v>
      </c>
      <c r="J76" s="40">
        <f aca="true" t="shared" si="0" ref="J76:J84">+I76</f>
        <v>1327000000</v>
      </c>
      <c r="K76" s="42" t="s">
        <v>21</v>
      </c>
      <c r="L76" s="7" t="s">
        <v>22</v>
      </c>
      <c r="M76" s="41" t="s">
        <v>17</v>
      </c>
      <c r="N76" s="41" t="s">
        <v>18</v>
      </c>
      <c r="O76" s="43" t="s">
        <v>19</v>
      </c>
      <c r="P76" s="44">
        <v>5931717</v>
      </c>
      <c r="Q76" s="45" t="s">
        <v>20</v>
      </c>
    </row>
    <row r="77" spans="1:17" ht="30">
      <c r="A77" s="8">
        <v>60</v>
      </c>
      <c r="B77" s="13" t="s">
        <v>115</v>
      </c>
      <c r="C77" s="11" t="s">
        <v>116</v>
      </c>
      <c r="D77" s="8" t="s">
        <v>25</v>
      </c>
      <c r="E77" s="8" t="s">
        <v>25</v>
      </c>
      <c r="F77" s="8">
        <v>18</v>
      </c>
      <c r="G77" s="13" t="s">
        <v>31</v>
      </c>
      <c r="H77" s="9" t="s">
        <v>23</v>
      </c>
      <c r="I77" s="10">
        <v>1100000000</v>
      </c>
      <c r="J77" s="10">
        <f>+I77</f>
        <v>1100000000</v>
      </c>
      <c r="K77" s="42" t="s">
        <v>21</v>
      </c>
      <c r="L77" s="7" t="s">
        <v>22</v>
      </c>
      <c r="M77" s="41" t="s">
        <v>17</v>
      </c>
      <c r="N77" s="41" t="s">
        <v>18</v>
      </c>
      <c r="O77" s="43" t="s">
        <v>19</v>
      </c>
      <c r="P77" s="44">
        <v>5931717</v>
      </c>
      <c r="Q77" s="45" t="s">
        <v>20</v>
      </c>
    </row>
    <row r="78" spans="1:17" ht="30">
      <c r="A78" s="8">
        <v>61</v>
      </c>
      <c r="B78" s="15">
        <v>81112200</v>
      </c>
      <c r="C78" s="11" t="s">
        <v>117</v>
      </c>
      <c r="D78" s="8" t="s">
        <v>25</v>
      </c>
      <c r="E78" s="8" t="s">
        <v>25</v>
      </c>
      <c r="F78" s="38">
        <v>12</v>
      </c>
      <c r="G78" s="13" t="s">
        <v>31</v>
      </c>
      <c r="H78" s="9" t="s">
        <v>23</v>
      </c>
      <c r="I78" s="10">
        <v>181000000</v>
      </c>
      <c r="J78" s="40">
        <f t="shared" si="0"/>
        <v>181000000</v>
      </c>
      <c r="K78" s="42" t="s">
        <v>21</v>
      </c>
      <c r="L78" s="7" t="s">
        <v>22</v>
      </c>
      <c r="M78" s="41" t="s">
        <v>17</v>
      </c>
      <c r="N78" s="41" t="s">
        <v>18</v>
      </c>
      <c r="O78" s="43" t="s">
        <v>19</v>
      </c>
      <c r="P78" s="44">
        <v>5931717</v>
      </c>
      <c r="Q78" s="45" t="s">
        <v>20</v>
      </c>
    </row>
    <row r="79" spans="1:17" ht="30">
      <c r="A79" s="8">
        <v>62</v>
      </c>
      <c r="B79" s="15">
        <v>81112200</v>
      </c>
      <c r="C79" s="11" t="s">
        <v>118</v>
      </c>
      <c r="D79" s="8" t="s">
        <v>25</v>
      </c>
      <c r="E79" s="8" t="s">
        <v>25</v>
      </c>
      <c r="F79" s="38">
        <v>12</v>
      </c>
      <c r="G79" s="13" t="s">
        <v>31</v>
      </c>
      <c r="H79" s="9" t="s">
        <v>23</v>
      </c>
      <c r="I79" s="10">
        <v>68623500</v>
      </c>
      <c r="J79" s="40">
        <f t="shared" si="0"/>
        <v>68623500</v>
      </c>
      <c r="K79" s="42" t="s">
        <v>21</v>
      </c>
      <c r="L79" s="7" t="s">
        <v>22</v>
      </c>
      <c r="M79" s="41" t="s">
        <v>17</v>
      </c>
      <c r="N79" s="41" t="s">
        <v>18</v>
      </c>
      <c r="O79" s="43" t="s">
        <v>19</v>
      </c>
      <c r="P79" s="44">
        <v>5931717</v>
      </c>
      <c r="Q79" s="45" t="s">
        <v>20</v>
      </c>
    </row>
    <row r="80" spans="1:17" ht="30">
      <c r="A80" s="8">
        <v>63</v>
      </c>
      <c r="B80" s="15">
        <v>81112200</v>
      </c>
      <c r="C80" s="11" t="s">
        <v>119</v>
      </c>
      <c r="D80" s="8" t="s">
        <v>25</v>
      </c>
      <c r="E80" s="8" t="s">
        <v>25</v>
      </c>
      <c r="F80" s="38">
        <v>12</v>
      </c>
      <c r="G80" s="13" t="s">
        <v>31</v>
      </c>
      <c r="H80" s="9" t="s">
        <v>23</v>
      </c>
      <c r="I80" s="10">
        <v>52535012</v>
      </c>
      <c r="J80" s="40">
        <f t="shared" si="0"/>
        <v>52535012</v>
      </c>
      <c r="K80" s="42" t="s">
        <v>21</v>
      </c>
      <c r="L80" s="7" t="s">
        <v>22</v>
      </c>
      <c r="M80" s="41" t="s">
        <v>17</v>
      </c>
      <c r="N80" s="41" t="s">
        <v>18</v>
      </c>
      <c r="O80" s="43" t="s">
        <v>19</v>
      </c>
      <c r="P80" s="44">
        <v>5931717</v>
      </c>
      <c r="Q80" s="45" t="s">
        <v>20</v>
      </c>
    </row>
    <row r="81" spans="1:17" ht="30">
      <c r="A81" s="8">
        <v>64</v>
      </c>
      <c r="B81" s="15">
        <v>81112200</v>
      </c>
      <c r="C81" s="11" t="s">
        <v>120</v>
      </c>
      <c r="D81" s="8" t="s">
        <v>25</v>
      </c>
      <c r="E81" s="8" t="s">
        <v>25</v>
      </c>
      <c r="F81" s="38">
        <v>12</v>
      </c>
      <c r="G81" s="13" t="s">
        <v>31</v>
      </c>
      <c r="H81" s="9" t="s">
        <v>23</v>
      </c>
      <c r="I81" s="10">
        <v>52535012</v>
      </c>
      <c r="J81" s="40">
        <f t="shared" si="0"/>
        <v>52535012</v>
      </c>
      <c r="K81" s="42" t="s">
        <v>21</v>
      </c>
      <c r="L81" s="7" t="s">
        <v>22</v>
      </c>
      <c r="M81" s="41" t="s">
        <v>17</v>
      </c>
      <c r="N81" s="41" t="s">
        <v>18</v>
      </c>
      <c r="O81" s="43" t="s">
        <v>19</v>
      </c>
      <c r="P81" s="44">
        <v>5931717</v>
      </c>
      <c r="Q81" s="45" t="s">
        <v>20</v>
      </c>
    </row>
    <row r="82" spans="1:17" ht="30">
      <c r="A82" s="8">
        <v>65</v>
      </c>
      <c r="B82" s="15">
        <v>81112200</v>
      </c>
      <c r="C82" s="11" t="s">
        <v>121</v>
      </c>
      <c r="D82" s="8" t="s">
        <v>25</v>
      </c>
      <c r="E82" s="8" t="s">
        <v>25</v>
      </c>
      <c r="F82" s="38">
        <v>12</v>
      </c>
      <c r="G82" s="13" t="s">
        <v>31</v>
      </c>
      <c r="H82" s="9" t="s">
        <v>23</v>
      </c>
      <c r="I82" s="10">
        <v>102300000</v>
      </c>
      <c r="J82" s="40">
        <f t="shared" si="0"/>
        <v>102300000</v>
      </c>
      <c r="K82" s="42" t="s">
        <v>21</v>
      </c>
      <c r="L82" s="7" t="s">
        <v>22</v>
      </c>
      <c r="M82" s="41" t="s">
        <v>17</v>
      </c>
      <c r="N82" s="41" t="s">
        <v>18</v>
      </c>
      <c r="O82" s="43" t="s">
        <v>19</v>
      </c>
      <c r="P82" s="44">
        <v>5931717</v>
      </c>
      <c r="Q82" s="45" t="s">
        <v>20</v>
      </c>
    </row>
    <row r="83" spans="1:17" ht="30">
      <c r="A83" s="8">
        <v>66</v>
      </c>
      <c r="B83" s="15">
        <v>81112200</v>
      </c>
      <c r="C83" s="11" t="s">
        <v>122</v>
      </c>
      <c r="D83" s="8" t="s">
        <v>25</v>
      </c>
      <c r="E83" s="8" t="s">
        <v>25</v>
      </c>
      <c r="F83" s="38">
        <v>12</v>
      </c>
      <c r="G83" s="13" t="s">
        <v>31</v>
      </c>
      <c r="H83" s="9" t="s">
        <v>23</v>
      </c>
      <c r="I83" s="10">
        <v>73900000</v>
      </c>
      <c r="J83" s="40">
        <f t="shared" si="0"/>
        <v>73900000</v>
      </c>
      <c r="K83" s="42" t="s">
        <v>21</v>
      </c>
      <c r="L83" s="7" t="s">
        <v>22</v>
      </c>
      <c r="M83" s="41" t="s">
        <v>17</v>
      </c>
      <c r="N83" s="41" t="s">
        <v>18</v>
      </c>
      <c r="O83" s="43" t="s">
        <v>19</v>
      </c>
      <c r="P83" s="44">
        <v>5931717</v>
      </c>
      <c r="Q83" s="45" t="s">
        <v>20</v>
      </c>
    </row>
    <row r="84" spans="1:17" ht="30">
      <c r="A84" s="8">
        <v>67</v>
      </c>
      <c r="B84" s="8">
        <v>81112000</v>
      </c>
      <c r="C84" s="11" t="s">
        <v>123</v>
      </c>
      <c r="D84" s="8" t="s">
        <v>128</v>
      </c>
      <c r="E84" s="8" t="s">
        <v>128</v>
      </c>
      <c r="F84" s="38">
        <v>12</v>
      </c>
      <c r="G84" s="13" t="s">
        <v>31</v>
      </c>
      <c r="H84" s="9" t="s">
        <v>23</v>
      </c>
      <c r="I84" s="10">
        <v>1000000000</v>
      </c>
      <c r="J84" s="10">
        <f t="shared" si="0"/>
        <v>1000000000</v>
      </c>
      <c r="K84" s="42" t="s">
        <v>21</v>
      </c>
      <c r="L84" s="7" t="s">
        <v>22</v>
      </c>
      <c r="M84" s="41" t="s">
        <v>17</v>
      </c>
      <c r="N84" s="41" t="s">
        <v>18</v>
      </c>
      <c r="O84" s="43" t="s">
        <v>19</v>
      </c>
      <c r="P84" s="44">
        <v>5931717</v>
      </c>
      <c r="Q84" s="45" t="s">
        <v>20</v>
      </c>
    </row>
    <row r="85" spans="1:17" ht="45">
      <c r="A85" s="8">
        <v>68</v>
      </c>
      <c r="B85" s="8">
        <v>80111600</v>
      </c>
      <c r="C85" s="11" t="s">
        <v>142</v>
      </c>
      <c r="D85" s="8" t="s">
        <v>25</v>
      </c>
      <c r="E85" s="8" t="s">
        <v>25</v>
      </c>
      <c r="F85" s="38">
        <v>12</v>
      </c>
      <c r="G85" s="13" t="s">
        <v>31</v>
      </c>
      <c r="H85" s="9" t="s">
        <v>23</v>
      </c>
      <c r="I85" s="30">
        <v>344524194</v>
      </c>
      <c r="J85" s="30">
        <v>344524194</v>
      </c>
      <c r="K85" s="42" t="s">
        <v>21</v>
      </c>
      <c r="L85" s="7" t="s">
        <v>22</v>
      </c>
      <c r="M85" s="41" t="s">
        <v>17</v>
      </c>
      <c r="N85" s="41" t="s">
        <v>18</v>
      </c>
      <c r="O85" s="43" t="s">
        <v>19</v>
      </c>
      <c r="P85" s="44">
        <v>5931717</v>
      </c>
      <c r="Q85" s="45" t="s">
        <v>20</v>
      </c>
    </row>
    <row r="86" spans="1:17" ht="45">
      <c r="A86" s="8">
        <v>69</v>
      </c>
      <c r="B86" s="8">
        <v>81111801</v>
      </c>
      <c r="C86" s="11" t="s">
        <v>143</v>
      </c>
      <c r="D86" s="8" t="s">
        <v>27</v>
      </c>
      <c r="E86" s="8" t="s">
        <v>27</v>
      </c>
      <c r="F86" s="38">
        <v>11</v>
      </c>
      <c r="G86" s="13" t="s">
        <v>31</v>
      </c>
      <c r="H86" s="9" t="s">
        <v>23</v>
      </c>
      <c r="I86" s="30">
        <v>137510450</v>
      </c>
      <c r="J86" s="30">
        <v>137510450</v>
      </c>
      <c r="K86" s="42" t="s">
        <v>21</v>
      </c>
      <c r="L86" s="7" t="s">
        <v>22</v>
      </c>
      <c r="M86" s="41" t="s">
        <v>17</v>
      </c>
      <c r="N86" s="41" t="s">
        <v>18</v>
      </c>
      <c r="O86" s="43" t="s">
        <v>19</v>
      </c>
      <c r="P86" s="44">
        <v>5931717</v>
      </c>
      <c r="Q86" s="45" t="s">
        <v>20</v>
      </c>
    </row>
    <row r="87" spans="1:17" ht="45">
      <c r="A87" s="8">
        <v>70</v>
      </c>
      <c r="B87" s="8">
        <v>81112301</v>
      </c>
      <c r="C87" s="11" t="s">
        <v>144</v>
      </c>
      <c r="D87" s="8" t="s">
        <v>25</v>
      </c>
      <c r="E87" s="8" t="s">
        <v>25</v>
      </c>
      <c r="F87" s="38">
        <v>11</v>
      </c>
      <c r="G87" s="13" t="s">
        <v>138</v>
      </c>
      <c r="H87" s="9" t="s">
        <v>23</v>
      </c>
      <c r="I87" s="30">
        <v>1591038893</v>
      </c>
      <c r="J87" s="30">
        <v>1591038893</v>
      </c>
      <c r="K87" s="42" t="s">
        <v>21</v>
      </c>
      <c r="L87" s="7" t="s">
        <v>22</v>
      </c>
      <c r="M87" s="41" t="s">
        <v>17</v>
      </c>
      <c r="N87" s="41" t="s">
        <v>18</v>
      </c>
      <c r="O87" s="43" t="s">
        <v>19</v>
      </c>
      <c r="P87" s="44">
        <v>5931717</v>
      </c>
      <c r="Q87" s="45" t="s">
        <v>20</v>
      </c>
    </row>
    <row r="88" spans="1:17" ht="45">
      <c r="A88" s="8">
        <v>71</v>
      </c>
      <c r="B88" s="8">
        <v>81112200</v>
      </c>
      <c r="C88" s="11" t="s">
        <v>145</v>
      </c>
      <c r="D88" s="8" t="s">
        <v>27</v>
      </c>
      <c r="E88" s="8" t="s">
        <v>27</v>
      </c>
      <c r="F88" s="38">
        <v>11</v>
      </c>
      <c r="G88" s="13" t="s">
        <v>138</v>
      </c>
      <c r="H88" s="9" t="s">
        <v>23</v>
      </c>
      <c r="I88" s="30">
        <v>16000000</v>
      </c>
      <c r="J88" s="30">
        <v>16000000</v>
      </c>
      <c r="K88" s="42" t="s">
        <v>21</v>
      </c>
      <c r="L88" s="7" t="s">
        <v>22</v>
      </c>
      <c r="M88" s="41" t="s">
        <v>17</v>
      </c>
      <c r="N88" s="41" t="s">
        <v>18</v>
      </c>
      <c r="O88" s="43" t="s">
        <v>19</v>
      </c>
      <c r="P88" s="44">
        <v>5931717</v>
      </c>
      <c r="Q88" s="45" t="s">
        <v>20</v>
      </c>
    </row>
    <row r="89" spans="1:17" ht="30">
      <c r="A89" s="8">
        <v>72</v>
      </c>
      <c r="B89" s="8">
        <v>72101511</v>
      </c>
      <c r="C89" s="11" t="s">
        <v>146</v>
      </c>
      <c r="D89" s="8" t="s">
        <v>27</v>
      </c>
      <c r="E89" s="8" t="s">
        <v>27</v>
      </c>
      <c r="F89" s="38">
        <v>10</v>
      </c>
      <c r="G89" s="13" t="s">
        <v>31</v>
      </c>
      <c r="H89" s="9" t="s">
        <v>23</v>
      </c>
      <c r="I89" s="30">
        <v>100000000</v>
      </c>
      <c r="J89" s="30">
        <v>100000000</v>
      </c>
      <c r="K89" s="42" t="s">
        <v>21</v>
      </c>
      <c r="L89" s="7" t="s">
        <v>22</v>
      </c>
      <c r="M89" s="41" t="s">
        <v>17</v>
      </c>
      <c r="N89" s="41" t="s">
        <v>18</v>
      </c>
      <c r="O89" s="43" t="s">
        <v>19</v>
      </c>
      <c r="P89" s="44">
        <v>5931717</v>
      </c>
      <c r="Q89" s="45" t="s">
        <v>20</v>
      </c>
    </row>
  </sheetData>
  <sheetProtection/>
  <mergeCells count="2">
    <mergeCell ref="I4:L8"/>
    <mergeCell ref="I10:L14"/>
  </mergeCells>
  <hyperlinks>
    <hyperlink ref="Q18" r:id="rId1" display="myriam.perez@anh.gov.co"/>
    <hyperlink ref="Q19:Q45" r:id="rId2" display="myriam.perez@anh.gov.co"/>
    <hyperlink ref="Q46" r:id="rId3" display="myriam.perez@anh.gov.co"/>
    <hyperlink ref="Q47" r:id="rId4" display="myriam.perez@anh.gov.co"/>
    <hyperlink ref="Q48" r:id="rId5" display="myriam.perez@anh.gov.co"/>
    <hyperlink ref="Q49" r:id="rId6" display="myriam.perez@anh.gov.co"/>
    <hyperlink ref="Q50" r:id="rId7" display="myriam.perez@anh.gov.co"/>
    <hyperlink ref="Q51" r:id="rId8" display="myriam.perez@anh.gov.co"/>
    <hyperlink ref="Q52" r:id="rId9" display="myriam.perez@anh.gov.co"/>
    <hyperlink ref="Q53" r:id="rId10" display="myriam.perez@anh.gov.co"/>
    <hyperlink ref="Q54" r:id="rId11" display="myriam.perez@anh.gov.co"/>
    <hyperlink ref="Q55" r:id="rId12" display="myriam.perez@anh.gov.co"/>
    <hyperlink ref="Q56" r:id="rId13" display="myriam.perez@anh.gov.co"/>
    <hyperlink ref="Q57" r:id="rId14" display="myriam.perez@anh.gov.co"/>
    <hyperlink ref="Q58" r:id="rId15" display="myriam.perez@anh.gov.co"/>
    <hyperlink ref="Q59" r:id="rId16" display="myriam.perez@anh.gov.co"/>
    <hyperlink ref="Q60" r:id="rId17" display="myriam.perez@anh.gov.co"/>
    <hyperlink ref="Q61" r:id="rId18" display="myriam.perez@anh.gov.co"/>
    <hyperlink ref="Q62" r:id="rId19" display="myriam.perez@anh.gov.co"/>
    <hyperlink ref="Q63" r:id="rId20" display="myriam.perez@anh.gov.co"/>
    <hyperlink ref="Q64" r:id="rId21" display="myriam.perez@anh.gov.co"/>
    <hyperlink ref="Q65" r:id="rId22" display="myriam.perez@anh.gov.co"/>
    <hyperlink ref="Q66" r:id="rId23" display="myriam.perez@anh.gov.co"/>
    <hyperlink ref="Q67" r:id="rId24" display="myriam.perez@anh.gov.co"/>
    <hyperlink ref="Q68" r:id="rId25" display="myriam.perez@anh.gov.co"/>
    <hyperlink ref="Q69" r:id="rId26" display="myriam.perez@anh.gov.co"/>
    <hyperlink ref="Q70" r:id="rId27" display="myriam.perez@anh.gov.co"/>
    <hyperlink ref="Q71" r:id="rId28" display="myriam.perez@anh.gov.co"/>
    <hyperlink ref="Q72" r:id="rId29" display="myriam.perez@anh.gov.co"/>
    <hyperlink ref="Q73" r:id="rId30" display="myriam.perez@anh.gov.co"/>
    <hyperlink ref="Q74" r:id="rId31" display="myriam.perez@anh.gov.co"/>
    <hyperlink ref="Q75" r:id="rId32" display="myriam.perez@anh.gov.co"/>
    <hyperlink ref="Q76" r:id="rId33" display="myriam.perez@anh.gov.co"/>
    <hyperlink ref="Q77" r:id="rId34" display="myriam.perez@anh.gov.co"/>
    <hyperlink ref="Q78" r:id="rId35" display="myriam.perez@anh.gov.co"/>
    <hyperlink ref="Q79" r:id="rId36" display="myriam.perez@anh.gov.co"/>
    <hyperlink ref="Q80" r:id="rId37" display="myriam.perez@anh.gov.co"/>
    <hyperlink ref="Q81" r:id="rId38" display="myriam.perez@anh.gov.co"/>
    <hyperlink ref="Q82" r:id="rId39" display="myriam.perez@anh.gov.co"/>
    <hyperlink ref="Q83" r:id="rId40" display="myriam.perez@anh.gov.co"/>
    <hyperlink ref="Q84" r:id="rId41" display="myriam.perez@anh.gov.co"/>
    <hyperlink ref="Q85" r:id="rId42" display="myriam.perez@anh.gov.co"/>
    <hyperlink ref="Q86" r:id="rId43" display="myriam.perez@anh.gov.co"/>
    <hyperlink ref="Q87" r:id="rId44" display="myriam.perez@anh.gov.co"/>
    <hyperlink ref="Q88" r:id="rId45" display="myriam.perez@anh.gov.co"/>
    <hyperlink ref="Q89" r:id="rId46" display="myriam.perez@anh.gov.co"/>
  </hyperlinks>
  <printOptions/>
  <pageMargins left="0.7" right="0.7" top="0.75" bottom="0.75" header="0.3" footer="0.3"/>
  <pageSetup horizontalDpi="600" verticalDpi="600" orientation="portrait" paperSize="9" r:id="rId49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Javier Rene Morales Sierra</cp:lastModifiedBy>
  <dcterms:created xsi:type="dcterms:W3CDTF">2012-12-10T15:58:41Z</dcterms:created>
  <dcterms:modified xsi:type="dcterms:W3CDTF">2020-01-27T12:28:55Z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ategoría">
    <vt:lpwstr>Plan de Contratación</vt:lpwstr>
  </property>
  <property fmtid="{D5CDD505-2E9C-101B-9397-08002B2CF9AE}" pid="5" name="Activo">
    <vt:lpwstr>1</vt:lpwstr>
  </property>
</Properties>
</file>