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61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<sst xmlns="http://schemas.openxmlformats.org/spreadsheetml/2006/main" count="59" uniqueCount="29">
  <si>
    <t>RESULTADO DE CALIFICACIÓN PROCESO NOMINACIÓN DE ÁREAS</t>
  </si>
  <si>
    <t>CLARINERO</t>
  </si>
  <si>
    <t>ACTIVIDADES FASE 1</t>
  </si>
  <si>
    <t>Duración Fase 1</t>
  </si>
  <si>
    <t>PUNTAJE SIN TOMAR EN CUENTA LA SUPERFICIE SOLICITADA</t>
  </si>
  <si>
    <t>N°</t>
  </si>
  <si>
    <t xml:space="preserve">Empresa </t>
  </si>
  <si>
    <t>Pozos</t>
  </si>
  <si>
    <t xml:space="preserve">3D </t>
  </si>
  <si>
    <t xml:space="preserve">2D </t>
  </si>
  <si>
    <t>Área Solicitada (Ha)</t>
  </si>
  <si>
    <t>Sísmica 3D</t>
  </si>
  <si>
    <t>Sísmica 2D</t>
  </si>
  <si>
    <t>Duración Primera Fase</t>
  </si>
  <si>
    <t>Menor Área Solicitada</t>
  </si>
  <si>
    <t>PUNTAJE TOTAL</t>
  </si>
  <si>
    <t>HUPECOL</t>
  </si>
  <si>
    <t>EMERALD</t>
  </si>
  <si>
    <t>PUNTAJE TOMANDO EN CUENTA LA SUPERFICIE SOLICITADA</t>
  </si>
  <si>
    <t>Total Pozos / 10000 Ha</t>
  </si>
  <si>
    <t>Total 3D / 10000 Ha</t>
  </si>
  <si>
    <t>Total 2D / 10000 Ha</t>
  </si>
  <si>
    <t>BALAY</t>
  </si>
  <si>
    <t>DURAC. FASE 1</t>
  </si>
  <si>
    <t>PUNTAJE</t>
  </si>
  <si>
    <t>PETROMINERALES</t>
  </si>
  <si>
    <t>ECOPETROL</t>
  </si>
  <si>
    <t>*actividades intercambiables</t>
  </si>
  <si>
    <t>El proponente de cada Bloque deberá igualar el programa exploratorio presentado por los nominadores con mayor puntaje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</si>
</sst>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color indexed="12"/>
      <name val="Arial Narrow"/>
      <family val="2"/>
    </font>
    <font>
      <sz val="12"/>
      <name val="Arial Narrow"/>
      <family val="2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164" fontId="4" fillId="33" borderId="12" xfId="0" applyNumberFormat="1" applyFont="1" applyFill="1" applyBorder="1" applyAlignment="1">
      <alignment horizontal="center"/>
    </xf>
    <xf numFmtId="164" fontId="4" fillId="33" borderId="16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64" fontId="11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 textRotation="90"/>
    </xf>
    <xf numFmtId="0" fontId="1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164" fontId="10" fillId="33" borderId="12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15" fillId="0" borderId="13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G17" sqref="G17"/>
    </sheetView>
  </sheetViews>
  <sheetFormatPr defaultColWidth="11.421875" defaultRowHeight="15"/>
  <cols>
    <col min="1" max="1" width="3.00390625" style="0" bestFit="1" customWidth="1"/>
    <col min="2" max="2" width="15.421875" style="0" bestFit="1" customWidth="1"/>
    <col min="3" max="3" width="5.7109375" style="0" bestFit="1" customWidth="1"/>
    <col min="4" max="4" width="6.28125" style="0" bestFit="1" customWidth="1"/>
    <col min="5" max="5" width="11.57421875" style="0" bestFit="1" customWidth="1"/>
    <col min="6" max="6" width="6.7109375" style="0" customWidth="1"/>
    <col min="7" max="7" width="10.57421875" style="0" bestFit="1" customWidth="1"/>
    <col min="9" max="9" width="5.7109375" style="0" bestFit="1" customWidth="1"/>
    <col min="10" max="11" width="9.421875" style="0" bestFit="1" customWidth="1"/>
    <col min="12" max="12" width="10.7109375" style="0" bestFit="1" customWidth="1"/>
    <col min="13" max="13" width="9.57421875" style="0" bestFit="1" customWidth="1"/>
    <col min="14" max="14" width="9.7109375" style="0" bestFit="1" customWidth="1"/>
    <col min="15" max="15" width="2.7109375" style="0" customWidth="1"/>
    <col min="16" max="16" width="10.7109375" style="0" bestFit="1" customWidth="1"/>
    <col min="17" max="18" width="8.140625" style="0" bestFit="1" customWidth="1"/>
  </cols>
  <sheetData>
    <row r="1" spans="1:18" ht="15.75" thickBo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8"/>
    </row>
    <row r="2" spans="1:18" ht="16.5" thickTop="1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1"/>
      <c r="M2" s="1"/>
      <c r="N2" s="3"/>
      <c r="O2" s="2"/>
      <c r="P2" s="1"/>
      <c r="Q2" s="1"/>
      <c r="R2" s="1"/>
    </row>
    <row r="3" spans="1:18" ht="15.7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18" ht="15.75">
      <c r="A4" s="1"/>
      <c r="B4" s="1"/>
      <c r="C4" s="1"/>
      <c r="D4" s="1"/>
      <c r="E4" s="1"/>
      <c r="F4" s="1"/>
      <c r="G4" s="1"/>
      <c r="H4" s="2"/>
      <c r="I4" s="1"/>
      <c r="J4" s="1"/>
      <c r="K4" s="1"/>
      <c r="L4" s="1"/>
      <c r="M4" s="1"/>
      <c r="N4" s="3"/>
      <c r="O4" s="2"/>
      <c r="P4" s="1"/>
      <c r="Q4" s="1"/>
      <c r="R4" s="1"/>
    </row>
    <row r="5" spans="1:18" ht="15.75">
      <c r="A5" s="1"/>
      <c r="B5" s="1"/>
      <c r="C5" s="71" t="s">
        <v>2</v>
      </c>
      <c r="D5" s="72"/>
      <c r="E5" s="73"/>
      <c r="F5" s="90" t="s">
        <v>3</v>
      </c>
      <c r="G5" s="4"/>
      <c r="H5" s="5"/>
      <c r="I5" s="1"/>
      <c r="J5" s="1"/>
      <c r="K5" s="1"/>
      <c r="L5" s="1"/>
      <c r="M5" s="1"/>
      <c r="N5" s="3"/>
      <c r="O5" s="5"/>
      <c r="P5" s="6"/>
      <c r="Q5" s="6"/>
      <c r="R5" s="6"/>
    </row>
    <row r="6" spans="1:18" ht="15">
      <c r="A6" s="1"/>
      <c r="B6" s="1"/>
      <c r="C6" s="74"/>
      <c r="D6" s="75"/>
      <c r="E6" s="76"/>
      <c r="F6" s="91"/>
      <c r="G6" s="4"/>
      <c r="H6" s="2"/>
      <c r="I6" s="80" t="s">
        <v>4</v>
      </c>
      <c r="J6" s="81"/>
      <c r="K6" s="81"/>
      <c r="L6" s="81"/>
      <c r="M6" s="81"/>
      <c r="N6" s="82"/>
      <c r="O6" s="2"/>
      <c r="P6" s="1"/>
      <c r="Q6" s="1"/>
      <c r="R6" s="1"/>
    </row>
    <row r="7" spans="1:18" ht="38.25">
      <c r="A7" s="7" t="s">
        <v>5</v>
      </c>
      <c r="B7" s="8" t="s">
        <v>6</v>
      </c>
      <c r="C7" s="7" t="s">
        <v>7</v>
      </c>
      <c r="D7" s="7" t="s">
        <v>8</v>
      </c>
      <c r="E7" s="7" t="s">
        <v>9</v>
      </c>
      <c r="F7" s="92"/>
      <c r="G7" s="9" t="s">
        <v>10</v>
      </c>
      <c r="H7" s="10"/>
      <c r="I7" s="11" t="s">
        <v>7</v>
      </c>
      <c r="J7" s="11" t="s">
        <v>11</v>
      </c>
      <c r="K7" s="11" t="s">
        <v>12</v>
      </c>
      <c r="L7" s="11" t="s">
        <v>13</v>
      </c>
      <c r="M7" s="11" t="s">
        <v>14</v>
      </c>
      <c r="N7" s="12" t="s">
        <v>15</v>
      </c>
      <c r="O7" s="10"/>
      <c r="P7" s="13"/>
      <c r="Q7" s="13"/>
      <c r="R7" s="13"/>
    </row>
    <row r="8" spans="1:18" ht="15.75">
      <c r="A8" s="14">
        <v>1</v>
      </c>
      <c r="B8" s="15" t="s">
        <v>16</v>
      </c>
      <c r="C8" s="16">
        <v>2</v>
      </c>
      <c r="D8" s="17">
        <v>185</v>
      </c>
      <c r="E8" s="16">
        <v>250</v>
      </c>
      <c r="F8" s="18">
        <v>22</v>
      </c>
      <c r="G8" s="19">
        <v>229795</v>
      </c>
      <c r="H8" s="20"/>
      <c r="I8" s="21">
        <v>40</v>
      </c>
      <c r="J8" s="21">
        <v>20</v>
      </c>
      <c r="K8" s="21">
        <v>15</v>
      </c>
      <c r="L8" s="22">
        <f>L9*(F9/F8)</f>
        <v>5.454545454545455</v>
      </c>
      <c r="M8" s="23">
        <f>M9*(G9/G8)</f>
        <v>1.0835744903065776</v>
      </c>
      <c r="N8" s="24">
        <f>SUM(I8:M8)</f>
        <v>81.53811994485203</v>
      </c>
      <c r="O8" s="25"/>
      <c r="P8" s="1"/>
      <c r="Q8" s="1"/>
      <c r="R8" s="1"/>
    </row>
    <row r="9" spans="1:18" ht="15.75">
      <c r="A9" s="26">
        <v>2</v>
      </c>
      <c r="B9" s="27" t="s">
        <v>17</v>
      </c>
      <c r="C9" s="28">
        <v>0</v>
      </c>
      <c r="D9" s="29">
        <v>70</v>
      </c>
      <c r="E9" s="28">
        <v>0</v>
      </c>
      <c r="F9" s="28">
        <v>8</v>
      </c>
      <c r="G9" s="7">
        <v>24900</v>
      </c>
      <c r="H9" s="30"/>
      <c r="I9" s="31">
        <f>I8*(C9/C8)</f>
        <v>0</v>
      </c>
      <c r="J9" s="31">
        <f>J8*(D9/D8)</f>
        <v>7.567567567567568</v>
      </c>
      <c r="K9" s="31">
        <f>K8*(E9/E8)</f>
        <v>0</v>
      </c>
      <c r="L9" s="32">
        <v>15</v>
      </c>
      <c r="M9" s="33">
        <v>10</v>
      </c>
      <c r="N9" s="34">
        <f>SUM(I9:M9)</f>
        <v>32.567567567567565</v>
      </c>
      <c r="O9" s="30"/>
      <c r="P9" s="1"/>
      <c r="Q9" s="1"/>
      <c r="R9" s="1"/>
    </row>
    <row r="10" spans="1:18" ht="15.75">
      <c r="A10" s="2"/>
      <c r="B10" s="5"/>
      <c r="C10" s="2"/>
      <c r="D10" s="35"/>
      <c r="E10" s="2"/>
      <c r="F10" s="2"/>
      <c r="G10" s="5"/>
      <c r="H10" s="30"/>
      <c r="I10" s="36"/>
      <c r="J10" s="36"/>
      <c r="K10" s="30"/>
      <c r="L10" s="37"/>
      <c r="M10" s="37"/>
      <c r="N10" s="38"/>
      <c r="O10" s="30"/>
      <c r="P10" s="25"/>
      <c r="Q10" s="25"/>
      <c r="R10" s="30"/>
    </row>
    <row r="11" spans="1:18" ht="15.75">
      <c r="A11" s="1"/>
      <c r="B11" s="1"/>
      <c r="C11" s="71" t="s">
        <v>2</v>
      </c>
      <c r="D11" s="72"/>
      <c r="E11" s="73"/>
      <c r="F11" s="90" t="s">
        <v>3</v>
      </c>
      <c r="G11" s="4"/>
      <c r="H11" s="30"/>
      <c r="I11" s="36"/>
      <c r="J11" s="36"/>
      <c r="K11" s="30"/>
      <c r="L11" s="37"/>
      <c r="M11" s="37"/>
      <c r="N11" s="38"/>
      <c r="O11" s="30"/>
      <c r="P11" s="25"/>
      <c r="Q11" s="25"/>
      <c r="R11" s="30"/>
    </row>
    <row r="12" spans="1:18" ht="15">
      <c r="A12" s="1"/>
      <c r="B12" s="1"/>
      <c r="C12" s="74"/>
      <c r="D12" s="75"/>
      <c r="E12" s="76"/>
      <c r="F12" s="91"/>
      <c r="G12" s="4"/>
      <c r="H12" s="2"/>
      <c r="I12" s="80" t="s">
        <v>18</v>
      </c>
      <c r="J12" s="81"/>
      <c r="K12" s="81"/>
      <c r="L12" s="81"/>
      <c r="M12" s="81"/>
      <c r="N12" s="82"/>
      <c r="O12" s="2"/>
      <c r="P12" s="39"/>
      <c r="Q12" s="39"/>
      <c r="R12" s="39"/>
    </row>
    <row r="13" spans="1:18" ht="38.25">
      <c r="A13" s="7" t="s">
        <v>5</v>
      </c>
      <c r="B13" s="8" t="s">
        <v>6</v>
      </c>
      <c r="C13" s="7" t="s">
        <v>7</v>
      </c>
      <c r="D13" s="7" t="s">
        <v>8</v>
      </c>
      <c r="E13" s="7" t="s">
        <v>9</v>
      </c>
      <c r="F13" s="92"/>
      <c r="G13" s="9" t="s">
        <v>10</v>
      </c>
      <c r="H13" s="2"/>
      <c r="I13" s="40" t="s">
        <v>7</v>
      </c>
      <c r="J13" s="40" t="s">
        <v>11</v>
      </c>
      <c r="K13" s="40" t="s">
        <v>12</v>
      </c>
      <c r="L13" s="40" t="s">
        <v>13</v>
      </c>
      <c r="M13" s="40" t="s">
        <v>14</v>
      </c>
      <c r="N13" s="12" t="s">
        <v>15</v>
      </c>
      <c r="O13" s="2"/>
      <c r="P13" s="9" t="s">
        <v>19</v>
      </c>
      <c r="Q13" s="9" t="s">
        <v>20</v>
      </c>
      <c r="R13" s="9" t="s">
        <v>21</v>
      </c>
    </row>
    <row r="14" spans="1:18" ht="15.75">
      <c r="A14" s="14">
        <v>1</v>
      </c>
      <c r="B14" s="15" t="s">
        <v>16</v>
      </c>
      <c r="C14" s="16">
        <v>2</v>
      </c>
      <c r="D14" s="17">
        <v>185</v>
      </c>
      <c r="E14" s="16">
        <v>250</v>
      </c>
      <c r="F14" s="18">
        <v>22</v>
      </c>
      <c r="G14" s="19">
        <v>229795</v>
      </c>
      <c r="H14" s="41"/>
      <c r="I14" s="42">
        <v>40</v>
      </c>
      <c r="J14" s="43">
        <f>J15*(Q14/Q15)</f>
        <v>5.727465163049054</v>
      </c>
      <c r="K14" s="42">
        <v>15</v>
      </c>
      <c r="L14" s="43">
        <f>L15*(F9/F8)</f>
        <v>5.454545454545455</v>
      </c>
      <c r="M14" s="44">
        <f>M15*(G9/G8)</f>
        <v>1.0835744903065776</v>
      </c>
      <c r="N14" s="24">
        <f>SUM(I14:M14)</f>
        <v>67.26558510790109</v>
      </c>
      <c r="O14" s="2"/>
      <c r="P14" s="45">
        <f>(C8/$G$8)*10000</f>
        <v>0.08703409560695402</v>
      </c>
      <c r="Q14" s="46">
        <f>(D8/$G$8)*10000</f>
        <v>8.050653843643248</v>
      </c>
      <c r="R14" s="45">
        <f>(E8/$G$8)*10000</f>
        <v>10.879261950869253</v>
      </c>
    </row>
    <row r="15" spans="1:18" ht="15.75">
      <c r="A15" s="26">
        <v>2</v>
      </c>
      <c r="B15" s="27" t="s">
        <v>17</v>
      </c>
      <c r="C15" s="28">
        <v>0</v>
      </c>
      <c r="D15" s="29">
        <v>70</v>
      </c>
      <c r="E15" s="28">
        <v>0</v>
      </c>
      <c r="F15" s="28">
        <v>8</v>
      </c>
      <c r="G15" s="7">
        <v>24900</v>
      </c>
      <c r="H15" s="2"/>
      <c r="I15" s="47">
        <f>I14*(P15/P14)</f>
        <v>0</v>
      </c>
      <c r="J15" s="48">
        <v>20</v>
      </c>
      <c r="K15" s="26">
        <f>K14*(R15/R14)</f>
        <v>0</v>
      </c>
      <c r="L15" s="48">
        <v>15</v>
      </c>
      <c r="M15" s="49">
        <v>10</v>
      </c>
      <c r="N15" s="34">
        <f>SUM(I15:M15)</f>
        <v>45</v>
      </c>
      <c r="O15" s="2"/>
      <c r="P15" s="46">
        <f>(C9/$G$9)*10000</f>
        <v>0</v>
      </c>
      <c r="Q15" s="45">
        <f>(D9/$G$9)*10000</f>
        <v>28.11244979919679</v>
      </c>
      <c r="R15" s="46">
        <f>(E9/$G$9)*10000</f>
        <v>0</v>
      </c>
    </row>
    <row r="16" spans="1:18" ht="15.75">
      <c r="A16" s="2"/>
      <c r="B16" s="5"/>
      <c r="C16" s="2"/>
      <c r="D16" s="35"/>
      <c r="E16" s="2"/>
      <c r="F16" s="2"/>
      <c r="G16" s="5"/>
      <c r="H16" s="2"/>
      <c r="I16" s="50"/>
      <c r="J16" s="50"/>
      <c r="K16" s="50"/>
      <c r="L16" s="50"/>
      <c r="M16" s="50"/>
      <c r="N16" s="51"/>
      <c r="O16" s="2"/>
      <c r="P16" s="50"/>
      <c r="Q16" s="50"/>
      <c r="R16" s="50"/>
    </row>
    <row r="17" spans="1:18" ht="15.75">
      <c r="A17" s="2"/>
      <c r="B17" s="5"/>
      <c r="C17" s="2"/>
      <c r="D17" s="35"/>
      <c r="E17" s="2"/>
      <c r="F17" s="2"/>
      <c r="G17" s="5"/>
      <c r="H17" s="2"/>
      <c r="I17" s="50"/>
      <c r="J17" s="50"/>
      <c r="K17" s="50"/>
      <c r="L17" s="50"/>
      <c r="M17" s="50"/>
      <c r="N17" s="51"/>
      <c r="O17" s="2"/>
      <c r="P17" s="50"/>
      <c r="Q17" s="50"/>
      <c r="R17" s="50"/>
    </row>
    <row r="18" spans="1:18" ht="15.75">
      <c r="A18" s="35"/>
      <c r="B18" s="35"/>
      <c r="C18" s="52"/>
      <c r="D18" s="52"/>
      <c r="E18" s="52"/>
      <c r="F18" s="53"/>
      <c r="G18" s="35"/>
      <c r="H18" s="35"/>
      <c r="I18" s="35"/>
      <c r="J18" s="35"/>
      <c r="K18" s="35"/>
      <c r="L18" s="35"/>
      <c r="M18" s="35"/>
      <c r="N18" s="54"/>
      <c r="O18" s="35"/>
      <c r="P18" s="35"/>
      <c r="Q18" s="35"/>
      <c r="R18" s="35"/>
    </row>
    <row r="19" spans="1:18" ht="15.75">
      <c r="A19" s="69" t="s">
        <v>22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18" ht="15.75">
      <c r="A20" s="55"/>
      <c r="B20" s="55"/>
      <c r="C20" s="55"/>
      <c r="D20" s="55"/>
      <c r="E20" s="55"/>
      <c r="F20" s="53"/>
      <c r="G20" s="56"/>
      <c r="H20" s="35"/>
      <c r="I20" s="56"/>
      <c r="J20" s="56"/>
      <c r="K20" s="56"/>
      <c r="L20" s="56"/>
      <c r="M20" s="56"/>
      <c r="N20" s="57"/>
      <c r="O20" s="35"/>
      <c r="P20" s="56"/>
      <c r="Q20" s="56"/>
      <c r="R20" s="56"/>
    </row>
    <row r="21" spans="1:18" ht="15.75">
      <c r="A21" s="1"/>
      <c r="B21" s="1"/>
      <c r="C21" s="71" t="s">
        <v>2</v>
      </c>
      <c r="D21" s="72"/>
      <c r="E21" s="73"/>
      <c r="F21" s="77" t="s">
        <v>23</v>
      </c>
      <c r="G21" s="4"/>
      <c r="H21" s="50"/>
      <c r="I21" s="1"/>
      <c r="J21" s="1"/>
      <c r="K21" s="1"/>
      <c r="L21" s="1"/>
      <c r="M21" s="1"/>
      <c r="N21" s="3"/>
      <c r="O21" s="35"/>
      <c r="P21" s="58"/>
      <c r="Q21" s="59"/>
      <c r="R21" s="58"/>
    </row>
    <row r="22" spans="1:18" ht="15">
      <c r="A22" s="1"/>
      <c r="B22" s="1"/>
      <c r="C22" s="74"/>
      <c r="D22" s="75"/>
      <c r="E22" s="76"/>
      <c r="F22" s="78"/>
      <c r="G22" s="4"/>
      <c r="H22" s="50"/>
      <c r="I22" s="80" t="s">
        <v>24</v>
      </c>
      <c r="J22" s="81"/>
      <c r="K22" s="81"/>
      <c r="L22" s="81"/>
      <c r="M22" s="81"/>
      <c r="N22" s="82"/>
      <c r="O22" s="35"/>
      <c r="P22" s="59"/>
      <c r="Q22" s="58"/>
      <c r="R22" s="59"/>
    </row>
    <row r="23" spans="1:18" ht="38.25">
      <c r="A23" s="7" t="s">
        <v>5</v>
      </c>
      <c r="B23" s="8" t="s">
        <v>6</v>
      </c>
      <c r="C23" s="7" t="s">
        <v>7</v>
      </c>
      <c r="D23" s="7" t="s">
        <v>8</v>
      </c>
      <c r="E23" s="7" t="s">
        <v>9</v>
      </c>
      <c r="F23" s="79"/>
      <c r="G23" s="9" t="s">
        <v>10</v>
      </c>
      <c r="H23" s="60"/>
      <c r="I23" s="11" t="s">
        <v>7</v>
      </c>
      <c r="J23" s="11" t="s">
        <v>11</v>
      </c>
      <c r="K23" s="11" t="s">
        <v>12</v>
      </c>
      <c r="L23" s="11" t="s">
        <v>13</v>
      </c>
      <c r="M23" s="11" t="s">
        <v>14</v>
      </c>
      <c r="N23" s="12" t="s">
        <v>15</v>
      </c>
      <c r="O23" s="2"/>
      <c r="P23" s="50"/>
      <c r="Q23" s="50"/>
      <c r="R23" s="50"/>
    </row>
    <row r="24" spans="1:18" ht="15.75">
      <c r="A24" s="14">
        <v>1</v>
      </c>
      <c r="B24" s="15" t="s">
        <v>25</v>
      </c>
      <c r="C24" s="16">
        <v>2</v>
      </c>
      <c r="D24" s="17">
        <v>184</v>
      </c>
      <c r="E24" s="61">
        <v>37</v>
      </c>
      <c r="F24" s="62">
        <v>18</v>
      </c>
      <c r="G24" s="63">
        <v>44933</v>
      </c>
      <c r="H24" s="64"/>
      <c r="I24" s="21">
        <v>40</v>
      </c>
      <c r="J24" s="21">
        <v>20</v>
      </c>
      <c r="K24" s="65">
        <f>K25*(E24/E25)</f>
        <v>4.269230769230769</v>
      </c>
      <c r="L24" s="22">
        <f>L25*(F25/F24)</f>
        <v>12.5</v>
      </c>
      <c r="M24" s="23">
        <f>M25*(G25/G24)</f>
        <v>9.613646985511762</v>
      </c>
      <c r="N24" s="24">
        <f>SUM(I24:M24)</f>
        <v>86.38287775474254</v>
      </c>
      <c r="O24" s="2"/>
      <c r="P24" s="50"/>
      <c r="Q24" s="50"/>
      <c r="R24" s="50"/>
    </row>
    <row r="25" spans="1:18" ht="15.75">
      <c r="A25" s="26">
        <v>2</v>
      </c>
      <c r="B25" s="27" t="s">
        <v>26</v>
      </c>
      <c r="C25" s="28">
        <v>0</v>
      </c>
      <c r="D25" s="29">
        <v>140</v>
      </c>
      <c r="E25" s="7">
        <v>130</v>
      </c>
      <c r="F25" s="28">
        <v>15</v>
      </c>
      <c r="G25" s="66">
        <v>43197</v>
      </c>
      <c r="H25" s="67"/>
      <c r="I25" s="31">
        <f>I24*(C25/C24)</f>
        <v>0</v>
      </c>
      <c r="J25" s="31">
        <f>J24*(D25/D24)</f>
        <v>15.217391304347828</v>
      </c>
      <c r="K25" s="32">
        <v>15</v>
      </c>
      <c r="L25" s="32">
        <v>15</v>
      </c>
      <c r="M25" s="33">
        <v>10</v>
      </c>
      <c r="N25" s="34">
        <f>SUM(I25:M25)</f>
        <v>55.21739130434783</v>
      </c>
      <c r="O25" s="2"/>
      <c r="P25" s="50"/>
      <c r="Q25" s="50"/>
      <c r="R25" s="50"/>
    </row>
    <row r="26" spans="1:18" ht="15.75">
      <c r="A26" s="2"/>
      <c r="B26" s="5"/>
      <c r="C26" s="2"/>
      <c r="D26" s="35"/>
      <c r="E26" s="2"/>
      <c r="F26" s="68"/>
      <c r="G26" s="5"/>
      <c r="H26" s="30"/>
      <c r="I26" s="36"/>
      <c r="J26" s="36"/>
      <c r="K26" s="30"/>
      <c r="L26" s="37"/>
      <c r="M26" s="37"/>
      <c r="N26" s="38"/>
      <c r="O26" s="2"/>
      <c r="P26" s="50"/>
      <c r="Q26" s="50"/>
      <c r="R26" s="50"/>
    </row>
    <row r="27" spans="1:18" ht="15.75">
      <c r="A27" s="50"/>
      <c r="B27" s="85" t="s">
        <v>27</v>
      </c>
      <c r="C27" s="85"/>
      <c r="D27" s="50"/>
      <c r="E27" s="50"/>
      <c r="F27" s="2"/>
      <c r="G27" s="50"/>
      <c r="H27" s="50"/>
      <c r="I27" s="50"/>
      <c r="J27" s="50"/>
      <c r="K27" s="50"/>
      <c r="L27" s="50"/>
      <c r="M27" s="50"/>
      <c r="N27" s="51"/>
      <c r="O27" s="2"/>
      <c r="P27" s="50"/>
      <c r="Q27" s="50"/>
      <c r="R27" s="50"/>
    </row>
    <row r="28" spans="1:18" ht="15.75">
      <c r="A28" s="50"/>
      <c r="B28" s="50"/>
      <c r="C28" s="50"/>
      <c r="D28" s="50"/>
      <c r="E28" s="50"/>
      <c r="F28" s="50"/>
      <c r="G28" s="50"/>
      <c r="H28" s="2"/>
      <c r="I28" s="50"/>
      <c r="J28" s="50"/>
      <c r="K28" s="50"/>
      <c r="L28" s="50"/>
      <c r="M28" s="50"/>
      <c r="N28" s="51"/>
      <c r="O28" s="2"/>
      <c r="P28" s="50"/>
      <c r="Q28" s="50"/>
      <c r="R28" s="50"/>
    </row>
    <row r="29" spans="1:18" ht="15.75">
      <c r="A29" s="50"/>
      <c r="B29" s="50"/>
      <c r="C29" s="50"/>
      <c r="D29" s="50"/>
      <c r="E29" s="50"/>
      <c r="F29" s="50"/>
      <c r="G29" s="50"/>
      <c r="H29" s="2"/>
      <c r="I29" s="50"/>
      <c r="J29" s="50"/>
      <c r="K29" s="50"/>
      <c r="L29" s="50"/>
      <c r="M29" s="50"/>
      <c r="N29" s="51"/>
      <c r="O29" s="2"/>
      <c r="P29" s="50"/>
      <c r="Q29" s="50"/>
      <c r="R29" s="50"/>
    </row>
    <row r="30" spans="1:18" ht="15.75">
      <c r="A30" s="83" t="s">
        <v>28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</row>
  </sheetData>
  <sheetProtection/>
  <mergeCells count="14">
    <mergeCell ref="C11:E12"/>
    <mergeCell ref="F11:F13"/>
    <mergeCell ref="I12:N12"/>
    <mergeCell ref="A1:R1"/>
    <mergeCell ref="A3:R3"/>
    <mergeCell ref="C5:E6"/>
    <mergeCell ref="F5:F7"/>
    <mergeCell ref="I6:N6"/>
    <mergeCell ref="A19:R19"/>
    <mergeCell ref="C21:E22"/>
    <mergeCell ref="F21:F23"/>
    <mergeCell ref="I22:N22"/>
    <mergeCell ref="A30:R30"/>
    <mergeCell ref="B27:C2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charlotte.rolon</dc:creator>
  <cp:keywords/>
  <dc:description/>
  <cp:lastModifiedBy>charlotte.rolon</cp:lastModifiedBy>
  <cp:lastPrinted>2008-03-04T18:46:40Z</cp:lastPrinted>
  <dcterms:created xsi:type="dcterms:W3CDTF">2008-03-04T12:41:15Z</dcterms:created>
  <dcterms:modified xsi:type="dcterms:W3CDTF">2008-03-04T18:46:50Z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