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style3.xml" ContentType="application/vnd.ms-office.chartstyle+xml"/>
  <Override PartName="/xl/charts/chart3.xml" ContentType="application/vnd.openxmlformats-officedocument.drawingml.chart+xml"/>
  <Override PartName="/xl/charts/colors3.xml" ContentType="application/vnd.ms-office.chartcolorstyle+xml"/>
  <Override PartName="/xl/pivotTables/pivotTable5.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charts/colors1.xml" ContentType="application/vnd.ms-office.chartcolorstyle+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style1.xml" ContentType="application/vnd.ms-office.chartstyle+xml"/>
  <Override PartName="/xl/drawings/drawing2.xml" ContentType="application/vnd.openxmlformats-officedocument.drawing+xml"/>
  <Override PartName="/xl/pivotTables/pivotTable4.xml" ContentType="application/vnd.openxmlformats-officedocument.spreadsheetml.pivotTable+xml"/>
  <Override PartName="/xl/tables/table1.xml" ContentType="application/vnd.openxmlformats-officedocument.spreadsheetml.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JULIOCESAR\Downloads\"/>
    </mc:Choice>
  </mc:AlternateContent>
  <bookViews>
    <workbookView xWindow="0" yWindow="0" windowWidth="12240" windowHeight="4872" firstSheet="2" activeTab="6"/>
  </bookViews>
  <sheets>
    <sheet name="Traslado" sheetId="4" r:id="rId1"/>
    <sheet name="Departamentos" sheetId="5" r:id="rId2"/>
    <sheet name="Subtemas" sheetId="17" r:id="rId3"/>
    <sheet name="Medio de Recepción" sheetId="9" r:id="rId4"/>
    <sheet name="Tipologia" sheetId="15" r:id="rId5"/>
    <sheet name="Oficina que trámita" sheetId="16" r:id="rId6"/>
    <sheet name="Participacion Ciudadana" sheetId="1" r:id="rId7"/>
  </sheets>
  <calcPr calcId="171027"/>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7" l="1"/>
  <c r="Y6" i="1" l="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4" i="1"/>
  <c r="Y555" i="1"/>
  <c r="Y556" i="1"/>
  <c r="Y557" i="1"/>
  <c r="Y558" i="1"/>
  <c r="Y559" i="1"/>
  <c r="Y560" i="1"/>
  <c r="Y561" i="1"/>
  <c r="Y562" i="1"/>
  <c r="Y563" i="1"/>
  <c r="Y564" i="1"/>
  <c r="Y565" i="1"/>
  <c r="Y566" i="1"/>
  <c r="Y567" i="1"/>
  <c r="Y568" i="1"/>
  <c r="Y569" i="1"/>
  <c r="Y570" i="1"/>
  <c r="Y571" i="1"/>
  <c r="Y572" i="1"/>
  <c r="Y573" i="1"/>
  <c r="Y574" i="1"/>
  <c r="Y575" i="1"/>
  <c r="Y576" i="1"/>
  <c r="Y577" i="1"/>
  <c r="Y578" i="1"/>
  <c r="Y579" i="1"/>
  <c r="Y580" i="1"/>
  <c r="Y581" i="1"/>
  <c r="Y582"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K339" i="1" l="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<sst xmlns="http://schemas.openxmlformats.org/spreadsheetml/2006/main" count="10809" uniqueCount="1721">
  <si>
    <t>ID</t>
  </si>
  <si>
    <t>ESTADO
TRÁMITE</t>
  </si>
  <si>
    <t>MES</t>
  </si>
  <si>
    <t>MEDIO
RECEPCIÓN</t>
  </si>
  <si>
    <t>RADICADO</t>
  </si>
  <si>
    <t>FECHA
RADICACIÓN</t>
  </si>
  <si>
    <t>UNIDAD</t>
  </si>
  <si>
    <t>OFICINA</t>
  </si>
  <si>
    <t>TIPOLOGÍA
DOCUMENTAL</t>
  </si>
  <si>
    <t>ACTIVO</t>
  </si>
  <si>
    <t>ASUNTO</t>
  </si>
  <si>
    <t>FECHA
VENCIMIENTO</t>
  </si>
  <si>
    <t>DIAS DE VENCIMIENTO</t>
  </si>
  <si>
    <t>OFICINA
TRÁMITE INICIAL</t>
  </si>
  <si>
    <t>FUNCIONARIO
TRÁMITE INICIAL</t>
  </si>
  <si>
    <t>RADICADO
DE RESPUESTA</t>
  </si>
  <si>
    <t>FECHA RADICADO RESPUESTA</t>
  </si>
  <si>
    <t>FUNCIONARIO
TRÁMITE FINAL</t>
  </si>
  <si>
    <t>OFICINA
TRÁMITE FINAL</t>
  </si>
  <si>
    <t>DIAS
TRÁMITE</t>
  </si>
  <si>
    <t>DEPARTAMENTO</t>
  </si>
  <si>
    <t>SUBTEMA</t>
  </si>
  <si>
    <t>TRASLADO</t>
  </si>
  <si>
    <t>Columna1</t>
  </si>
  <si>
    <t>GESTION EXITOSA</t>
  </si>
  <si>
    <t xml:space="preserve">EMPRESA DE MENSAJERIA </t>
  </si>
  <si>
    <t>R-641-2016-037312</t>
  </si>
  <si>
    <t>VICEPRESIDENCIA ADMINISTRATIVA Y FINANCIERA</t>
  </si>
  <si>
    <t>ATENCION CIUDADANA Y COMUNICACIONES</t>
  </si>
  <si>
    <t>TRASLADO PQRS A OTRAS ENTIDADES</t>
  </si>
  <si>
    <t>Estado actual de Pozos</t>
  </si>
  <si>
    <t>SI</t>
  </si>
  <si>
    <t>PARTICIPACION CIUDADANA ANH COLOMBIA. ADMINISTRADOR</t>
  </si>
  <si>
    <t>Id: 74288</t>
  </si>
  <si>
    <t>CORDOBA</t>
  </si>
  <si>
    <t xml:space="preserve">se tramitaron el mismo día </t>
  </si>
  <si>
    <t>R-641-2016-037313</t>
  </si>
  <si>
    <t>Información proyectos de perforación y profundidad</t>
  </si>
  <si>
    <t>id:75779</t>
  </si>
  <si>
    <t>CUNDINAMARCA</t>
  </si>
  <si>
    <t>R-641-2016-037314</t>
  </si>
  <si>
    <t>Actividad Hidrocarburífera en regiones del país</t>
  </si>
  <si>
    <t>Id: 74624</t>
  </si>
  <si>
    <t>ENTREGA PERSONAL</t>
  </si>
  <si>
    <t>R-641-2016-037326</t>
  </si>
  <si>
    <t>SOLICITUD DE INFORMACION</t>
  </si>
  <si>
    <t>Id: 88542</t>
  </si>
  <si>
    <t>NO</t>
  </si>
  <si>
    <t>R-641-2016-037479</t>
  </si>
  <si>
    <t>Información Geológica de perforaciones</t>
  </si>
  <si>
    <t>VICTOR MANUEL  SEPULVEDA CASTAÑENDA. GESTOR</t>
  </si>
  <si>
    <t>GERENCIA DE GESTION DEL CONOCIMIENTO</t>
  </si>
  <si>
    <t>Información y aclaración procesos contractuales, términos de referencia, plazos, pólizas</t>
  </si>
  <si>
    <t>R-641-2016-037480</t>
  </si>
  <si>
    <t>Cifras oficiales de producción en el país (producción, precio, demanda, Columnas Estratigráficas</t>
  </si>
  <si>
    <t>id:99492</t>
  </si>
  <si>
    <t>R-641-2016-037481</t>
  </si>
  <si>
    <t>Id: 75512</t>
  </si>
  <si>
    <t>R-641-2016-037482</t>
  </si>
  <si>
    <t>Información y aclaración sobre los TEAs, E&amp;P, Bloques</t>
  </si>
  <si>
    <t>Id: 74824</t>
  </si>
  <si>
    <t>R-641-2016-037484</t>
  </si>
  <si>
    <t>DERECHO DE PETICION</t>
  </si>
  <si>
    <t>Acompañamiento a comunidad en desarrollo de proyecto (ambiental, social)</t>
  </si>
  <si>
    <t>Id: 78205</t>
  </si>
  <si>
    <t>CASANARE</t>
  </si>
  <si>
    <t>R-641-2016-037486</t>
  </si>
  <si>
    <t>Inconformidad por desarrollo irregular de proyecto</t>
  </si>
  <si>
    <t>Id: 102636</t>
  </si>
  <si>
    <t>STEFANIA JIMENEZ CANIZALES. CONTRATISTA</t>
  </si>
  <si>
    <t>GERENCIA DE SEGURIDAD, COMUNIDADES Y MEDIO AMBIENTE</t>
  </si>
  <si>
    <t>CORREO ELECTRONICO</t>
  </si>
  <si>
    <t>R-641-2016-037487</t>
  </si>
  <si>
    <t>Id: 102502</t>
  </si>
  <si>
    <t>META</t>
  </si>
  <si>
    <t>R-641-2016-037489</t>
  </si>
  <si>
    <t>Reliquidación de regalías</t>
  </si>
  <si>
    <t>Id: 101626</t>
  </si>
  <si>
    <t>R-641-2016-037493</t>
  </si>
  <si>
    <t xml:space="preserve">Intervención por no pago a subcontratistas por parte de Operadoras </t>
  </si>
  <si>
    <t>E-521-2016-069492</t>
  </si>
  <si>
    <t>ALONSO M CARDONA DELGADO. CONTRATISTA</t>
  </si>
  <si>
    <t>GESTION DE REGALIAS Y DERECHOS ECONOMICOS</t>
  </si>
  <si>
    <t>BOLIVAR</t>
  </si>
  <si>
    <t>R-641-2016-037497</t>
  </si>
  <si>
    <t>AMPLIACION DE INFORMACION</t>
  </si>
  <si>
    <t>id:89117</t>
  </si>
  <si>
    <t>DORIS GOMEZ SILVA. EXPERTO</t>
  </si>
  <si>
    <t>R-641-2016-037498</t>
  </si>
  <si>
    <t>Id: 103265</t>
  </si>
  <si>
    <t>R-641-2016-037500</t>
  </si>
  <si>
    <t>Certificación de ejecución presupuestal</t>
  </si>
  <si>
    <t>Id: 89060</t>
  </si>
  <si>
    <t>LAURA PAOLA GONZALEZ IRIARTE. EXPERTO</t>
  </si>
  <si>
    <t>R-641-2016-037504</t>
  </si>
  <si>
    <t>id:74709</t>
  </si>
  <si>
    <t>R-641-2016-037642</t>
  </si>
  <si>
    <t xml:space="preserve"> E-641-2016-092297</t>
  </si>
  <si>
    <t>R-641-2016-037643</t>
  </si>
  <si>
    <t>Planes de manejo ambiental: Licencias, compromisos E&amp;P, normatividad contaminación</t>
  </si>
  <si>
    <t>E-641-2016-095293 Id: 135103</t>
  </si>
  <si>
    <t>JOHANNA MATEUS DIAZ. CONTRATISTA</t>
  </si>
  <si>
    <t>VICEPRESIDENCIA PROMOCION Y ASIGNACION DE AREAS</t>
  </si>
  <si>
    <t>R-641-2016-037644</t>
  </si>
  <si>
    <t>Id: 74937</t>
  </si>
  <si>
    <t>R-641-2016-037650</t>
  </si>
  <si>
    <t>Información del trámite o proceso para pago de regalías</t>
  </si>
  <si>
    <t>Id: 102633</t>
  </si>
  <si>
    <t>R-641-2016-037690</t>
  </si>
  <si>
    <t xml:space="preserve"> E-521-2016-048564, E-521-2016-048563, E-521-2016-048562, E-521-2016-048561</t>
  </si>
  <si>
    <t>JOSE DE FRANCISCO LAGOS CABALLERO. EXPERTO</t>
  </si>
  <si>
    <t>PUTUMAYO</t>
  </si>
  <si>
    <t>R-641-2016-037708</t>
  </si>
  <si>
    <t>Coordenadas de los vértices que limitan bloques</t>
  </si>
  <si>
    <t>JUAN CARLOS BAZAN ACHURY. GERENCIA DE PROYECTOS O FUNCIONAL</t>
  </si>
  <si>
    <t>LA GUAJIRA</t>
  </si>
  <si>
    <t>R-641-2016-037713</t>
  </si>
  <si>
    <t>id:88084</t>
  </si>
  <si>
    <t>ANTIOQUIA</t>
  </si>
  <si>
    <t>R-641-2016-037886</t>
  </si>
  <si>
    <t xml:space="preserve"> E-521-2016-069473</t>
  </si>
  <si>
    <t>R-641-2016-037890</t>
  </si>
  <si>
    <t>Información Institucional: Transformación de Ecopetrol en ANH, misión, visión, funciones y objetivos</t>
  </si>
  <si>
    <t xml:space="preserve"> E-521-2016-069470</t>
  </si>
  <si>
    <t>R-641-2016-037972</t>
  </si>
  <si>
    <t>Información de Operadores en Colombia</t>
  </si>
  <si>
    <t>Id: 75826</t>
  </si>
  <si>
    <t>R-641-2016-037998</t>
  </si>
  <si>
    <t>Empresas con pozos en producción o exploración</t>
  </si>
  <si>
    <t>Id: 76251</t>
  </si>
  <si>
    <t>R-641-2016-037999</t>
  </si>
  <si>
    <t>ID:100290</t>
  </si>
  <si>
    <t>R-641-2016-038000</t>
  </si>
  <si>
    <t>Id: 75808</t>
  </si>
  <si>
    <t>Otros</t>
  </si>
  <si>
    <t>R-641-2016-038182</t>
  </si>
  <si>
    <t>Id: 101102</t>
  </si>
  <si>
    <t>R-641-2016-038280</t>
  </si>
  <si>
    <t>Id: 103440</t>
  </si>
  <si>
    <t>R-641-2016-038281</t>
  </si>
  <si>
    <t>Certificación laboral Colaborador (funcionario o contratista)</t>
  </si>
  <si>
    <t>Id: 102637</t>
  </si>
  <si>
    <t>R-641-2016-038283</t>
  </si>
  <si>
    <t>Líneas sísmicas por cuenca</t>
  </si>
  <si>
    <t>Id: 88095</t>
  </si>
  <si>
    <t>R-641-2016-038286</t>
  </si>
  <si>
    <t xml:space="preserve">Competencia del Ministerio de Minas y Energía </t>
  </si>
  <si>
    <t>Id: 76520</t>
  </si>
  <si>
    <t>R-641-2016-038302</t>
  </si>
  <si>
    <t xml:space="preserve">Congreso de la República y Senado </t>
  </si>
  <si>
    <t>Id: 77444</t>
  </si>
  <si>
    <t>R-641-2016-038303</t>
  </si>
  <si>
    <t xml:space="preserve">SOLICITUD DE COPIAS </t>
  </si>
  <si>
    <t>Id: 88121</t>
  </si>
  <si>
    <t>R-641-2016-038311</t>
  </si>
  <si>
    <t xml:space="preserve"> E-521-2016-069618</t>
  </si>
  <si>
    <t>ALEXANDER SIERRA VARGAS. GESTOR</t>
  </si>
  <si>
    <t>R-641-2016-038338</t>
  </si>
  <si>
    <t>Id: 101610</t>
  </si>
  <si>
    <t>R-641-2016-038342</t>
  </si>
  <si>
    <t>id:77487</t>
  </si>
  <si>
    <t>NARIÑO</t>
  </si>
  <si>
    <t>R-641-2016-038362</t>
  </si>
  <si>
    <t>Áreas Asignadas, Áreas libres, reglamentación especial, requisitos y criterios para su asignación</t>
  </si>
  <si>
    <t>Id: 89110</t>
  </si>
  <si>
    <t>R-641-2016-038363</t>
  </si>
  <si>
    <t>Estudios geofísicos y de sísmica</t>
  </si>
  <si>
    <t xml:space="preserve"> E-641-2016-092262</t>
  </si>
  <si>
    <t>EMILIA TORRES PIÑEROS. CONTRATISTA</t>
  </si>
  <si>
    <t>GERENCIA DE SEGUIMIENTO A CONTRATOS EN EXPLORACION</t>
  </si>
  <si>
    <t>R-641-2016-038406</t>
  </si>
  <si>
    <t>Id: 77430</t>
  </si>
  <si>
    <t>R-641-2016-038407</t>
  </si>
  <si>
    <t>Id: 77403</t>
  </si>
  <si>
    <t>Proyecciones del país en pozos y sísmica</t>
  </si>
  <si>
    <t>R-641-2016-038434</t>
  </si>
  <si>
    <t>Id: 76878</t>
  </si>
  <si>
    <t>R-641-2016-038435</t>
  </si>
  <si>
    <t>Información con fines Académicos (tesis de pregrado y postgrado)</t>
  </si>
  <si>
    <t>Id: 76875</t>
  </si>
  <si>
    <t>R-641-2016-038441</t>
  </si>
  <si>
    <t>Id: 101667</t>
  </si>
  <si>
    <t>R-641-2016-038472</t>
  </si>
  <si>
    <t xml:space="preserve"> E-521-2016-069594, E-521-2016-069661</t>
  </si>
  <si>
    <t>R-641-2016-038676</t>
  </si>
  <si>
    <t>Id: 102638</t>
  </si>
  <si>
    <t>R-641-2016-038677</t>
  </si>
  <si>
    <t>Id: 77454</t>
  </si>
  <si>
    <t>R-641-2016-038825</t>
  </si>
  <si>
    <t xml:space="preserve"> E-431-2016-058874</t>
  </si>
  <si>
    <t>OSCAR ORLANDO OSORIO. EXPERTO</t>
  </si>
  <si>
    <t>R-641-2016-038872</t>
  </si>
  <si>
    <t xml:space="preserve"> E-511-2016-071500</t>
  </si>
  <si>
    <t>CAQUETA</t>
  </si>
  <si>
    <t>R-641-2016-038873</t>
  </si>
  <si>
    <t>Id: 103900</t>
  </si>
  <si>
    <t>R-641-2016-038913</t>
  </si>
  <si>
    <t>Id: 78069</t>
  </si>
  <si>
    <t>R-641-2016-038949</t>
  </si>
  <si>
    <t>Probable existencia de yacimiento Petrolero</t>
  </si>
  <si>
    <t>Id: 102964</t>
  </si>
  <si>
    <t>R-641-2016-038955</t>
  </si>
  <si>
    <t>Impacto y planes de manejo ambiental: Licencias, compromisos E&amp;P normatividad, contaminación</t>
  </si>
  <si>
    <t>Id: 102894</t>
  </si>
  <si>
    <t>R-641-2016-039012</t>
  </si>
  <si>
    <t>id:103446</t>
  </si>
  <si>
    <t>R-641-2016-039071</t>
  </si>
  <si>
    <t>Comunicado informativo de Corponariño para el proyecto de Guayacana</t>
  </si>
  <si>
    <t>CARLOS ALBERTO MORA. CONTRATISTA</t>
  </si>
  <si>
    <t>R-641-2016-039073</t>
  </si>
  <si>
    <t xml:space="preserve">RECLAMO </t>
  </si>
  <si>
    <t>Id: 103448</t>
  </si>
  <si>
    <t>ARAUCA</t>
  </si>
  <si>
    <t>R-641-2016-039074</t>
  </si>
  <si>
    <t xml:space="preserve"> E-521-2016-070077</t>
  </si>
  <si>
    <t>R-641-2016-039076</t>
  </si>
  <si>
    <t>Id: 102689</t>
  </si>
  <si>
    <t>R-641-2016-039077</t>
  </si>
  <si>
    <t>Id: 88108</t>
  </si>
  <si>
    <t>R-641-2016-049007</t>
  </si>
  <si>
    <t>E-641-2016-095288 Id: 135097</t>
  </si>
  <si>
    <t>R-641-2016-049095</t>
  </si>
  <si>
    <t>id:102644</t>
  </si>
  <si>
    <t>R-641-2016-049138</t>
  </si>
  <si>
    <t xml:space="preserve"> E-511-2016-069242</t>
  </si>
  <si>
    <t>JUAN SEBASTIAN LIZCANO. CONTRATISTA</t>
  </si>
  <si>
    <t>GERENCIA DE RESERVAS Y OPERACIONES</t>
  </si>
  <si>
    <t>R-641-2016-049200</t>
  </si>
  <si>
    <t>CONSULTAS</t>
  </si>
  <si>
    <t>Recursos de regalías girados por municipio y departamentos</t>
  </si>
  <si>
    <t xml:space="preserve">ID 137921 ID: 137923 Se dio respuesta en Comité del mes de septiembre </t>
  </si>
  <si>
    <t>ELSA CRISTINA TOVAR PULECIO. EXPERTO</t>
  </si>
  <si>
    <t>TALENTO HUMANO</t>
  </si>
  <si>
    <t>R-641-2016-049204</t>
  </si>
  <si>
    <t>Id: 100320</t>
  </si>
  <si>
    <t>R-641-2016-049271</t>
  </si>
  <si>
    <t>Id: 89302</t>
  </si>
  <si>
    <t>R-641-2016-049272</t>
  </si>
  <si>
    <t>Promoción y Mercadeo Eventos por realizar organizados ANH</t>
  </si>
  <si>
    <t>Id: 103883</t>
  </si>
  <si>
    <t>R-641-2016-049273</t>
  </si>
  <si>
    <t>Id: 89296</t>
  </si>
  <si>
    <t>R-641-2016-049274</t>
  </si>
  <si>
    <t>Id: 100499</t>
  </si>
  <si>
    <t>R-641-2016-049276</t>
  </si>
  <si>
    <t xml:space="preserve"> E-511-2016-069479, E-511-2016-069884</t>
  </si>
  <si>
    <t>R-641-2016-049288</t>
  </si>
  <si>
    <t>Planes y proyectos de exploración y expansión de hidrocarburos</t>
  </si>
  <si>
    <t xml:space="preserve">Maria del Pilar envia la respuesta por correo electrónico al peticionario </t>
  </si>
  <si>
    <t>MARIA DEL PILAR URIBE PONTON. EXPERTO</t>
  </si>
  <si>
    <t>R-641-2016-049296</t>
  </si>
  <si>
    <t>Reservas probadas ó estimadas de Hidrocarburos en Colombia</t>
  </si>
  <si>
    <t>Id: 105695</t>
  </si>
  <si>
    <t>R-641-2016-049298</t>
  </si>
  <si>
    <t>Id: 89144</t>
  </si>
  <si>
    <t>R-641-2016-049322</t>
  </si>
  <si>
    <t>E-511-2016-096162 Id: 137869</t>
  </si>
  <si>
    <t>JORGE ALBERTO VALBUENA MADERO. CONTRATISTA</t>
  </si>
  <si>
    <t>R-641-2016-049350</t>
  </si>
  <si>
    <t xml:space="preserve"> E-641-2016-093735, E-641-2016-093736, E-641-2016-093737</t>
  </si>
  <si>
    <t>R-641-2016-049388</t>
  </si>
  <si>
    <t>E-521-2016-069827 Id: 101196</t>
  </si>
  <si>
    <t>R-641-2016-049389</t>
  </si>
  <si>
    <t>Id: 104809</t>
  </si>
  <si>
    <t>R-641-2016-049397</t>
  </si>
  <si>
    <t>Id: 103881</t>
  </si>
  <si>
    <t>R-641-2016-049398</t>
  </si>
  <si>
    <t>Id: 104558</t>
  </si>
  <si>
    <t>JUAN FRANCISCO CHISACA. CONTRATISTA</t>
  </si>
  <si>
    <t>R-641-2016-049438</t>
  </si>
  <si>
    <t>Id: 100434</t>
  </si>
  <si>
    <t>NORTE DE SANTANDER</t>
  </si>
  <si>
    <t>R-641-2016-049458</t>
  </si>
  <si>
    <t>Id: 101595</t>
  </si>
  <si>
    <t>R-641-2016-049489</t>
  </si>
  <si>
    <t>Cartografía zonas Petrolera</t>
  </si>
  <si>
    <t>Id: 99975</t>
  </si>
  <si>
    <t>R-641-2016-049495</t>
  </si>
  <si>
    <t>id:101649</t>
  </si>
  <si>
    <t>CAUCA</t>
  </si>
  <si>
    <t>R-641-2016-049497</t>
  </si>
  <si>
    <t>Id: 99442</t>
  </si>
  <si>
    <t>R-641-2016-059498</t>
  </si>
  <si>
    <t>Copias de contratos (E&amp;P, TEAS y Administrativos)</t>
  </si>
  <si>
    <t xml:space="preserve"> E-641-2016-092195</t>
  </si>
  <si>
    <t>BOYACA</t>
  </si>
  <si>
    <t>R-641-2016-059510</t>
  </si>
  <si>
    <t>Id: 105471</t>
  </si>
  <si>
    <t>R-641-2016-059512</t>
  </si>
  <si>
    <t>Id: 104475</t>
  </si>
  <si>
    <t>R-641-2016-059610</t>
  </si>
  <si>
    <t>Id: 101717</t>
  </si>
  <si>
    <t>R-641-2016-059611</t>
  </si>
  <si>
    <t>Id: 102380</t>
  </si>
  <si>
    <t>R-641-2016-059612</t>
  </si>
  <si>
    <t>Id: 101492</t>
  </si>
  <si>
    <t>R-641-2016-059613</t>
  </si>
  <si>
    <t>R-641-2016-059614</t>
  </si>
  <si>
    <t>Id: 103273</t>
  </si>
  <si>
    <t>R-641-2016-059615</t>
  </si>
  <si>
    <t>Id: 100439</t>
  </si>
  <si>
    <t>R-641-2016-059630</t>
  </si>
  <si>
    <t>Id: 99993</t>
  </si>
  <si>
    <t>R-641-2016-059632</t>
  </si>
  <si>
    <t xml:space="preserve"> E-521-2016-091873</t>
  </si>
  <si>
    <t>R-641-2016-059670</t>
  </si>
  <si>
    <t>Comportamiento del mercado de hidrocarburos en Colombia (producción y consumo interno petróleo y gas)</t>
  </si>
  <si>
    <t>Id: 99929</t>
  </si>
  <si>
    <t>R-641-2016-059726</t>
  </si>
  <si>
    <t xml:space="preserve">Competencia Autoridad Nacional de Licencias Ambientales </t>
  </si>
  <si>
    <t xml:space="preserve"> E-511-2016-070609</t>
  </si>
  <si>
    <t>MARCELA PEÑA RAMIREZ. CONTRATISTA</t>
  </si>
  <si>
    <t>R-641-2016-059742</t>
  </si>
  <si>
    <t>Id: 100315</t>
  </si>
  <si>
    <t>I-641-2016-060842</t>
  </si>
  <si>
    <t>QUEJA</t>
  </si>
  <si>
    <t>Id: 104749</t>
  </si>
  <si>
    <t>R-641-2016-059829</t>
  </si>
  <si>
    <t>ID:137930 Se dio respuesta con correo del 12 de agosto de 2016</t>
  </si>
  <si>
    <t>BOGOTA D.C.</t>
  </si>
  <si>
    <t>R-641-2016-059830</t>
  </si>
  <si>
    <t>Id: 103902</t>
  </si>
  <si>
    <t>R-641-2016-059857</t>
  </si>
  <si>
    <t>E-641-2016-096933 Id: 139541</t>
  </si>
  <si>
    <t>MONICA ALEJANDRA LEAÑO TORRES. CONTRATISTA</t>
  </si>
  <si>
    <t>R-641-2016-059858</t>
  </si>
  <si>
    <t>R-641-2016-059859</t>
  </si>
  <si>
    <t>E-641-2016-096931 Id: 139537</t>
  </si>
  <si>
    <t>R-641-2016-059866</t>
  </si>
  <si>
    <t>R-641-2016-059917</t>
  </si>
  <si>
    <t>Id: 100533</t>
  </si>
  <si>
    <t>08</t>
  </si>
  <si>
    <t>R-641-2016-059978</t>
  </si>
  <si>
    <t>Id: 103028</t>
  </si>
  <si>
    <t>8</t>
  </si>
  <si>
    <t>R-641-2016-059981</t>
  </si>
  <si>
    <t xml:space="preserve"> E-641-2016-093039</t>
  </si>
  <si>
    <t>R-641-2016-059984</t>
  </si>
  <si>
    <t>Id: 100758</t>
  </si>
  <si>
    <t>0</t>
  </si>
  <si>
    <t>R-641-2016-059986</t>
  </si>
  <si>
    <t>E-641-2016-096248 Id: 138091</t>
  </si>
  <si>
    <t>DONALDO ENRIQUE MEZA BOHORQUEZ. EXPERTO</t>
  </si>
  <si>
    <t>R-641-2016-060124</t>
  </si>
  <si>
    <t>Id: 100903</t>
  </si>
  <si>
    <t>1</t>
  </si>
  <si>
    <t>R-641-2016-060163</t>
  </si>
  <si>
    <t>10</t>
  </si>
  <si>
    <t>R-641-2016-060210</t>
  </si>
  <si>
    <t>Derechos e Impuestos de Hidrocarburos</t>
  </si>
  <si>
    <t xml:space="preserve"> E-641-2016-093059</t>
  </si>
  <si>
    <t>R-641-2016-060211</t>
  </si>
  <si>
    <t>Id: 101262</t>
  </si>
  <si>
    <t>R-641-2016-060212</t>
  </si>
  <si>
    <t>Id: 105002</t>
  </si>
  <si>
    <t>16</t>
  </si>
  <si>
    <t>R-641-2016-060213</t>
  </si>
  <si>
    <t xml:space="preserve"> E-641-2016-094354, E-641-2016-094355</t>
  </si>
  <si>
    <t>R-641-2016-060222</t>
  </si>
  <si>
    <t xml:space="preserve"> , E-641-2016-092465</t>
  </si>
  <si>
    <t>FERNANDO  CRUZ CORTES. ANALISTA</t>
  </si>
  <si>
    <t>R-641-2016-060287</t>
  </si>
  <si>
    <t>Id: 101224</t>
  </si>
  <si>
    <t>R-641-2016-060417</t>
  </si>
  <si>
    <t>Geología de Cuencas</t>
  </si>
  <si>
    <t>R-641-2016-060486</t>
  </si>
  <si>
    <t>Id: 105486</t>
  </si>
  <si>
    <t>ATLANTICO</t>
  </si>
  <si>
    <t>R-641-2016-060488</t>
  </si>
  <si>
    <t>Id: 103285</t>
  </si>
  <si>
    <t>R-641-2016-060489</t>
  </si>
  <si>
    <t xml:space="preserve"> E-641-2016-094314</t>
  </si>
  <si>
    <t>EDGAR EMILIO RODRIGUEZ BASTIDAS. EXPERTO</t>
  </si>
  <si>
    <t>R-641-2016-060513</t>
  </si>
  <si>
    <t>Id: 102958</t>
  </si>
  <si>
    <t>HUILA</t>
  </si>
  <si>
    <t>R-641-2016-060516</t>
  </si>
  <si>
    <t xml:space="preserve"> E-641-2016-093051, E-641-2016-093053</t>
  </si>
  <si>
    <t>LENNI CAROLINA RINCON SANCHEZ. CONTRATISTA</t>
  </si>
  <si>
    <t>R-641-2016-060518</t>
  </si>
  <si>
    <t xml:space="preserve"> E-641-2016-093044</t>
  </si>
  <si>
    <t>CESAR</t>
  </si>
  <si>
    <t>R-641-2016-060519</t>
  </si>
  <si>
    <t>Id: 103156</t>
  </si>
  <si>
    <t>GUAVIARE</t>
  </si>
  <si>
    <t>R-641-2016-060571</t>
  </si>
  <si>
    <t xml:space="preserve"> E-641-2016-093042</t>
  </si>
  <si>
    <t>R-641-2016-060625</t>
  </si>
  <si>
    <t xml:space="preserve"> E-641-2016-092476, E-641-2016-093037, E-641-2016-095059</t>
  </si>
  <si>
    <t>CONSUELO BEJARANO ALMONACID. GERENCIA DE PROYECTOS O FUNCIONAL</t>
  </si>
  <si>
    <t>R-641-2016-060626</t>
  </si>
  <si>
    <t xml:space="preserve"> E-641-2016-093035</t>
  </si>
  <si>
    <t>R-641-2016-060635</t>
  </si>
  <si>
    <t>Id: 102087</t>
  </si>
  <si>
    <t>R-641-2016-060653</t>
  </si>
  <si>
    <t>R-641-2016-060791</t>
  </si>
  <si>
    <t>Seguros de bienes y muebles de la ANH</t>
  </si>
  <si>
    <t>Id: 102536</t>
  </si>
  <si>
    <t>R-641-2016-060832</t>
  </si>
  <si>
    <t xml:space="preserve"> E-641-2016-092326</t>
  </si>
  <si>
    <t>R-641-2016-060833</t>
  </si>
  <si>
    <t>Asesoría para negociar predio con evidencia de existencia de petróleo</t>
  </si>
  <si>
    <t xml:space="preserve"> E-431-2016-093519</t>
  </si>
  <si>
    <t>BORIS ERNESTO MONROY DELGADO. GESTOR</t>
  </si>
  <si>
    <t>R-641-2016-060859</t>
  </si>
  <si>
    <t xml:space="preserve"> E-641-2016-093608</t>
  </si>
  <si>
    <t>MICHAEL JHOAN BAUTISTA RODRIGUEZ. CONTRATISTA</t>
  </si>
  <si>
    <t>R-641-2016-060860</t>
  </si>
  <si>
    <t xml:space="preserve"> E-641-2016-093611</t>
  </si>
  <si>
    <t>R-641-2016-060871</t>
  </si>
  <si>
    <t xml:space="preserve"> E-140-2016-093142</t>
  </si>
  <si>
    <t>NEIVIS DEL SOCORRO ARTETA MOLINA. EXPERTO</t>
  </si>
  <si>
    <t>OFICINA ASESORA JURIDICA</t>
  </si>
  <si>
    <t>R-641-2016-060872</t>
  </si>
  <si>
    <t xml:space="preserve"> E-641-2016-093390</t>
  </si>
  <si>
    <t>R-641-2016-060873</t>
  </si>
  <si>
    <t>R-641-2016-060874</t>
  </si>
  <si>
    <t>Id: 104770</t>
  </si>
  <si>
    <t>R-641-2016-060889</t>
  </si>
  <si>
    <t>Id: 103036</t>
  </si>
  <si>
    <t>R-641-2016-060890</t>
  </si>
  <si>
    <t xml:space="preserve"> E-641-2016-092272</t>
  </si>
  <si>
    <t>JORGE RAMON CARLOS TRIAS VISBAL. JEFE DE OFICINA DE AGENCIA</t>
  </si>
  <si>
    <t>R-641-2016-060891</t>
  </si>
  <si>
    <t>R-641-2016-060951</t>
  </si>
  <si>
    <t xml:space="preserve"> E-641-2016-095277</t>
  </si>
  <si>
    <t>R-641-2016-060952</t>
  </si>
  <si>
    <t>Id: 105592</t>
  </si>
  <si>
    <t>ANDREA DEL PILAR SANABRIA DEL RIO. CONTRATISTA</t>
  </si>
  <si>
    <t>R-641-2016-060976</t>
  </si>
  <si>
    <t>Id: 104477</t>
  </si>
  <si>
    <t>R-641-2016-061012</t>
  </si>
  <si>
    <t>Id: 104997</t>
  </si>
  <si>
    <t>R-641-2016-061016</t>
  </si>
  <si>
    <t xml:space="preserve"> E-641-2016-093060</t>
  </si>
  <si>
    <t>R-641-2016-061017</t>
  </si>
  <si>
    <t xml:space="preserve"> E-641-2016-093058</t>
  </si>
  <si>
    <t>R-641-2016-061018</t>
  </si>
  <si>
    <t xml:space="preserve"> E-641-2016-093061</t>
  </si>
  <si>
    <t>R-641-2016-061019</t>
  </si>
  <si>
    <t xml:space="preserve"> E-641-2016-093057</t>
  </si>
  <si>
    <t>CARTAGENA</t>
  </si>
  <si>
    <t>R-641-2016-061079</t>
  </si>
  <si>
    <t>Id: 103182</t>
  </si>
  <si>
    <t>R-641-2016-061082</t>
  </si>
  <si>
    <t xml:space="preserve">Incoder Titulación de Baldíos </t>
  </si>
  <si>
    <t>Id: 105533</t>
  </si>
  <si>
    <t>R-641-2016-061122</t>
  </si>
  <si>
    <t>Id: 105545</t>
  </si>
  <si>
    <t>R-641-2016-061226</t>
  </si>
  <si>
    <t xml:space="preserve"> E-641-2016-092701</t>
  </si>
  <si>
    <t>R-641-2016-061227</t>
  </si>
  <si>
    <t>Estado de contrato de asociación</t>
  </si>
  <si>
    <t xml:space="preserve"> E-641-2016-092872</t>
  </si>
  <si>
    <t>R-641-2016-061229</t>
  </si>
  <si>
    <t>Id: 103880</t>
  </si>
  <si>
    <t>R-641-2016-061232</t>
  </si>
  <si>
    <t xml:space="preserve"> E-641-2016-094229</t>
  </si>
  <si>
    <t>R-641-2016-061260</t>
  </si>
  <si>
    <t>Id: 103664</t>
  </si>
  <si>
    <t>R-641-2016-061290</t>
  </si>
  <si>
    <t xml:space="preserve"> E-641-2016-093040</t>
  </si>
  <si>
    <t>R-641-2016-061291</t>
  </si>
  <si>
    <t xml:space="preserve"> E-641-2016-094470, E-641-2016-094730</t>
  </si>
  <si>
    <t>R-641-2016-061292</t>
  </si>
  <si>
    <t xml:space="preserve"> , E-641-2016-092787</t>
  </si>
  <si>
    <t>R-641-2016-061351</t>
  </si>
  <si>
    <t>R-641-2016-061363</t>
  </si>
  <si>
    <t>Id: 105597</t>
  </si>
  <si>
    <t>R-641-2016-061427</t>
  </si>
  <si>
    <t>Id: 104266</t>
  </si>
  <si>
    <t>R-641-2016-061530</t>
  </si>
  <si>
    <t xml:space="preserve"> E-431-2016-093518</t>
  </si>
  <si>
    <t>R-641-2016-061531</t>
  </si>
  <si>
    <t xml:space="preserve"> E-140-2016-092080</t>
  </si>
  <si>
    <t>R-641-2016-061532</t>
  </si>
  <si>
    <t xml:space="preserve"> E-431-2016-093523</t>
  </si>
  <si>
    <t>R-641-2016-061576</t>
  </si>
  <si>
    <t xml:space="preserve"> E-641-2016-093045</t>
  </si>
  <si>
    <t>R-641-2016-061579</t>
  </si>
  <si>
    <t xml:space="preserve"> E-641-2016-093041</t>
  </si>
  <si>
    <t>R-641-2016-061582</t>
  </si>
  <si>
    <t xml:space="preserve"> E-641-2016-092462</t>
  </si>
  <si>
    <t>R-641-2016-061589</t>
  </si>
  <si>
    <t xml:space="preserve"> E-641-2016-092942</t>
  </si>
  <si>
    <t>R-641-2016-061598</t>
  </si>
  <si>
    <t>Id: 104704</t>
  </si>
  <si>
    <t>R-641-2016-061648</t>
  </si>
  <si>
    <t xml:space="preserve">Competencia Ecopetrol </t>
  </si>
  <si>
    <t xml:space="preserve"> E-641-2016-092817</t>
  </si>
  <si>
    <t>R-641-2016-061682</t>
  </si>
  <si>
    <t xml:space="preserve"> E-641-2016-092992</t>
  </si>
  <si>
    <t>R-641-2016-061684</t>
  </si>
  <si>
    <t>Id: 104953</t>
  </si>
  <si>
    <t>R-641-2016-061703</t>
  </si>
  <si>
    <t>Id: 104971</t>
  </si>
  <si>
    <t>R-641-2016-061725</t>
  </si>
  <si>
    <t>Id: 105824</t>
  </si>
  <si>
    <t>R-641-2016-061727</t>
  </si>
  <si>
    <t xml:space="preserve"> E-521-2016-092595</t>
  </si>
  <si>
    <t>R-641-2016-061736</t>
  </si>
  <si>
    <t>Id: 126221</t>
  </si>
  <si>
    <t>R-641-2016-061806</t>
  </si>
  <si>
    <t>E-641-2016-096137</t>
  </si>
  <si>
    <t>R-641-2016-061808</t>
  </si>
  <si>
    <t xml:space="preserve"> E-641-2016-092401</t>
  </si>
  <si>
    <t>PATRICIA LONDOÑO RIVERA. GERENCIA DE PROYECTOS O FUNCIONAL</t>
  </si>
  <si>
    <t>R-641-2016-061830</t>
  </si>
  <si>
    <t xml:space="preserve"> I-140-2016-082994</t>
  </si>
  <si>
    <t>DEISSY MILDREY BUITRAGO RIVERA. GESTOR</t>
  </si>
  <si>
    <t>R-641-2016-061831</t>
  </si>
  <si>
    <t>SOLICITUD DE COPIAS</t>
  </si>
  <si>
    <t>La solicitud a la que hace referencia hace parte de un proceso disciplinario.</t>
  </si>
  <si>
    <t>MARLENY CLAVIJO MENESES. EXPERTO</t>
  </si>
  <si>
    <t>CONTROL INTERNO DISCIPLINARIO</t>
  </si>
  <si>
    <t>R-641-2016-061858</t>
  </si>
  <si>
    <t>Id: 105618</t>
  </si>
  <si>
    <t>R-641-2016-061877</t>
  </si>
  <si>
    <t xml:space="preserve"> E-641-2016-092551</t>
  </si>
  <si>
    <t>R-641-2016-061911</t>
  </si>
  <si>
    <t xml:space="preserve"> E-641-2016-092770</t>
  </si>
  <si>
    <t>R-641-2016-061938</t>
  </si>
  <si>
    <t>Muestras de Pozos</t>
  </si>
  <si>
    <t>Id: 126242</t>
  </si>
  <si>
    <t>R-641-2016-061947</t>
  </si>
  <si>
    <t xml:space="preserve"> E-641-2016-092237</t>
  </si>
  <si>
    <t>HUGO ERNEY CAMARGO CHAVEZ. CONTRATISTA</t>
  </si>
  <si>
    <t>R-641-2016-061958</t>
  </si>
  <si>
    <t xml:space="preserve"> E-641-2016-093456</t>
  </si>
  <si>
    <t>R-641-2016-061989</t>
  </si>
  <si>
    <t>Id: 125907</t>
  </si>
  <si>
    <t>R-641-2016-072006</t>
  </si>
  <si>
    <t xml:space="preserve"> E-511-2016-092812</t>
  </si>
  <si>
    <t>R-641-2016-072008</t>
  </si>
  <si>
    <t>informacion con fines academicos</t>
  </si>
  <si>
    <t xml:space="preserve"> E-641-2016-092192</t>
  </si>
  <si>
    <t>R-641-2016-072016</t>
  </si>
  <si>
    <t xml:space="preserve"> E-641-2016-093196</t>
  </si>
  <si>
    <t>R-641-2016-072046</t>
  </si>
  <si>
    <t>Id: 126211</t>
  </si>
  <si>
    <t>R-641-2016-072104</t>
  </si>
  <si>
    <t xml:space="preserve"> E-641-2016-093147</t>
  </si>
  <si>
    <t>R-641-2016-072105</t>
  </si>
  <si>
    <t xml:space="preserve"> E-641-2016-093457</t>
  </si>
  <si>
    <t>R-641-2016-072196</t>
  </si>
  <si>
    <t xml:space="preserve"> E-641-2016-093903, E-641-2016-093905, E-641-2016-094092, E-641-2016-094094, E-641-2016-094963</t>
  </si>
  <si>
    <t>R-641-2016-072212</t>
  </si>
  <si>
    <t>E-511-2016-096165 Id: 137874</t>
  </si>
  <si>
    <t>R-641-2016-072216</t>
  </si>
  <si>
    <t xml:space="preserve"> E-641-2016-095121</t>
  </si>
  <si>
    <t>R-641-2016-072243</t>
  </si>
  <si>
    <t>R-641-2016-072267</t>
  </si>
  <si>
    <t xml:space="preserve"> E-521-2016-093914, I-511-2016-082992</t>
  </si>
  <si>
    <t>R-641-2016-072354</t>
  </si>
  <si>
    <t xml:space="preserve"> E-641-2016-095122</t>
  </si>
  <si>
    <t>R-641-2016-072375</t>
  </si>
  <si>
    <t xml:space="preserve"> E-641-2016-094181</t>
  </si>
  <si>
    <t>R-641-2016-072418</t>
  </si>
  <si>
    <t xml:space="preserve"> E-641-2016-092461</t>
  </si>
  <si>
    <t>R-641-2016-072421</t>
  </si>
  <si>
    <t>Intervención para que compañía pague daños causados o tomar correctivos</t>
  </si>
  <si>
    <t xml:space="preserve"> E-641-2016-095123</t>
  </si>
  <si>
    <t>R-641-2016-072422</t>
  </si>
  <si>
    <t xml:space="preserve"> E-641-2016-094166</t>
  </si>
  <si>
    <t>R-641-2016-072425</t>
  </si>
  <si>
    <t xml:space="preserve"> E-641-2016-092307</t>
  </si>
  <si>
    <t>R-641-2016-072428</t>
  </si>
  <si>
    <t>R-641-2016-072434</t>
  </si>
  <si>
    <t xml:space="preserve"> E-641-2016-093047</t>
  </si>
  <si>
    <t>R-641-2016-072435</t>
  </si>
  <si>
    <t>Existencia yacimiento de Petróleo</t>
  </si>
  <si>
    <t xml:space="preserve"> E-641-2016-093195</t>
  </si>
  <si>
    <t>R-641-2016-072455</t>
  </si>
  <si>
    <t xml:space="preserve"> E-641-2016-095124</t>
  </si>
  <si>
    <t>R-641-2016-072456</t>
  </si>
  <si>
    <t xml:space="preserve"> E-641-2016-092833</t>
  </si>
  <si>
    <t>R-641-2016-072457</t>
  </si>
  <si>
    <t xml:space="preserve"> E-641-2016-092273</t>
  </si>
  <si>
    <t>R-641-2016-072470</t>
  </si>
  <si>
    <t>se contesto con correo de fecha 7 de octubre de 2016</t>
  </si>
  <si>
    <t>R-641-2016-072485</t>
  </si>
  <si>
    <t xml:space="preserve"> E-641-2016-092325</t>
  </si>
  <si>
    <t>R-641-2016-072501</t>
  </si>
  <si>
    <t>Id: 135163</t>
  </si>
  <si>
    <t>JUAN CARLOS ISAZA QUINTERO. CONTRATISTA</t>
  </si>
  <si>
    <t>VICEPRESIDENCIA TECNICA</t>
  </si>
  <si>
    <t>R-641-2016-072502</t>
  </si>
  <si>
    <t xml:space="preserve"> E-641-2016-095125</t>
  </si>
  <si>
    <t>R-641-2016-072527</t>
  </si>
  <si>
    <t>NO TIENE INFORMACION</t>
  </si>
  <si>
    <t xml:space="preserve"> E-641-2016-092394</t>
  </si>
  <si>
    <t>R-641-2016-072543</t>
  </si>
  <si>
    <t>Mapa de Geoquímica</t>
  </si>
  <si>
    <t xml:space="preserve"> E-641-2016-095128</t>
  </si>
  <si>
    <t>MAGDALENA</t>
  </si>
  <si>
    <t>R-641-2016-072544</t>
  </si>
  <si>
    <t>Información en formato shapefile acerca de las reservas naturales, humedales y comunidades</t>
  </si>
  <si>
    <t xml:space="preserve"> E-641-2016-095127</t>
  </si>
  <si>
    <t>R-641-2016-072615</t>
  </si>
  <si>
    <t xml:space="preserve"> E-641-2016-092591</t>
  </si>
  <si>
    <t>MAYRA ALEJANDRA MERCHAN PEÑA. CONTRATISTA</t>
  </si>
  <si>
    <t>R-641-2016-072717</t>
  </si>
  <si>
    <t xml:space="preserve"> E-641-2016-094041</t>
  </si>
  <si>
    <t>09</t>
  </si>
  <si>
    <t>R-641-2016-072751</t>
  </si>
  <si>
    <t xml:space="preserve"> E-641-2016-092972, E-641-2016-092973</t>
  </si>
  <si>
    <t>R-641-2016-072805</t>
  </si>
  <si>
    <t xml:space="preserve"> E-641-2016-093125</t>
  </si>
  <si>
    <t>R-641-2016-072924</t>
  </si>
  <si>
    <t>COMUNICACION DE FELICITACION Y/O AGRADECIMIENTO</t>
  </si>
  <si>
    <t>R-641-2016-072925</t>
  </si>
  <si>
    <t xml:space="preserve"> E-641-2016-093901</t>
  </si>
  <si>
    <t>R-641-2016-072926</t>
  </si>
  <si>
    <t>Radicado id.137940  se dio respuesta con correo electronico de fecha 12 de septiembre de 2016</t>
  </si>
  <si>
    <t>R-641-2016-072927</t>
  </si>
  <si>
    <t xml:space="preserve"> E-641-2016-095129</t>
  </si>
  <si>
    <t>R-641-2016-072930</t>
  </si>
  <si>
    <t xml:space="preserve"> E-641-2016-093815</t>
  </si>
  <si>
    <t>R-641-2016-072982</t>
  </si>
  <si>
    <t xml:space="preserve"> E-641-2016-092715</t>
  </si>
  <si>
    <t>R-641-2016-073012</t>
  </si>
  <si>
    <t xml:space="preserve"> E-641-2016-093723</t>
  </si>
  <si>
    <t>R-641-2016-073101</t>
  </si>
  <si>
    <t xml:space="preserve"> E-641-2016-092672</t>
  </si>
  <si>
    <t>R-641-2016-073104</t>
  </si>
  <si>
    <t>E-641-2016-096140 Id: 137775</t>
  </si>
  <si>
    <t>ORLANDO VELANDIA SEPULVEDA. PRESIDENTE DE AGENCIA</t>
  </si>
  <si>
    <t>PRESIDENCIA</t>
  </si>
  <si>
    <t>R-641-2016-073113</t>
  </si>
  <si>
    <t xml:space="preserve"> E-641-2016-092663, E-641-2016-092664</t>
  </si>
  <si>
    <t>R-641-2016-073170</t>
  </si>
  <si>
    <t xml:space="preserve"> E-641-2016-095439</t>
  </si>
  <si>
    <t>R-641-2016-073174</t>
  </si>
  <si>
    <t xml:space="preserve"> E-641-2016-094365</t>
  </si>
  <si>
    <t>R-641-2016-073182</t>
  </si>
  <si>
    <t xml:space="preserve"> E-641-2016-095126</t>
  </si>
  <si>
    <t>R-641-2016-073183</t>
  </si>
  <si>
    <t xml:space="preserve"> E-641-2016-095173</t>
  </si>
  <si>
    <t>R-641-2016-073339</t>
  </si>
  <si>
    <t xml:space="preserve"> E-521-2016-093001</t>
  </si>
  <si>
    <t>R-641-2016-073340</t>
  </si>
  <si>
    <t xml:space="preserve"> E-431-2016-094417</t>
  </si>
  <si>
    <t>NADIA CAROLINA PLAZAS FAJARDO. EXPERTO</t>
  </si>
  <si>
    <t>R-641-2016-073341</t>
  </si>
  <si>
    <t xml:space="preserve"> E-641-2016-093724, E-641-2016-094376</t>
  </si>
  <si>
    <t>R-641-2016-073344</t>
  </si>
  <si>
    <t xml:space="preserve"> E-641-2016-092945, E-641-2016-094308</t>
  </si>
  <si>
    <t>DAVID LEONARDO FLOREZ GARCIA. CONTRATISTA</t>
  </si>
  <si>
    <t>No</t>
  </si>
  <si>
    <t>R-641-2016-073356</t>
  </si>
  <si>
    <t xml:space="preserve"> E-641-2016-094897, E-511-2016-095295</t>
  </si>
  <si>
    <t>R-641-2016-073372</t>
  </si>
  <si>
    <t>JOSE FERNANDO OSORNO. GERENCIA DE PROYECTOS O FUNCIONAL</t>
  </si>
  <si>
    <t>GERENCIA DE LA GESTION DE LA INFORMACION TECNICA</t>
  </si>
  <si>
    <t>R-641-2016-073387</t>
  </si>
  <si>
    <t xml:space="preserve"> E-641-2016-094030, E-641-2016-094031</t>
  </si>
  <si>
    <t>R-641-2016-073484</t>
  </si>
  <si>
    <t xml:space="preserve"> E-641-2016-092887</t>
  </si>
  <si>
    <t>R-641-2016-073564</t>
  </si>
  <si>
    <t xml:space="preserve"> E-641-2016-093863</t>
  </si>
  <si>
    <t>R-641-2016-073565</t>
  </si>
  <si>
    <t xml:space="preserve"> E-641-2016-094367</t>
  </si>
  <si>
    <t>R-641-2016-073639</t>
  </si>
  <si>
    <t xml:space="preserve"> E-641-2016-094362, E-641-2016-094374</t>
  </si>
  <si>
    <t>R-641-2016-073640</t>
  </si>
  <si>
    <t xml:space="preserve"> E-641-2016-094790</t>
  </si>
  <si>
    <t>R-641-2016-073641</t>
  </si>
  <si>
    <t xml:space="preserve"> E-641-2016-095079</t>
  </si>
  <si>
    <t>R-641-2016-073718</t>
  </si>
  <si>
    <t xml:space="preserve"> E-641-2016-094370</t>
  </si>
  <si>
    <t>R-641-2016-073751</t>
  </si>
  <si>
    <t>E-641-2016-096292 Id: 138283</t>
  </si>
  <si>
    <t>CAROLINA ESTHER PEÑA MUGNO. GESTOR</t>
  </si>
  <si>
    <t>R-641-2016-073799</t>
  </si>
  <si>
    <t>E-641-2016-097053 Id: 139811</t>
  </si>
  <si>
    <t>La respuesta se da con la comunicación No.E-641-2016-097053 Id: 139811</t>
  </si>
  <si>
    <t>JOSE LUIS PANESSO GARCIA. EXPERTO</t>
  </si>
  <si>
    <t>R-641-2016-073823</t>
  </si>
  <si>
    <t xml:space="preserve"> E-641-2016-093205</t>
  </si>
  <si>
    <t>R-641-2016-073824</t>
  </si>
  <si>
    <t xml:space="preserve"> E-641-2016-093197</t>
  </si>
  <si>
    <t>R-641-2016-073840</t>
  </si>
  <si>
    <t xml:space="preserve"> E-641-2016-094369</t>
  </si>
  <si>
    <t>R-641-2016-073842</t>
  </si>
  <si>
    <t xml:space="preserve"> E-641-2016-094988</t>
  </si>
  <si>
    <t>R-641-2016-073975</t>
  </si>
  <si>
    <t xml:space="preserve"> E-641-2016-093337</t>
  </si>
  <si>
    <t>R-641-2016-073984</t>
  </si>
  <si>
    <t xml:space="preserve"> E-641-2016-093328</t>
  </si>
  <si>
    <t>R-641-2016-073986</t>
  </si>
  <si>
    <t xml:space="preserve"> E-511-2016-095178</t>
  </si>
  <si>
    <t>MARIA LILIANA HERNANDEZ. CONTRATISTA</t>
  </si>
  <si>
    <t>R-641-2016-073997</t>
  </si>
  <si>
    <t xml:space="preserve"> E-641-2016-095193, E-641-2016-095194</t>
  </si>
  <si>
    <t>R-641-2016-074004</t>
  </si>
  <si>
    <t xml:space="preserve"> E-521-2016-095358</t>
  </si>
  <si>
    <t>R-641-2016-074005</t>
  </si>
  <si>
    <t>R-641-2016-074006</t>
  </si>
  <si>
    <t>Documentos de las historias laborales</t>
  </si>
  <si>
    <t xml:space="preserve"> E-641-2016-094989</t>
  </si>
  <si>
    <t>R-641-2016-074028</t>
  </si>
  <si>
    <t xml:space="preserve"> E-641-2016-093383</t>
  </si>
  <si>
    <t>No aplica</t>
  </si>
  <si>
    <t>R-641-2016-074030</t>
  </si>
  <si>
    <t xml:space="preserve"> E-641-2016-094025</t>
  </si>
  <si>
    <t>R-641-2016-074070</t>
  </si>
  <si>
    <t xml:space="preserve"> E-641-2016-093501</t>
  </si>
  <si>
    <t>R-641-2016-074105</t>
  </si>
  <si>
    <t xml:space="preserve"> E-641-2016-093461</t>
  </si>
  <si>
    <t>R-641-2016-074114</t>
  </si>
  <si>
    <t>Forma de pago a los operadores de los bloques</t>
  </si>
  <si>
    <t xml:space="preserve"> E-521-2016-095336</t>
  </si>
  <si>
    <t>R-641-2016-074115</t>
  </si>
  <si>
    <t xml:space="preserve"> E-521-2016-094187</t>
  </si>
  <si>
    <t>R-641-2016-074116</t>
  </si>
  <si>
    <t xml:space="preserve"> E-641-2016-093494</t>
  </si>
  <si>
    <t>R-641-2016-074225</t>
  </si>
  <si>
    <t xml:space="preserve"> E-641-2016-094986</t>
  </si>
  <si>
    <t>CARLOS ALBERTO REY GONZALEZ. EXPERTO</t>
  </si>
  <si>
    <t>R-641-2016-074228</t>
  </si>
  <si>
    <t xml:space="preserve"> E-641-2016-093714</t>
  </si>
  <si>
    <t>R-641-2016-074229</t>
  </si>
  <si>
    <t xml:space="preserve"> E-641-2016-094372 - respuesta enviada por correo electronico</t>
  </si>
  <si>
    <t>R-641-2016-074230</t>
  </si>
  <si>
    <t xml:space="preserve"> E-641-2016-093595</t>
  </si>
  <si>
    <t>Si</t>
  </si>
  <si>
    <t>R-641-2016-074239</t>
  </si>
  <si>
    <t>Intervención para que operador vincule personal</t>
  </si>
  <si>
    <t xml:space="preserve"> E-521-2016-094760</t>
  </si>
  <si>
    <t>ALFONSO RODRIGUEZ LOZANO. CONTRATISTA</t>
  </si>
  <si>
    <t>R-641-2016-074291</t>
  </si>
  <si>
    <t xml:space="preserve"> E-641-2016-093707</t>
  </si>
  <si>
    <t>R-641-2016-074342</t>
  </si>
  <si>
    <t>Informes sobres Consultas previas</t>
  </si>
  <si>
    <t xml:space="preserve"> E-641-2016-095195, E-641-2016-095196, E-641-2016-095197</t>
  </si>
  <si>
    <t>I-641-2016-083252</t>
  </si>
  <si>
    <t>SOLICITUD CERTIFICACIONES</t>
  </si>
  <si>
    <t>I-651-2016-082939 Id: 129384</t>
  </si>
  <si>
    <t>R-641-2016-074379</t>
  </si>
  <si>
    <t xml:space="preserve"> E-641-2016-094439</t>
  </si>
  <si>
    <t>R-641-2016-074397</t>
  </si>
  <si>
    <t xml:space="preserve"> E-641-2016-094990, E-641-2016-095042</t>
  </si>
  <si>
    <t>R-641-2016-074398</t>
  </si>
  <si>
    <t xml:space="preserve"> E-140-2016-094471</t>
  </si>
  <si>
    <t>R-641-2016-074413</t>
  </si>
  <si>
    <t>Exploración yacimientos y títulos míneros</t>
  </si>
  <si>
    <t xml:space="preserve"> E-641-2016-093754</t>
  </si>
  <si>
    <t>R-641-2016-074414</t>
  </si>
  <si>
    <t>E-641-2016-096532 Id: 138724</t>
  </si>
  <si>
    <t>JORGE ALIRIO ORTIZ TOVAR. GERENCIA DE PROYECTOS O FUNCIONAL</t>
  </si>
  <si>
    <t>R-641-2016-074415</t>
  </si>
  <si>
    <t xml:space="preserve"> E-641-2016-095041</t>
  </si>
  <si>
    <t>R-641-2016-074438</t>
  </si>
  <si>
    <t>Certificacion Laboral Colaborador</t>
  </si>
  <si>
    <t xml:space="preserve"> E-641-2016-095690</t>
  </si>
  <si>
    <t>R-641-2016-074439</t>
  </si>
  <si>
    <t xml:space="preserve"> E-431-2016-095093</t>
  </si>
  <si>
    <t>R-641-2016-074485</t>
  </si>
  <si>
    <t xml:space="preserve"> E-641-2016-094992</t>
  </si>
  <si>
    <t>R-641-2016-074501</t>
  </si>
  <si>
    <t>E-521-2016-095519 Id: 135980</t>
  </si>
  <si>
    <t>R-641-2016-074502</t>
  </si>
  <si>
    <t xml:space="preserve">Fracking </t>
  </si>
  <si>
    <t>E-641-2016-097053 Id: 135980</t>
  </si>
  <si>
    <t>SANDRA PATRICIA MONTOYA CORTES. CONTRATISTA</t>
  </si>
  <si>
    <t>R-641-2016-074555</t>
  </si>
  <si>
    <t xml:space="preserve"> E-641-2016-094741</t>
  </si>
  <si>
    <t>R-641-2016-074556</t>
  </si>
  <si>
    <t>Radicado respuesta id.136766  se dio respuesta con correo electronico de fecha 11 de octubre de 2016</t>
  </si>
  <si>
    <t>R-641-2016-074557</t>
  </si>
  <si>
    <t>Radicado respuesta id.136556  se dio respuesta con correo electronico de fecha 10 de octubre de 2016</t>
  </si>
  <si>
    <t xml:space="preserve"> 10/10/2016</t>
  </si>
  <si>
    <t>ADRIANA DAZA CAMACHO. CONTRATISTA</t>
  </si>
  <si>
    <t>R-641-2016-074644</t>
  </si>
  <si>
    <t xml:space="preserve"> E-641-2016-095612</t>
  </si>
  <si>
    <t>R-641-2016-074658</t>
  </si>
  <si>
    <t xml:space="preserve"> E-521-2016-094860</t>
  </si>
  <si>
    <t>R-641-2016-074659</t>
  </si>
  <si>
    <t xml:space="preserve"> E-641-2016-094112, E-221-2016-094183</t>
  </si>
  <si>
    <t>I-641-2016-083434</t>
  </si>
  <si>
    <t>I-651-2016-082939 Id: 129384,</t>
  </si>
  <si>
    <t>LUZ ALEXZANDRA RINCON MALAVER. EXPERTO</t>
  </si>
  <si>
    <t>R-641-2016-074732</t>
  </si>
  <si>
    <t xml:space="preserve"> E-511-2016-094468, E-641-2016-094494, E-641-2016-094738</t>
  </si>
  <si>
    <t>R-641-2016-074733</t>
  </si>
  <si>
    <t>E-641-2016-096531 Id: 138722</t>
  </si>
  <si>
    <t>CARLOS ERNESTO GARCIA RUIZ. EXPERTO</t>
  </si>
  <si>
    <t>VALLE</t>
  </si>
  <si>
    <t>R-641-2016-074762</t>
  </si>
  <si>
    <t xml:space="preserve"> E-641-2016-095135, E-641-2016-095136</t>
  </si>
  <si>
    <t>NICOLAS. ZAPATA.T. GERENCIA DE PROYECTOS O FUNCIONAL</t>
  </si>
  <si>
    <t>VICEPRESIDENCIA CONTRATOS DE HIDROCARBUROS</t>
  </si>
  <si>
    <t>R-641-2016-074766</t>
  </si>
  <si>
    <t xml:space="preserve"> E-641-2016-094440</t>
  </si>
  <si>
    <t>R-641-2016-074799</t>
  </si>
  <si>
    <t xml:space="preserve">Electrónica </t>
  </si>
  <si>
    <t>Se responde con correo electrónico del 1 de noviembre de 2016</t>
  </si>
  <si>
    <t>GLORIA TERESA MARTINEZ MORALES. EXPERTO</t>
  </si>
  <si>
    <t>Publicaciones e Informes, Estudios: geofísicos, sísmica y estratigrafía</t>
  </si>
  <si>
    <t>R-641-2016-074811</t>
  </si>
  <si>
    <t xml:space="preserve">Competencia Agencia Nacional de Minería </t>
  </si>
  <si>
    <t xml:space="preserve"> E-641-2016-094436, E-641-2016-094437</t>
  </si>
  <si>
    <t>R-641-2016-074818</t>
  </si>
  <si>
    <t xml:space="preserve"> E-641-2016-095120</t>
  </si>
  <si>
    <t>LUIS CARLOS VASQUEZ LARA. GESTOR</t>
  </si>
  <si>
    <t>R-641-2016-074937</t>
  </si>
  <si>
    <t xml:space="preserve">pendiente </t>
  </si>
  <si>
    <t>R-641-2016-074938</t>
  </si>
  <si>
    <t>R-641-2016-074994</t>
  </si>
  <si>
    <t xml:space="preserve"> E-641-2016-095105, E-641-2016-095106</t>
  </si>
  <si>
    <t>R-641-2016-075020</t>
  </si>
  <si>
    <t>Este radicado la comunicación es de carácter informativo para el proceso de contratación de Carpas</t>
  </si>
  <si>
    <t>DIANA PATRICIA LONDOÑO NAVARRO. GESTOR</t>
  </si>
  <si>
    <t>ADMINISTRATIVA</t>
  </si>
  <si>
    <t>R-641-2016-075080</t>
  </si>
  <si>
    <t>ALEXANDRA GALVIS. ADMINISTRADOR</t>
  </si>
  <si>
    <t>GESTION DOCUMENTAL</t>
  </si>
  <si>
    <t>R-641-2016-075082</t>
  </si>
  <si>
    <t xml:space="preserve"> E-641-2016-095693</t>
  </si>
  <si>
    <t>R-641-2016-075133</t>
  </si>
  <si>
    <t>E-641-2016-095783</t>
  </si>
  <si>
    <t>R-641-2016-075134</t>
  </si>
  <si>
    <t>E-641-2016-095782 Id: 136933</t>
  </si>
  <si>
    <t>R-641-2016-075136</t>
  </si>
  <si>
    <t>E-641-2016-095784 id:136935</t>
  </si>
  <si>
    <t>R-641-2016-075140</t>
  </si>
  <si>
    <t>E-641-2016-096411 id:138465</t>
  </si>
  <si>
    <t>I-641-2016-083765</t>
  </si>
  <si>
    <t>R-641-2016-075142</t>
  </si>
  <si>
    <t>TRASLADO DERECHO DE PETICION</t>
  </si>
  <si>
    <t>E-641-2016-096781 Id: 139286</t>
  </si>
  <si>
    <t>HAIVER NAHIN MANOSALVA SOLANO. CONTRATISTA</t>
  </si>
  <si>
    <t>GERENCIA DE SEGUIMIENTO A CONTRATOS EN PRODUCCION</t>
  </si>
  <si>
    <t>R-641-2016-075187</t>
  </si>
  <si>
    <t>E-641-2016-095775</t>
  </si>
  <si>
    <t>R-641-2016-075188</t>
  </si>
  <si>
    <t xml:space="preserve"> E-641-2016-095043</t>
  </si>
  <si>
    <t>R-641-2016-075199</t>
  </si>
  <si>
    <t xml:space="preserve"> E-641-2016-095315</t>
  </si>
  <si>
    <t>R-641-2016-075202</t>
  </si>
  <si>
    <t>E-641-2016-095778 id:136921</t>
  </si>
  <si>
    <t>R-641-2016-075219</t>
  </si>
  <si>
    <t xml:space="preserve"> E-641-2016-095691</t>
  </si>
  <si>
    <t>R-641-2016-075220</t>
  </si>
  <si>
    <t xml:space="preserve"> E-641-2016-095692</t>
  </si>
  <si>
    <t>R-641-2016-075238</t>
  </si>
  <si>
    <t xml:space="preserve"> E-641-2016-095688</t>
  </si>
  <si>
    <t>R-641-2016-075241</t>
  </si>
  <si>
    <t xml:space="preserve"> E-641-2016-094953</t>
  </si>
  <si>
    <t>R-641-2016-075257</t>
  </si>
  <si>
    <t xml:space="preserve"> E-641-2016-094931</t>
  </si>
  <si>
    <t>R-641-2016-075259</t>
  </si>
  <si>
    <t xml:space="preserve"> E-641-2016-094942</t>
  </si>
  <si>
    <t>R-641-2016-075318</t>
  </si>
  <si>
    <t>E-521-2016-096181 id :137920</t>
  </si>
  <si>
    <t>R-641-2016-075319</t>
  </si>
  <si>
    <t>Se responde con correo electrónico del 27 de octubre  de 2016</t>
  </si>
  <si>
    <t>LUZ STELLA MURGAS MAYA. VICEPRESIDENTE DE AGENCIA</t>
  </si>
  <si>
    <t>R-641-2016-075321</t>
  </si>
  <si>
    <t xml:space="preserve"> E-641-2016-095689</t>
  </si>
  <si>
    <t>R-641-2016-075342</t>
  </si>
  <si>
    <t>radicado No. 144718</t>
  </si>
  <si>
    <t>GERMAN MATALLANA GARCIA. GESTOR</t>
  </si>
  <si>
    <t>R-641-2016-075496</t>
  </si>
  <si>
    <t>TRASLADO DE DERECHO DE PETICION  MUNICIPIO DE SOACHA  -  RAD. 20166630489222</t>
  </si>
  <si>
    <t xml:space="preserve"> E-521-2016-096060</t>
  </si>
  <si>
    <t>15</t>
  </si>
  <si>
    <t>R-641-2016-075504</t>
  </si>
  <si>
    <t xml:space="preserve"> E-641-2016-095156</t>
  </si>
  <si>
    <t>R-641-2016-075526</t>
  </si>
  <si>
    <t>CONSULTA SOBRE INFORMACION CABLES SUBMARINOS QUE CRUZAN EL BLOQUE COL-5</t>
  </si>
  <si>
    <t xml:space="preserve"> E-641-2016-097498</t>
  </si>
  <si>
    <t>ALEX GIOVANNY SALCEDO RODRIGUEZ. CONTRATISTA</t>
  </si>
  <si>
    <t>24</t>
  </si>
  <si>
    <t>R-641-2016-075576</t>
  </si>
  <si>
    <t>DERECHO DE PETICION , ACLARACION COORDENADAS SEGUN ACUERDO 010 DE 2010</t>
  </si>
  <si>
    <t xml:space="preserve"> E-641-2016-095172</t>
  </si>
  <si>
    <t>R-641-2016-075586</t>
  </si>
  <si>
    <t>DERECHO DEP ETICION  CARACTER  PARLAMENTARIO</t>
  </si>
  <si>
    <t xml:space="preserve"> E-521-2016-095398, E-521-2016-095376, E-521-2016-095375</t>
  </si>
  <si>
    <t>2</t>
  </si>
  <si>
    <t>R-641-2016-075742</t>
  </si>
  <si>
    <t>SOLICITUD</t>
  </si>
  <si>
    <t xml:space="preserve"> E-641-2016-096231</t>
  </si>
  <si>
    <t>R-641-2016-075775</t>
  </si>
  <si>
    <t xml:space="preserve"> E-641-2016-098442</t>
  </si>
  <si>
    <t>35</t>
  </si>
  <si>
    <t>R-641-2016-075779</t>
  </si>
  <si>
    <t xml:space="preserve">Obtener información pública sobre los campos Pauto y Floreña, ubicados en el Piedemonte Colombiano en la  cuenca Llanos </t>
  </si>
  <si>
    <t xml:space="preserve"> E-641-2016-095695</t>
  </si>
  <si>
    <t>5</t>
  </si>
  <si>
    <t>R-641-2016-075827</t>
  </si>
  <si>
    <t>SOLICITUD DE INFORMACION  ART 258 DE LEY 5A  DE 1992</t>
  </si>
  <si>
    <t xml:space="preserve"> E-641-2016-098294 id: 139244</t>
  </si>
  <si>
    <t>R-641-2016-075843</t>
  </si>
  <si>
    <t xml:space="preserve"> E-641-2016-095441</t>
  </si>
  <si>
    <t xml:space="preserve">Competencia de Medio Ambiente </t>
  </si>
  <si>
    <t>SANDRA MILENA RODRIGUEZ RAMIREZ. EXPERTO</t>
  </si>
  <si>
    <t>R-641-2016-075971</t>
  </si>
  <si>
    <t>PROPOSICION  101 PRSENTADA EN LA  SESION  ORDINARIA  DEL 04 DE 2016.</t>
  </si>
  <si>
    <t xml:space="preserve"> E-641-2016-098444</t>
  </si>
  <si>
    <t>34</t>
  </si>
  <si>
    <t>R-641-2016-075972</t>
  </si>
  <si>
    <t xml:space="preserve"> E-641-2016-096412</t>
  </si>
  <si>
    <t>12</t>
  </si>
  <si>
    <t>R-641-2016-075976</t>
  </si>
  <si>
    <t>EXT16-00098343 - CITACION PARA CONCIDERAR FINES PERTINENTE</t>
  </si>
  <si>
    <t xml:space="preserve"> E-641-2016-097491</t>
  </si>
  <si>
    <t>21</t>
  </si>
  <si>
    <t>R-641-2016-076003</t>
  </si>
  <si>
    <t>ENVIO SOLICITD DE DERECHO DE PETICION</t>
  </si>
  <si>
    <t xml:space="preserve"> E-641-2016-097489</t>
  </si>
  <si>
    <t>R-641-2016-076060</t>
  </si>
  <si>
    <t>TRASLADO DE  SOLICITUD DE INFORMACION  RAD: INT 20166630504420 - 20166630508222</t>
  </si>
  <si>
    <t xml:space="preserve"> E-641-2016-095585</t>
  </si>
  <si>
    <t>R-641-2016-076089</t>
  </si>
  <si>
    <t>SOLICITUD DE  IFORMACION CONTRATOS  COMPAÑIAS VALLE ENERGY INC, MASERING OIL &amp; GAS  LLA-42 INC MESERING OIL &amp; GAS VSM-22 INC</t>
  </si>
  <si>
    <t xml:space="preserve"> E-641-2016-097233</t>
  </si>
  <si>
    <t>19</t>
  </si>
  <si>
    <t>R-641-2016-076215</t>
  </si>
  <si>
    <t>REMISION DE INFORMACION DE INCONFORMISMO DE LAS COMUNIDADES  POR ATROPELLOS  POR PARTE DE LA OPERADORA  UT IJP ISMOCOL.</t>
  </si>
  <si>
    <t xml:space="preserve"> E-641-2016-096401</t>
  </si>
  <si>
    <t>11</t>
  </si>
  <si>
    <t>R-641-2016-076226</t>
  </si>
  <si>
    <t xml:space="preserve"> E-641-2016-097503</t>
  </si>
  <si>
    <t>20</t>
  </si>
  <si>
    <t>R-641-2016-076227</t>
  </si>
  <si>
    <t xml:space="preserve"> E-641-2016-097513</t>
  </si>
  <si>
    <t>R-641-2016-076314</t>
  </si>
  <si>
    <t>SOLICITUD ASAMBLEA  DEPARTAMENTO DEL CAQUETA - DIPUTADO  CARLS ARTURO MAYORGA MORA</t>
  </si>
  <si>
    <t xml:space="preserve"> E-641-2016-097515</t>
  </si>
  <si>
    <t>R-641-2016-076324</t>
  </si>
  <si>
    <t>Buenos dias,Estoy solicitando copia los siguientes documentos correspondientes a los otro si No 2 y 3 respectivamente de la  asociacion GuajiraAcuerdo numero 008 de 12 de diciembre de 2003Acuerdo numero 011 de 14 de marzo de 2005</t>
  </si>
  <si>
    <t xml:space="preserve"> E-641-2016-095662</t>
  </si>
  <si>
    <t>R-641-2016-076412</t>
  </si>
  <si>
    <t>DETRIMENTO PATRIMONIAL  LA LOMA ANH-</t>
  </si>
  <si>
    <t xml:space="preserve"> E-511-2016-097132</t>
  </si>
  <si>
    <t>EDNA CRISTINA RAMIREZ DIAZ. CONTRATISTA</t>
  </si>
  <si>
    <t>R-641-2016-076435</t>
  </si>
  <si>
    <t xml:space="preserve"> E-641-2016-097173</t>
  </si>
  <si>
    <t>R-641-2016-076525</t>
  </si>
  <si>
    <t>DERECHO  DE PETICION</t>
  </si>
  <si>
    <t xml:space="preserve"> E-641-2016-095876</t>
  </si>
  <si>
    <t>R-641-2016-076526</t>
  </si>
  <si>
    <t xml:space="preserve"> E-641-2016-096668</t>
  </si>
  <si>
    <t>SIN INICIAR TRAMITE</t>
  </si>
  <si>
    <t>R-641-2016-076637</t>
  </si>
  <si>
    <t>SOLICITUD DE INFORMACION DE LA PERDIDA DE INFORMACION DE SISMICA DEL BLOQUE LLA-23</t>
  </si>
  <si>
    <t>R-641-2016-076678</t>
  </si>
  <si>
    <t>SOLICITUD DE  INFORMACION</t>
  </si>
  <si>
    <t xml:space="preserve"> E-511-2016-096413</t>
  </si>
  <si>
    <t>7</t>
  </si>
  <si>
    <t>R-641-2016-076680</t>
  </si>
  <si>
    <t>CONVOCATORIA A REUNION  DE CONSULTA PREVIA</t>
  </si>
  <si>
    <t xml:space="preserve"> E-431-2016-096243</t>
  </si>
  <si>
    <t>R-641-2016-076806</t>
  </si>
  <si>
    <t>SITUACION BLOQUE VIA QUE CONDUCE DE ENRAMADA HACIA LOS HURONES 1 Y 2 MUNICIPIO DE  NUNCHIA</t>
  </si>
  <si>
    <t xml:space="preserve"> E-641-2016-096347</t>
  </si>
  <si>
    <t>6</t>
  </si>
  <si>
    <t>R-641-2016-076811</t>
  </si>
  <si>
    <t>SOLICITUD DE INFORMACION ARREAS DISPONIBLES  DE HIDROCARBUROS PARA  INVERSION EN COLOMBIA</t>
  </si>
  <si>
    <t xml:space="preserve"> E-641-2016-098446, E-641-2016-098447, E-641-2016-098448</t>
  </si>
  <si>
    <t>28</t>
  </si>
  <si>
    <t>R-641-2016-076812</t>
  </si>
  <si>
    <t>COMUNICACION DE  SESION ORDINARIA DE DEBATE</t>
  </si>
  <si>
    <t xml:space="preserve"> E-511-2016-098214, E-511-2016-100247</t>
  </si>
  <si>
    <t>LUZ ADRIANA OSPINA RODRIGUEZ. TECNICO ASISTENCIAL</t>
  </si>
  <si>
    <t>27</t>
  </si>
  <si>
    <t>R-641-2016-076877</t>
  </si>
  <si>
    <t>SOLICITUD DE INFORMACION DE RECURSOS FAEP</t>
  </si>
  <si>
    <t xml:space="preserve"> E-521-2016-097376</t>
  </si>
  <si>
    <t>14</t>
  </si>
  <si>
    <t>R-641-2016-076888</t>
  </si>
  <si>
    <t xml:space="preserve"> E-641-2016-096783</t>
  </si>
  <si>
    <t>R-641-2016-076899</t>
  </si>
  <si>
    <t>SOLICITUD DE INFORMACION  - CONSULTA PREVIA  CABILDOS INDIGENAS  SECTOR PAUJIL</t>
  </si>
  <si>
    <t xml:space="preserve"> E-641-2016-097041</t>
  </si>
  <si>
    <t>Beneficio de población y sus comunidades por actividad petrolera</t>
  </si>
  <si>
    <t>R-641-2016-076912</t>
  </si>
  <si>
    <t>DENUNCIA</t>
  </si>
  <si>
    <t>DENUNCIA  REINICIO DE OPERACIONES  CONOCOPHILLIPS</t>
  </si>
  <si>
    <t>R-641-2016-076957</t>
  </si>
  <si>
    <t xml:space="preserve"> E-641-2016-096688</t>
  </si>
  <si>
    <t>R-641-2016-076970</t>
  </si>
  <si>
    <t>INVITACION</t>
  </si>
  <si>
    <t>29</t>
  </si>
  <si>
    <t>R-641-2016-077015</t>
  </si>
  <si>
    <t>RESPUESTA A DERECHO  DE PETICION  DEL 20 DE SEPTIEMBRE DE 2016</t>
  </si>
  <si>
    <t xml:space="preserve"> E-641-2016-096171</t>
  </si>
  <si>
    <t>R-641-2016-077026</t>
  </si>
  <si>
    <t>SOLICITUD FEDERACION DE ACCION COMUNAL DE CASANARE Y OTRO</t>
  </si>
  <si>
    <t xml:space="preserve"> E-139-2016-098245</t>
  </si>
  <si>
    <t>NICOLAS ZAPATA TOBON. GERENCIA DE PROYECTOS O FUNCIONAL</t>
  </si>
  <si>
    <t>GERENCIA DE ASUNTOS LEGALES Y CONTRATACION</t>
  </si>
  <si>
    <t>R-641-2016-077083</t>
  </si>
  <si>
    <t>REMISION OFICIO POR COMPETENCIA</t>
  </si>
  <si>
    <t xml:space="preserve"> E-641-2016-096282</t>
  </si>
  <si>
    <t>R-641-2016-077135</t>
  </si>
  <si>
    <t xml:space="preserve"> E-641-2016-096559</t>
  </si>
  <si>
    <t>R-641-2016-077164</t>
  </si>
  <si>
    <t>Entrevista: ventajas y desventajas de la explotación costa afuera</t>
  </si>
  <si>
    <t xml:space="preserve"> E-641-2016-096830</t>
  </si>
  <si>
    <t>R-641-2016-077333</t>
  </si>
  <si>
    <t>Deseo saber cuales son las empresas que actualmente tienen contrato con Colombia, para la explotación de petroleo y gas, en la modalidad de offshore. (solo en costa afuera) y las que estan proximas a salir.  Si actualmente no hay convenios, me gustaría saber cuales son los convenios proximos a salir, y cuando se estima estaran en marcha.  Por favor importante para mi los nombres de los convenios o contratos para estar pendiente de ellos por internet.</t>
  </si>
  <si>
    <t xml:space="preserve"> E-641-2016-096780</t>
  </si>
  <si>
    <t>R-641-2016-077339</t>
  </si>
  <si>
    <t xml:space="preserve"> E-641-2016-096626</t>
  </si>
  <si>
    <t>R-641-2016-077340</t>
  </si>
  <si>
    <t>SOLICITUD DE INFORMACION COBOR PRE-JURIDICO</t>
  </si>
  <si>
    <t xml:space="preserve"> E-641-2016-096676</t>
  </si>
  <si>
    <t>R-641-2016-077351</t>
  </si>
  <si>
    <t>DERECHO DE OETICION EN RELACION A  LA COMUNICACION DE MEGA ENERGY - RADICADO FIDUPREVISORA -  N° 20160322710862</t>
  </si>
  <si>
    <t xml:space="preserve"> E-641-2016-098581</t>
  </si>
  <si>
    <t>22</t>
  </si>
  <si>
    <t>R-641-2016-077353</t>
  </si>
  <si>
    <t xml:space="preserve"> E-641-2016-103421</t>
  </si>
  <si>
    <t>R-641-2016-077354</t>
  </si>
  <si>
    <t xml:space="preserve"> E-641-2016-098440, E-641-2016-098445</t>
  </si>
  <si>
    <t>R-641-2016-077355</t>
  </si>
  <si>
    <t>REMISION DE INFORMACION</t>
  </si>
  <si>
    <t xml:space="preserve"> E-641-2016-097236</t>
  </si>
  <si>
    <t>R-641-2016-077372</t>
  </si>
  <si>
    <t xml:space="preserve"> E-641-2016-096667</t>
  </si>
  <si>
    <t>R-641-2016-077377</t>
  </si>
  <si>
    <t xml:space="preserve"> E-641-2016-097788</t>
  </si>
  <si>
    <t>13</t>
  </si>
  <si>
    <t>TOLIMA</t>
  </si>
  <si>
    <t>R-641-2016-077379</t>
  </si>
  <si>
    <t xml:space="preserve"> E-641-2016-097965</t>
  </si>
  <si>
    <t>R-641-2016-077382</t>
  </si>
  <si>
    <t>AFENTACION A PREDIOS</t>
  </si>
  <si>
    <t xml:space="preserve"> E-641-2016-097171</t>
  </si>
  <si>
    <t>R-641-2016-077383</t>
  </si>
  <si>
    <t>SOPORTE LEGAL DE NO REALIZACION DE VISITA A  PREDIO</t>
  </si>
  <si>
    <t xml:space="preserve"> E-641-2016-097172</t>
  </si>
  <si>
    <t>R-641-2016-077384</t>
  </si>
  <si>
    <t>PROPUESTA CORREGIDA</t>
  </si>
  <si>
    <t xml:space="preserve"> E-641-2016-096631</t>
  </si>
  <si>
    <t>R-641-2016-077385</t>
  </si>
  <si>
    <t>COTIZACION</t>
  </si>
  <si>
    <t xml:space="preserve"> E-641-2016-096628</t>
  </si>
  <si>
    <t>R-641-2016-077389</t>
  </si>
  <si>
    <t xml:space="preserve"> E-641-2016-099217</t>
  </si>
  <si>
    <t>R-641-2016-077566</t>
  </si>
  <si>
    <t>REQUERIMIENTO DE INFORMACION</t>
  </si>
  <si>
    <t xml:space="preserve"> E-641-2016-099022, E-641-2016-099023</t>
  </si>
  <si>
    <t>R-641-2016-077583</t>
  </si>
  <si>
    <t>RADICADO E-421-2016-096025 ID 137496 SOLICITUD DE INFORMACION DENUNCIA</t>
  </si>
  <si>
    <t xml:space="preserve"> E-641-2016-098268</t>
  </si>
  <si>
    <t>18</t>
  </si>
  <si>
    <t>R-641-2016-077586</t>
  </si>
  <si>
    <t>DERECHO DE OETICION  - SOLICITUD</t>
  </si>
  <si>
    <t xml:space="preserve"> E-641-2016-098185</t>
  </si>
  <si>
    <t>R-641-2016-077637</t>
  </si>
  <si>
    <t>SOLICITUD DE INFORMACION.</t>
  </si>
  <si>
    <t xml:space="preserve"> E-641-2016-098573</t>
  </si>
  <si>
    <t>17</t>
  </si>
  <si>
    <t>R-641-2016-077686</t>
  </si>
  <si>
    <t>URGENTE CUESTIONARIO DEBATE DE CONTROL POLITICO PARA EL MIERCOLES 26 DE OCTUBRE - PROPOSICION NO 19/2016 DEL SENADOR MANUEL GUILLEMO MOA JARAMILLO</t>
  </si>
  <si>
    <t xml:space="preserve"> E-641-2016-097514</t>
  </si>
  <si>
    <t>3</t>
  </si>
  <si>
    <t>R-641-2016-077704</t>
  </si>
  <si>
    <t>ENVIO DE CUESTIONARIO</t>
  </si>
  <si>
    <t xml:space="preserve"> E-641-2016-098577</t>
  </si>
  <si>
    <t>R-641-2016-077705</t>
  </si>
  <si>
    <t>SOLICITUD DE  INFOMACION</t>
  </si>
  <si>
    <t xml:space="preserve"> E-641-2016-097075</t>
  </si>
  <si>
    <t>Indicadores de Gestión y estadísticas</t>
  </si>
  <si>
    <t>R-641-2016-077706</t>
  </si>
  <si>
    <t xml:space="preserve"> E-641-2016-097792</t>
  </si>
  <si>
    <t>Proyección Exploración y Producción de Petróleo en Colombia</t>
  </si>
  <si>
    <t>R-641-2016-077715</t>
  </si>
  <si>
    <t>PETICION RADICADA CON N° MADS-E1-2016-022335-DE 2016</t>
  </si>
  <si>
    <t xml:space="preserve"> E-641-2016-098269</t>
  </si>
  <si>
    <t>R-641-2016-077798</t>
  </si>
  <si>
    <t xml:space="preserve"> E-641-2016-098975</t>
  </si>
  <si>
    <t>R-641-2016-077799</t>
  </si>
  <si>
    <t xml:space="preserve"> E-511-2016-098497, E-641-2016-099202, E-641-2016-099308</t>
  </si>
  <si>
    <t>R-641-2016-077829</t>
  </si>
  <si>
    <t xml:space="preserve"> E-641-2016-099533, E-641-2016-099565</t>
  </si>
  <si>
    <t>R-641-2016-077831</t>
  </si>
  <si>
    <t>SOLICITUD  DE  INFORMACION</t>
  </si>
  <si>
    <t xml:space="preserve"> E-641-2016-098668</t>
  </si>
  <si>
    <t>R-641-2016-077876</t>
  </si>
  <si>
    <t>SOLICITUD DE RESPUEST A DERECHO DE PETICION RAD: 641-2016-0690163 DE AGOSTO 01 DE 2016.</t>
  </si>
  <si>
    <t xml:space="preserve"> E-641-2016-097444</t>
  </si>
  <si>
    <t>R-641-2016-077898</t>
  </si>
  <si>
    <t xml:space="preserve"> E-641-2016-098600</t>
  </si>
  <si>
    <t>R-641-2016-077899</t>
  </si>
  <si>
    <t xml:space="preserve"> E-641-2016-097984</t>
  </si>
  <si>
    <t>R-641-2016-077919</t>
  </si>
  <si>
    <t xml:space="preserve"> E-641-2016-097712</t>
  </si>
  <si>
    <t>4</t>
  </si>
  <si>
    <t>SANTANDER</t>
  </si>
  <si>
    <t>R-641-2016-077958</t>
  </si>
  <si>
    <t xml:space="preserve"> E-641-2016-098614</t>
  </si>
  <si>
    <t>R-641-2016-077963</t>
  </si>
  <si>
    <t xml:space="preserve"> E-641-2016-098330</t>
  </si>
  <si>
    <t>R-641-2016-077966</t>
  </si>
  <si>
    <t>TRASLADO DE SOLICITUD DE INFORMACION</t>
  </si>
  <si>
    <t xml:space="preserve"> E-641-2016-097634</t>
  </si>
  <si>
    <t>R-641-2016-077972</t>
  </si>
  <si>
    <t>SOLICITUD  PARA I NVESTIGAR  E INICIAR PROCESO DE DIALOGO  SOBRE FRACKIING EN SAN MARTIN CESAR</t>
  </si>
  <si>
    <t xml:space="preserve"> E-641-2016-099206</t>
  </si>
  <si>
    <t>R-641-2016-077974</t>
  </si>
  <si>
    <t>DERECHO DE PETICION - PROCESO ANH-09-SI-2016</t>
  </si>
  <si>
    <t>ADRIANA LUCIA ROA VANEGAS. CONTRATISTA</t>
  </si>
  <si>
    <t>R-641-2016-077975</t>
  </si>
  <si>
    <t>SOLICITUD DE I NFORMACION</t>
  </si>
  <si>
    <t xml:space="preserve"> E-641-2016-097626</t>
  </si>
  <si>
    <t>R-641-2016-077998</t>
  </si>
  <si>
    <t>SOLICITUD DE INFORMCION</t>
  </si>
  <si>
    <t xml:space="preserve"> E-641-2016-098365</t>
  </si>
  <si>
    <t>R-641-2016-078004</t>
  </si>
  <si>
    <t xml:space="preserve"> E-641-2016-097894</t>
  </si>
  <si>
    <t>R-641-2016-078008</t>
  </si>
  <si>
    <t xml:space="preserve"> E-641-2016-098331</t>
  </si>
  <si>
    <t>R-641-2016-078009</t>
  </si>
  <si>
    <t xml:space="preserve"> E-641-2016-097762, E-521-2016-103572</t>
  </si>
  <si>
    <t>R-641-2016-078056</t>
  </si>
  <si>
    <t>SOLICITUD  DE INFORMACION</t>
  </si>
  <si>
    <t xml:space="preserve"> E-641-2016-098391</t>
  </si>
  <si>
    <t>R-641-2016-078057</t>
  </si>
  <si>
    <t>R-641-2016-078103</t>
  </si>
  <si>
    <t xml:space="preserve"> E-641-2016-099327, E-641-2016-099584</t>
  </si>
  <si>
    <t>R-641-2016-078113</t>
  </si>
  <si>
    <t>RESPUESTA ARADICADO CORPOBOYACA - N° 013001 - SOLICITUD DE INFORMACION</t>
  </si>
  <si>
    <t xml:space="preserve"> E-641-2016-097778</t>
  </si>
  <si>
    <t>R-641-2016-078118</t>
  </si>
  <si>
    <t>SOLICITUD CONCEPTO SOBRE PROYECTO DE LEY NO 157 DE 2016 SENADO-H.S.NOHORA TOVAR</t>
  </si>
  <si>
    <t xml:space="preserve"> E-431-2016-098498</t>
  </si>
  <si>
    <t>R-641-2016-078119</t>
  </si>
  <si>
    <t>SOLICITUD CON EL FIN DE ANALIZAR EL PRESUPUESTO DE REGALIAS PARA EL BIENIO, 2017-2018</t>
  </si>
  <si>
    <t xml:space="preserve"> E-641-2016-098601</t>
  </si>
  <si>
    <t>R-641-2016-078120</t>
  </si>
  <si>
    <t>NUMERALES 1.2 Y 3 DE LA SOLICITUD DEL SENADOR  ALFREDO RAMOS</t>
  </si>
  <si>
    <t xml:space="preserve"> E-641-2016-098613</t>
  </si>
  <si>
    <t>R-641-2016-078121</t>
  </si>
  <si>
    <t>REMISION SOLICITUD DE INFORMACION SOBRE FRACTURAMIENTO HIDRAULICO EN EL MUNICIPIO DE SAN MARTIN</t>
  </si>
  <si>
    <t xml:space="preserve"> E-641-2016-098681</t>
  </si>
  <si>
    <t>R-641-2016-078178</t>
  </si>
  <si>
    <t xml:space="preserve">stimada oficina de Participación Ciudadana, Mediante la presente petición me permito solicitar una copia del convenio de cooperación que mantiene la Gerencia de Seguridad Comunidades y Medio Ambiente (SCYMA) con las Fuerzas Militares, a través del Ministerio de Defensa, para la coordinación interinstitucional orientada a la protección de la seguridad física de las instalaciones.Por favor remitir una copia electrónica de dicho convenio a la cuenta de correo electrónico: sebastianperez02@gmail.com dirección de la cual remito esta petición. La información será utilizada únicamente con fines académicos. Se solicita como Anónimo por inconvenientes en la inscripción en el sistema PQRS. </t>
  </si>
  <si>
    <t xml:space="preserve"> E-641-2016-098998</t>
  </si>
  <si>
    <t>R-641-2016-078234</t>
  </si>
  <si>
    <t xml:space="preserve"> E-641-2016-097895</t>
  </si>
  <si>
    <t>R-641-2016-078248</t>
  </si>
  <si>
    <t xml:space="preserve"> E-641-2016-098165</t>
  </si>
  <si>
    <t>R-641-2016-078255</t>
  </si>
  <si>
    <t xml:space="preserve"> E-641-2016-097924</t>
  </si>
  <si>
    <t>R-641-2016-078256</t>
  </si>
  <si>
    <t xml:space="preserve"> E-641-2016-098374</t>
  </si>
  <si>
    <t>R-641-2016-078258</t>
  </si>
  <si>
    <t xml:space="preserve"> E-641-2016-101773 id 151343</t>
  </si>
  <si>
    <t>R-641-2016-078259</t>
  </si>
  <si>
    <t xml:space="preserve"> E-641-2016-099328</t>
  </si>
  <si>
    <t>R-641-2016-078261</t>
  </si>
  <si>
    <t xml:space="preserve"> E-511-2016-098220</t>
  </si>
  <si>
    <t>R-641-2016-078268</t>
  </si>
  <si>
    <t xml:space="preserve"> E-641-2016-099207</t>
  </si>
  <si>
    <t>R-641-2016-078282</t>
  </si>
  <si>
    <t xml:space="preserve"> E-641-2016-097951</t>
  </si>
  <si>
    <t>R-641-2016-078286</t>
  </si>
  <si>
    <t xml:space="preserve"> E-641-2016-097903</t>
  </si>
  <si>
    <t>R-641-2016-078476</t>
  </si>
  <si>
    <t>SeñoresAGENCIA NACIONAL DE HIDROCARBUROS ANHCorreo institucional: participacionciudadana@anh.gov.coOFICINA JURIDICABogotáRef. Inquietudes sobre las regalíasRespetados señores:En virtud del derecho de petición (art. 23 CP, CCA Ley 1437 de 2011 Art. 13 y s.s.), la Ley 1712 de 2014 o ley de Transparencia y Acceso a la Información Pública, y la Ley 1755 de 2015 (Junio 30) Por medio de la cual se regula el Derecho Fundamental de Petición y se sustituye un título del Código de Procedimiento Administrativo y de lo Contencioso Administrativo, solicito información y formulo consulta para conocer su parecer o manifestación respecto al  asunto de la referencia:PETICION 1: ¿Las regalías son un impuesto, un tributo o algo similar y en consecuencia a ellas le son aplicable el Estatuto Tributario o normas de la DIAN o normas propias de su entidad?PETICION 2: Si los obligados o responsables de regalías NO realizan el pago total de las regalías en el plazo definido por la norma aplicable y al contrario efectúan el pago de forma total o parcial de forma extemporánea, es decir vencida la fecha máxima o de  debida oportunidad:2.1. ¿Se causan intereses de mora?2.2. ¿Se aplica el estatuto tributario o alguna norma taxativa para estos intereses de mora y en qué se asemeja o se diferencia la norma taxativa del estatuto tributario?2.3. ¿Cómo se calculan o liquidan estos intereses de mora? favor dar un ejemplo sencillo 2.4. ¿Cómo se hace efectivo el cobro al moroso de tales intereses de mora?2.5. ¿A estos intereses de mora le son aplicables la caducidad y/o la prescripción, en qué casos hipotéticos o específicos?2.6. En caso de causarse intereses de mora por X$ valor, ¿Su entidad tiene la facultad o discrecionalidad de exonerarlos, o de aminorarlos en virtud de un acuerdo o negociación con el moroso?, ¿Qué casos son válidos, qué justificación técnica y/o jurídica existe para exonerar o disminuir el cobro de los intereses de mora, de manera que no haya un detrimento al patrimonio público?, favor explicar.    Fundamentos Legales: 1º. La Constitución Política en sus artículos 23 y 74, consagra el derecho que tiene toda persona a presentar peticiones respetuosas a las autoridades por motivos de interés general o particular, a obtener pronta resolución y al acceso a los documentos públicos, salvo en los casos que establezca la ley. 2°. La ley 1712 de 2014, o ley de Transparencia y Acceso a la Información Pública, éste derecho consiste en que toda persona puede conocer la existencia y el contenido de la información que esté en posesión o bajo control de las entidades públicas. El derecho de acceso a la información se rige por los principios de máxima publicidad y de transparencia (artículos 2 y 3 de la ley 1712 de 2014). 3º. Ley 1755 de 2015 (Junio 30). 4º. CONSTITUCION POLITICA DE COLOMBIA 1991,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 Dirección para correspondencia: en la Calle 14 A No. 5 A – 76 piso 3 Barrio Villa Cristal Tunja, teléfono 747 22 52 Tunja, celular 311 222 17 53, E-mail wangris67@gmail.comMuchas gracias por su amabilidad, cordialmente:WILLIAM ALFONSO NAVARRO GRISALESC.C. 79.425.671 de Bogotá</t>
  </si>
  <si>
    <t xml:space="preserve"> E-641-2016-101769 id 151343</t>
  </si>
  <si>
    <t>R-641-2016-078541</t>
  </si>
  <si>
    <t xml:space="preserve"> E-641-2016-099346</t>
  </si>
  <si>
    <t>SUCRE</t>
  </si>
  <si>
    <t>R-641-2016-078596</t>
  </si>
  <si>
    <t xml:space="preserve"> E-511-2016-098496, E-641-2016-099203, E-641-2016-099286</t>
  </si>
  <si>
    <t>R-641-2016-078598</t>
  </si>
  <si>
    <t>RESPUESTRA A DERECHO DE PETICION CON RADICADO 2016-040335.</t>
  </si>
  <si>
    <t xml:space="preserve"> E-641-2016-098141</t>
  </si>
  <si>
    <t>R-641-2016-078599</t>
  </si>
  <si>
    <t>TRASLADO DE SOLICITUD  DE LA SOLICITUD  RAD: 2016215244</t>
  </si>
  <si>
    <t xml:space="preserve"> E-641-2016-099588</t>
  </si>
  <si>
    <t>R-641-2016-078621</t>
  </si>
  <si>
    <t>DERECHO DE PETICION / PROCESO DISCIPLINARIO N° 017 DE 2016.</t>
  </si>
  <si>
    <t>R-641-2016-078719</t>
  </si>
  <si>
    <t xml:space="preserve"> E-641-2016-099632</t>
  </si>
  <si>
    <t>R-641-2016-078735</t>
  </si>
  <si>
    <t>REMISION SOLICITUD DE INFORMACION SOBRE FRACTURAMIENTO HIDRAULICO</t>
  </si>
  <si>
    <t xml:space="preserve"> E-641-2016-098843</t>
  </si>
  <si>
    <t>R-641-2016-078884</t>
  </si>
  <si>
    <t>TRASLADO DE COMUNICACION  EXT:16-00109051 - DERECHO DE PETICION</t>
  </si>
  <si>
    <t xml:space="preserve"> E-641-2016-098369</t>
  </si>
  <si>
    <t>R-641-2016-078924</t>
  </si>
  <si>
    <t>TRASLADO  OPC-042119 - DERECHO DE PETICION  DE SEPTIEMBRE 28 DE 2016</t>
  </si>
  <si>
    <t xml:space="preserve"> E-641-2016-098367</t>
  </si>
  <si>
    <t>R-641-2016-079079</t>
  </si>
  <si>
    <t>RESPUESTA DERECHO DE PETICION</t>
  </si>
  <si>
    <t xml:space="preserve"> E-641-2016-099240</t>
  </si>
  <si>
    <t>R-641-2016-079121</t>
  </si>
  <si>
    <t>SOLICITUD DE INFORMACION  GENERAL</t>
  </si>
  <si>
    <t xml:space="preserve"> E-641-2016-098452</t>
  </si>
  <si>
    <t>R-641-2016-079149</t>
  </si>
  <si>
    <t>SOLICITUD DE INFORMACION DE  INFORMACION GENERAL</t>
  </si>
  <si>
    <t xml:space="preserve"> E-641-2016-099187</t>
  </si>
  <si>
    <t>R-641-2016-079166</t>
  </si>
  <si>
    <t>AMPLIACION DE INFORMACION - QUEJA</t>
  </si>
  <si>
    <t xml:space="preserve"> E-641-2016-099852</t>
  </si>
  <si>
    <t>R-641-2016-079208</t>
  </si>
  <si>
    <t>APOYO Y PARTICIPACION  EN L FORMULACION  DE PLAN DE ACCION  PARA LA GESTIOPN INTEGRAL  DEL RECURSO HIDRICO  DEL SECTOR  MINERO ENERGETICO  CON VISION  2030</t>
  </si>
  <si>
    <t xml:space="preserve"> E-641-2016-100100</t>
  </si>
  <si>
    <t>REINALDO GELVEZ GUTIERREZ. CONTRATISTA</t>
  </si>
  <si>
    <t>R-641-2016-079209</t>
  </si>
  <si>
    <t>SOLICITUD DE INFORMACION  RESPECTO  DE PROYECTOS DE E&amp;E.</t>
  </si>
  <si>
    <t xml:space="preserve"> E-641-2016-100449 id 147218</t>
  </si>
  <si>
    <t>R-641-2016-079210</t>
  </si>
  <si>
    <t xml:space="preserve"> E-641-2016-100883</t>
  </si>
  <si>
    <t>R-641-2016-079336</t>
  </si>
  <si>
    <t>QUEJA - DERECHO DE PETICION</t>
  </si>
  <si>
    <t xml:space="preserve"> E-641-2016-098611</t>
  </si>
  <si>
    <t>R-641-2016-079384</t>
  </si>
  <si>
    <t xml:space="preserve"> E-641-2016-100440 id 148341</t>
  </si>
  <si>
    <t>R-641-2016-079389</t>
  </si>
  <si>
    <t>SOLICITUD  DE REUNION</t>
  </si>
  <si>
    <t xml:space="preserve"> E-641-2016-100820</t>
  </si>
  <si>
    <t>R-641-2016-079390</t>
  </si>
  <si>
    <t xml:space="preserve"> E-641-2016-099860</t>
  </si>
  <si>
    <t>R-641-2016-079418</t>
  </si>
  <si>
    <t>DERECHO DE PETICION, (DOCUMENTO SIN FOLIAR)</t>
  </si>
  <si>
    <t xml:space="preserve"> E-641-2016-100451, E-641-2016-100488, E-641-2016-100819, E-641-2016-100869</t>
  </si>
  <si>
    <t>R-641-2016-079439</t>
  </si>
  <si>
    <t xml:space="preserve"> E-521-2016-102474 id 153397</t>
  </si>
  <si>
    <t>39</t>
  </si>
  <si>
    <t>R-641-2016-079440</t>
  </si>
  <si>
    <t>SOLICITUD MEDIDAS DE PROTECCION</t>
  </si>
  <si>
    <t xml:space="preserve"> E-641-2016-098770</t>
  </si>
  <si>
    <t>R-641-2016-079466</t>
  </si>
  <si>
    <t xml:space="preserve"> E-641-2016-101302</t>
  </si>
  <si>
    <t>R-641-2016-079467</t>
  </si>
  <si>
    <t xml:space="preserve"> E-641-2016-099941</t>
  </si>
  <si>
    <t>R-641-2016-079566</t>
  </si>
  <si>
    <t xml:space="preserve"> E-641-2016-100240</t>
  </si>
  <si>
    <t>R-641-2016-079601</t>
  </si>
  <si>
    <t>SOLICITUD DE INFORMACION / DENUNCIA MASACRE LABORAL</t>
  </si>
  <si>
    <t xml:space="preserve"> E-641-2016-099767</t>
  </si>
  <si>
    <t>R-641-2016-079747</t>
  </si>
  <si>
    <t>En el dia de hoy estuve en las instalaciones de la ANH, solucitando respuesta a la solicitud N. 138714 del 19 de octubre de 2016.  Solicito saber cuales son las empresas que actualmente tiene contrato con colombia en la modalidad de Offshore. (solo en costa afuera).Esta información la solicito la solicito solo por motivos laborales.  Soy administrador de empresas de la universidad surcolombiana de Neiva, y he trabajado en el sector petrolero como administrador de campo en empresas como San Antornio internacioal, Erazo valencia e ILP Ingenieria.Tengo nivel avanzado de ingles y experiencia en barcos en Estados Unidos, pero barcos vacacionales.Solo busco volver a la industria petrolera pero en Offshore, y por que no en mi pais.</t>
  </si>
  <si>
    <t xml:space="preserve"> E-641-2016-099921, E-641-2016-100123</t>
  </si>
  <si>
    <t>R-641-2016-079785</t>
  </si>
  <si>
    <t xml:space="preserve"> E-401-2016-099868</t>
  </si>
  <si>
    <t>R-641-2016-079788</t>
  </si>
  <si>
    <t>SOLICITUD DE VERIFICACION  HMP-2016-00180705.</t>
  </si>
  <si>
    <t xml:space="preserve"> E-641-2016-100122</t>
  </si>
  <si>
    <t>R-641-2016-079801</t>
  </si>
  <si>
    <t xml:space="preserve"> E-641-2016-099854</t>
  </si>
  <si>
    <t>R-641-2016-079802</t>
  </si>
  <si>
    <t>QUEJA CONTRA LA EMPRESA VAROSA   ENERGY</t>
  </si>
  <si>
    <t xml:space="preserve"> E-641-2016-099969</t>
  </si>
  <si>
    <t>R-641-2016-079822</t>
  </si>
  <si>
    <t xml:space="preserve"> E-641-2016-101633</t>
  </si>
  <si>
    <t>R-641-2016-079835</t>
  </si>
  <si>
    <t>PROPOSICION NO 46</t>
  </si>
  <si>
    <t xml:space="preserve"> E-641-2016-103531 id 146826</t>
  </si>
  <si>
    <t>R-641-2016-079852</t>
  </si>
  <si>
    <t>FELICITACIONES</t>
  </si>
  <si>
    <t>FELICITACIONES POR GESTION</t>
  </si>
  <si>
    <t>MARIA CAROLINA GUTIERREZ HERNANDEZ. EXPERTO</t>
  </si>
  <si>
    <t>R-641-2016-079853</t>
  </si>
  <si>
    <t xml:space="preserve"> E-641-2016-100043</t>
  </si>
  <si>
    <t>R-641-2016-079861</t>
  </si>
  <si>
    <t>PROOPOSICION  N° 15  SOBRE LA APLICACION DE LA TECNOLOGIA  DE FRACTURAMIENTO HIDRAULICO</t>
  </si>
  <si>
    <t xml:space="preserve"> E-641-2016-103455</t>
  </si>
  <si>
    <t>R-641-2016-079943</t>
  </si>
  <si>
    <t>SOLICITUD DE INFORMACION  DENUNCIA - SIAF PGN PGN-303567 Y 202648 DE 2016.</t>
  </si>
  <si>
    <t xml:space="preserve"> E-641-2016-100110</t>
  </si>
  <si>
    <t>R-641-2016-079996</t>
  </si>
  <si>
    <t>SOLICITUD DE INFORMACIONSOBRE PROYECTOS PETROLEROS</t>
  </si>
  <si>
    <t xml:space="preserve"> E-641-2016-099790</t>
  </si>
  <si>
    <t>R-641-2016-080003</t>
  </si>
  <si>
    <t xml:space="preserve"> E-641-2016-100996, E-641-2016-101311</t>
  </si>
  <si>
    <t>R-641-2016-080025</t>
  </si>
  <si>
    <t>RESPUESTA A PETICION DEL 3 Y 15 DE NOVIEMBRE DE 2016.</t>
  </si>
  <si>
    <t xml:space="preserve"> E-641-2016-100072</t>
  </si>
  <si>
    <t>R-641-2016-080026</t>
  </si>
  <si>
    <t xml:space="preserve"> E-641-2016-100077</t>
  </si>
  <si>
    <t>R-641-2016-080027</t>
  </si>
  <si>
    <t>SOLICITUD DE ACOMPAÑAMIENTO</t>
  </si>
  <si>
    <t xml:space="preserve"> E-641-2016-100146</t>
  </si>
  <si>
    <t>SANDRA MILENA LUNA OSORIO. CONTRATISTA</t>
  </si>
  <si>
    <t>R-641-2016-080028</t>
  </si>
  <si>
    <t xml:space="preserve"> E-641-2016-099719</t>
  </si>
  <si>
    <t>R-641-2016-080029</t>
  </si>
  <si>
    <t xml:space="preserve"> E-641-2016-101306</t>
  </si>
  <si>
    <t>Certificado estado de pozos</t>
  </si>
  <si>
    <t>R-641-2016-080053</t>
  </si>
  <si>
    <t xml:space="preserve"> E-641-2016-100280</t>
  </si>
  <si>
    <t>R-641-2016-080054</t>
  </si>
  <si>
    <t>DERECHO DE PETICION  - OPC-2016-043727 DEL 30 DE OCTUBRE DE 2016.</t>
  </si>
  <si>
    <t xml:space="preserve"> E-641-2016-099742</t>
  </si>
  <si>
    <t>R-641-2016-080078</t>
  </si>
  <si>
    <t>RESPUESTA A  TRASLADO DE  DERECHO DE PETICION  ANH-R-641-2016-073639 - ID 129648 DEL 8 DE SEPTIEMBRE DE 2016 - RAD: CORPOGUAVIO RE-2016- SN-CG-04202 DEL 22 DE SEPTIEMBRE DE 2016.</t>
  </si>
  <si>
    <t xml:space="preserve"> E-641-2016-100351</t>
  </si>
  <si>
    <t>R-641-2016-080213</t>
  </si>
  <si>
    <t xml:space="preserve"> E-641-2016-103812</t>
  </si>
  <si>
    <t>R-641-2016-080276</t>
  </si>
  <si>
    <t xml:space="preserve"> E-641-2016-101176</t>
  </si>
  <si>
    <t>R-641-2016-080282</t>
  </si>
  <si>
    <t xml:space="preserve"> E-641-2016-100067</t>
  </si>
  <si>
    <t>R-641-2016-080295</t>
  </si>
  <si>
    <t>SOCIALIZACION PROPUESTA DE ORDENACION FORESTAL PARA EL DEPARTAMENTO DEL HUILA</t>
  </si>
  <si>
    <t xml:space="preserve"> E-641-2016-100442</t>
  </si>
  <si>
    <t>R-641-2016-080298</t>
  </si>
  <si>
    <t>TRASLADO POR COMPETENCIA CUESTIONARIO 015 DE 2016, COMISION QUINTA CAMARA DE REPRESENTANTES</t>
  </si>
  <si>
    <t xml:space="preserve"> E-641-2016-100951</t>
  </si>
  <si>
    <t>R-641-2016-080323</t>
  </si>
  <si>
    <t xml:space="preserve"> E-641-2016-100332</t>
  </si>
  <si>
    <t>R-641-2016-080327</t>
  </si>
  <si>
    <t xml:space="preserve"> E-641-2016-100256</t>
  </si>
  <si>
    <t>R-641-2016-080345</t>
  </si>
  <si>
    <t xml:space="preserve"> E-641-2016-100255</t>
  </si>
  <si>
    <t>R-641-2016-080346</t>
  </si>
  <si>
    <t xml:space="preserve"> E-641-2016-101589</t>
  </si>
  <si>
    <t>R-641-2016-080371</t>
  </si>
  <si>
    <t xml:space="preserve"> E-641-2016-100253</t>
  </si>
  <si>
    <t>R-641-2016-080419</t>
  </si>
  <si>
    <t xml:space="preserve"> E-641-2016-100999, E-641-2016-101313</t>
  </si>
  <si>
    <t>R-641-2016-080421</t>
  </si>
  <si>
    <t xml:space="preserve"> E-511-2016-101770 id 151897</t>
  </si>
  <si>
    <t>JAVIER JOSE CACERES MORENO. CONTRATISTA</t>
  </si>
  <si>
    <t>R-641-2016-080490</t>
  </si>
  <si>
    <t>DISCUSION DECRETO 1668 DE 2016</t>
  </si>
  <si>
    <t xml:space="preserve"> E-641-2016-101178</t>
  </si>
  <si>
    <t>R-641-2016-080499</t>
  </si>
  <si>
    <t xml:space="preserve"> E-641-2016-101272</t>
  </si>
  <si>
    <t>R-641-2016-080500</t>
  </si>
  <si>
    <t xml:space="preserve"> E-641-2016-101175</t>
  </si>
  <si>
    <t>R-641-2016-080501</t>
  </si>
  <si>
    <t>QUEJA LIDERES COMUNITARIOS</t>
  </si>
  <si>
    <t xml:space="preserve"> E-641-2016-101317</t>
  </si>
  <si>
    <t>R-641-2016-080502</t>
  </si>
  <si>
    <t xml:space="preserve"> E-641-2016-101239</t>
  </si>
  <si>
    <t>R-641-2016-080511</t>
  </si>
  <si>
    <t>SOLICITUD DE INOFRMACION</t>
  </si>
  <si>
    <t xml:space="preserve"> E-641-2016-103435</t>
  </si>
  <si>
    <t>R-641-2016-080527</t>
  </si>
  <si>
    <t>SOLICITUD DE INFORMACION  SOBRE PROYECTOS PETROLEROS EN EL AREA DE RESERVAS PARAMO DE MOQUENTIVA</t>
  </si>
  <si>
    <t xml:space="preserve"> E-641-2016-101015</t>
  </si>
  <si>
    <t>R-641-2016-080528</t>
  </si>
  <si>
    <t>SOLICITUD DE INFORMACION VIA E-MAIL RAD: INT: 19216 DEL 21 DE NOVIEMBRE DE2016. - PROGRAMA SISMICO LLA-69 - EXP. PM-GA-3.37.015.001</t>
  </si>
  <si>
    <t xml:space="preserve"> E-641-2016-100334</t>
  </si>
  <si>
    <t>R-641-2016-080567</t>
  </si>
  <si>
    <t xml:space="preserve"> E-641-2016-103659 id 152104</t>
  </si>
  <si>
    <t>JULIAN CAMILO COLMENARES LOPEZ. TECNICO ASISTENCIAL</t>
  </si>
  <si>
    <t>R-641-2016-080568</t>
  </si>
  <si>
    <t>R-641-2016-080574</t>
  </si>
  <si>
    <t>RESPUESTA A DERECHO  DE PETICION  OPC-2016-045827 - RADICADO  ANTES LA ANH- R-641-2016-078103 ID 141236</t>
  </si>
  <si>
    <t xml:space="preserve"> E-641-2016-100362</t>
  </si>
  <si>
    <t>R-641-2016-080650</t>
  </si>
  <si>
    <t>Por medio de la presente se solicita toda la información referente a los bloques petroleros ubicados en los departamentos de Caqueta y Putumayo.</t>
  </si>
  <si>
    <t xml:space="preserve"> E-641-2016-101947</t>
  </si>
  <si>
    <t>R-641-2016-080743</t>
  </si>
  <si>
    <t>CONVOCATORIA DE REUNION</t>
  </si>
  <si>
    <t xml:space="preserve"> E-641-2016-101297</t>
  </si>
  <si>
    <t>R-641-2016-080745</t>
  </si>
  <si>
    <t xml:space="preserve"> E-641-2016-100499</t>
  </si>
  <si>
    <t>R-641-2016-080746</t>
  </si>
  <si>
    <t>SOLICITUD DE CITA</t>
  </si>
  <si>
    <t xml:space="preserve"> E-641-2016-101315</t>
  </si>
  <si>
    <t>R-641-2016-080817</t>
  </si>
  <si>
    <t xml:space="preserve"> E-641-2016-103810</t>
  </si>
  <si>
    <t>R-641-2016-080826</t>
  </si>
  <si>
    <t xml:space="preserve">Solicito requisitos para exportar muestras (2 litros) de petroleo crudo, desde bogota a houston texas, usa. </t>
  </si>
  <si>
    <t xml:space="preserve"> E-641-2016-101917</t>
  </si>
  <si>
    <t>R-641-2016-080948</t>
  </si>
  <si>
    <t>DERECHO DE PETICION - SOLICITUD DE I NFORMACION  POZOS UMBRIA 1 Y 2  RAD:  MINMINAS N° 2016078147 DEL 18-11-16</t>
  </si>
  <si>
    <t xml:space="preserve"> E-641-2016-100651, E-641-2016-100674</t>
  </si>
  <si>
    <t>R-641-2016-080969</t>
  </si>
  <si>
    <t xml:space="preserve"> E-521-2016-103588 id 156051</t>
  </si>
  <si>
    <t>Certificaciones: Regalías, Giros de regalías y embargos de las mismas</t>
  </si>
  <si>
    <t>R-641-2016-081064</t>
  </si>
  <si>
    <t>Ocupé el cargo de Jefe de Control Interno entr los meses de febrero y septiembre de 2007, requiero un certificado laboral.Puede ser enviado a mi correo electrónico: forondamorales@hotmail.comGracias</t>
  </si>
  <si>
    <t xml:space="preserve"> E-641-2016-102489</t>
  </si>
  <si>
    <t>LAURA FERNANDA SALGADO MESA. CONTRATISTA</t>
  </si>
  <si>
    <t>R-641-2016-081079</t>
  </si>
  <si>
    <t xml:space="preserve"> E-521-2016-102876</t>
  </si>
  <si>
    <t>CARLOS ALBERTO AGUILAR HURTADO. CONTRATISTA</t>
  </si>
  <si>
    <t>R-641-2016-081119</t>
  </si>
  <si>
    <t xml:space="preserve"> E-641-2016-102236</t>
  </si>
  <si>
    <t>R-641-2016-081152</t>
  </si>
  <si>
    <t>Por medio de la presente se hace la solicitud de toda la información relacionada con los bloques petroleros de Potumayo y Caquetá, se adjuntan un archivo con algunos ejemplos de documentos.</t>
  </si>
  <si>
    <t xml:space="preserve"> E-641-2016-101963</t>
  </si>
  <si>
    <t>R-641-2016-081171</t>
  </si>
  <si>
    <t xml:space="preserve"> E-641-2016-103667</t>
  </si>
  <si>
    <t>R-641-2016-081172</t>
  </si>
  <si>
    <t xml:space="preserve"> E-641-2016-101452</t>
  </si>
  <si>
    <t>R-641-2016-081322</t>
  </si>
  <si>
    <t>MOBILIZAION DE ACTIVOS  PUBLICOS</t>
  </si>
  <si>
    <t xml:space="preserve"> E-622-2016-102899</t>
  </si>
  <si>
    <t>LUIS GALVIS CARRASCO. ADMINISTRADOR</t>
  </si>
  <si>
    <t>R-641-2016-081323</t>
  </si>
  <si>
    <t xml:space="preserve"> E-641-2016-100864</t>
  </si>
  <si>
    <t>R-641-2016-081324</t>
  </si>
  <si>
    <t>TRASLADO DE DERECHO DE PETICION</t>
  </si>
  <si>
    <t xml:space="preserve"> E-641-2016-100882</t>
  </si>
  <si>
    <t>R-641-2016-081329</t>
  </si>
  <si>
    <t xml:space="preserve"> E-641-2016-102521</t>
  </si>
  <si>
    <t>R-641-2016-081429</t>
  </si>
  <si>
    <t>DERECHO DE PETICION , REVOCATORIA LICENCIA AMBIENTAL</t>
  </si>
  <si>
    <t xml:space="preserve"> E-641-2016-101013</t>
  </si>
  <si>
    <t>R-641-2016-081431</t>
  </si>
  <si>
    <t xml:space="preserve"> E-641-2017-000255</t>
  </si>
  <si>
    <t>CARLOS ESTEBAN ZAMORA ZAMORA. ANALISTA</t>
  </si>
  <si>
    <t>R-641-2016-081432</t>
  </si>
  <si>
    <t xml:space="preserve"> E-641-2016-101010</t>
  </si>
  <si>
    <t>R-641-2016-081433</t>
  </si>
  <si>
    <t xml:space="preserve"> E-641-2016-101463</t>
  </si>
  <si>
    <t>R-641-2016-081434</t>
  </si>
  <si>
    <t xml:space="preserve"> E-641-2016-101005</t>
  </si>
  <si>
    <t>R-641-2016-081435</t>
  </si>
  <si>
    <t xml:space="preserve"> E-641-2016-101242</t>
  </si>
  <si>
    <t>R-641-2016-081436</t>
  </si>
  <si>
    <t xml:space="preserve"> E-641-2016-100952</t>
  </si>
  <si>
    <t>R-641-2016-081540</t>
  </si>
  <si>
    <t>SOLICITUD SOLUCION A PROBLEMATICA</t>
  </si>
  <si>
    <t xml:space="preserve"> E-641-2016-102180</t>
  </si>
  <si>
    <t>R-641-2016-081665</t>
  </si>
  <si>
    <t>SOLICITUD DE INFORMACION SECUNDARIA</t>
  </si>
  <si>
    <t xml:space="preserve"> E-641-2016-103534 id 155840</t>
  </si>
  <si>
    <t>R-641-2016-081671</t>
  </si>
  <si>
    <t>DERECHO DE PETICION AMBIENTAL</t>
  </si>
  <si>
    <t xml:space="preserve">correo electronico </t>
  </si>
  <si>
    <t xml:space="preserve">MARIA DEL PILAR URIBE. PROMOCION Y ASIGNACION DE AREAS </t>
  </si>
  <si>
    <t>R-641-2016-081673</t>
  </si>
  <si>
    <t>TRASLADO DERECHO DE PETICION AMBIENTAL</t>
  </si>
  <si>
    <t xml:space="preserve"> E-641-2016-101813</t>
  </si>
  <si>
    <t>R-641-2016-081676</t>
  </si>
  <si>
    <t>RESPUESTA RADICADO E-431-2016-010355 SOLICITUD DE INFORMACION  OBLIGACIONES  DE ACTOS ADMINISTRATIVOS</t>
  </si>
  <si>
    <t xml:space="preserve"> E-641-2016-101216</t>
  </si>
  <si>
    <t>R-641-2016-081687</t>
  </si>
  <si>
    <t>TRASLADO  SOLICITUD CORREO ELECTRONICO OPC-2016-045949</t>
  </si>
  <si>
    <t xml:space="preserve"> E-641-2016-101474</t>
  </si>
  <si>
    <t>R-641-2016-081689</t>
  </si>
  <si>
    <t>PRESENCIA DE ESTAFADOR  Y FALSA VICTIMA JAIME SANCHEZ EN CUERNAVACA- PUERTO GAITAN</t>
  </si>
  <si>
    <t xml:space="preserve"> E-641-2016-101312</t>
  </si>
  <si>
    <t>R-641-2016-081691</t>
  </si>
  <si>
    <t>TRASLADO POR COMPETENCIA DERECHO DE PETICION</t>
  </si>
  <si>
    <t xml:space="preserve"> E-521-2016-103479 id 155809</t>
  </si>
  <si>
    <t>R-641-2016-081865</t>
  </si>
  <si>
    <t xml:space="preserve"> E-641-2016-101809</t>
  </si>
  <si>
    <t>R-641-2016-081954</t>
  </si>
  <si>
    <t xml:space="preserve">MUY BUENOS DIAS MUY RESPETUOSAMENTE ME DIRIJO A USTEDES PARA PEDIRLES EL GANDE FAVOR SI ME PUEDEN SUMINISTRAR UNA INFORMACION 1.SITIOS EXACTOS POR DONDE ENTRA EL CONTRABANDO DE ACPM EN TODA COLOMBIA2.REQUISTOS PARA LA COMPRA DE COMBUSTIBLES LOS MAYORISTAS LOS MINORISTAS Y LAS ESTACIONES DE SERVICIO 3.LOS CUPOS DE COMBUSTIBLE DE ACPM DE LAS ESTACIONES DE SERVICIO DE TODO EL PAIS4. QUIEN FISCALIZA EL CUPO DE LOS COMBUSTIBLES ACPM DE LAS ESTACIONES DE SERVICIO DEL PAIS 5.ANALICIS O ESTADISTICAS DE INCREMENTOS DE ESTACIONES DE SERVICIOS DESDE EL 2008 ASTA EL AÑOS ACTUAL5.REFINERIAS ILICITAS DE TODO EL PAIS Y DONDE SE ENCUENTRAN  </t>
  </si>
  <si>
    <t xml:space="preserve"> E-641-2016-103633</t>
  </si>
  <si>
    <t>R-641-2016-082004</t>
  </si>
  <si>
    <t>DERECHO DE PETICION  - SOLICITUD DE CERTIFICACIONES</t>
  </si>
  <si>
    <t xml:space="preserve"> E-641-2016-102704, E-521-2016-103589 - id 156052</t>
  </si>
  <si>
    <t>R-641-2016-082005</t>
  </si>
  <si>
    <t>SOLICITUD DE SEGUIMIENTO</t>
  </si>
  <si>
    <t xml:space="preserve"> E-641-2016-102179</t>
  </si>
  <si>
    <t>R-641-2016-082006</t>
  </si>
  <si>
    <t xml:space="preserve"> E-641-2016-102485</t>
  </si>
  <si>
    <t>R-641-2016-082007</t>
  </si>
  <si>
    <t xml:space="preserve"> I-511-2016-088789</t>
  </si>
  <si>
    <t>R-641-2016-082260</t>
  </si>
  <si>
    <t>DERECHO DE PETICION  DE INFORMACION</t>
  </si>
  <si>
    <t xml:space="preserve"> E-641-2016-103137</t>
  </si>
  <si>
    <t>JENNY CAROLINA BUSTOS CUESTA. CONTRATISTA</t>
  </si>
  <si>
    <t>R-641-2016-082295</t>
  </si>
  <si>
    <t>BOGOTÁ, 15 DE DICIEMBRE DE 2016SEÑORES:TALENTO HUMANOAGENCIA NACIONAL DE HIDROCARBUROSBOGOTÁ D.C.ASUNTO:  CONSULTA RÉGIMEN PRESTACIONAL Y SALARIAL DE EMPLEADOS DE PLANTA DE LA AGENCIA NACIONAL DE HIDROCARBUROSCONFORME A LA LEY 1755 DE 2015, ME PERMITO RESPETUOSAMENTE SOLICITAR INFORMACIÓN (DERECHO DE PETICIÓN) RESPECTO AL RÉGIMEN PRESTACIONAL Y SALARIAL QUE APLICAN A LOS ACTUALES EMPLEADOS DE PLANTA DE LA AGENCIA NACIONAL DE HIDROCARBUROS.DE MANERA ESPECÍFICA MI CONSULTA SE CENTRA EN CONOCER LOS ELEMENTOS QUE CONFIGURAN LAS DISTINTAS RETRIBUCIONES QUE RECIBE CUALQUIER EMPLEADO PERTENECIENTE AL NIVEL ASESOR GRADO 4 DE LA VICEPRESIDENCIA ADMINISTRATIVA Y FINANCIERATENIENDO EN CUENTA LO ANTERIOR, SE QUIERE CONOCER A QUÉ SE TIENE DERECHO TENIENDO EN CUENTA LAS NORMAS VIGENTES QUE APLIQUEN A LA ENTIDAD. EL PROPÓSITO ES QUE CONOCIÉNDOSE A QUÉ SE TIENE DERECHO, SE PUEDA DETERMINAR EN LA ACTUALIDAD LA REMUNERACIÓN QUE SE PUEDE RECIBIR POR OCUPAR EL EMPLEO YA DESCRITO CON ANTERIORIDAD.AGRADEZCO POR TANTO SU RESPUESTA COMPLETANDO LA SIGUIENTE TABLA Y REMITIENDO CUALQUIER OTRA INFORMACIÓN QUE SE CONSIDERE RELEVANTE PARA ESTE TEMA.ITEM DESCRIPCIÓN SE CALCULA ASÍ: PERIODICIDADASIGNACIÓN SALARIAL   VACACIONES   PRIMA DE VACACIONES   BONIFICACIÓN POR RECREACIÓN   PRIMA DE NAVIDAD   PRIMA TÉCNICA   PRIMA DE SERVICIOS   CESANTÍAS   INTERESES DE CESANTÍAS   BONIFICACIÓN POR SERVICIOS PRESTADOS   OTRAS PRIMAS   OTRAS BONIFICACIONES   OTROS BENEFICIOS   QUINQUENIO   POR SU INVALUABLE COLABORACIÓN, MUCHAS GRACIAS…RECIBO RESPUESTAS EN EL CORREO YEISONFERNEY@GMAIL.COM ATENTAMENTE,YEISON F. RODRIGUEZ</t>
  </si>
  <si>
    <t>I-601-2017-000199 Id: 158311</t>
  </si>
  <si>
    <t>R-641-2016-082304</t>
  </si>
  <si>
    <t xml:space="preserve"> E-521-2016-103555</t>
  </si>
  <si>
    <t>R-641-2016-082340</t>
  </si>
  <si>
    <t>DERECHO DE PETICION , ALCANCE OFICIO CVA 1659-16 ,</t>
  </si>
  <si>
    <t>EDILSA AGUILAR GÓMEZ. GERENCIA DE PROYECTOS O FUNCIONAL</t>
  </si>
  <si>
    <t>R-641-2016-082347</t>
  </si>
  <si>
    <t xml:space="preserve"> E-641-2016-103829</t>
  </si>
  <si>
    <t>R-641-2016-082348</t>
  </si>
  <si>
    <t xml:space="preserve"> E-641-2016-102374</t>
  </si>
  <si>
    <t>R-641-2016-082349</t>
  </si>
  <si>
    <t xml:space="preserve"> E-641-2016-102968</t>
  </si>
  <si>
    <t>R-641-2016-082356</t>
  </si>
  <si>
    <t xml:space="preserve"> E-641-2016-103815</t>
  </si>
  <si>
    <t>JORGE ALIRIO ORTIZ TOVAR (VORP E). GERENCIA DE PROYECTOS O FUNCIONAL</t>
  </si>
  <si>
    <t>R-641-2016-082383</t>
  </si>
  <si>
    <t>SOLICITO INFORMACION GEOLOGICA Y ESTRATIGRAFICA  DE LA CUENCA DEL SINU COSTA AFUERA Y SUS FORMACIONES, LITOLOGIA, UBICACION Y GENERALIDADES</t>
  </si>
  <si>
    <t xml:space="preserve"> E-641-2016-103308</t>
  </si>
  <si>
    <t>R-641-2016-082386</t>
  </si>
  <si>
    <t xml:space="preserve"> E-641-2016-102442</t>
  </si>
  <si>
    <t>R-641-2016-082387</t>
  </si>
  <si>
    <t xml:space="preserve"> E-641-2016-102438</t>
  </si>
  <si>
    <t>R-641-2016-082513</t>
  </si>
  <si>
    <t>RECLAMO</t>
  </si>
  <si>
    <t>SOY NO SOLO UN CIUDADANO PREOCUPADO, SINO UN SERVIDOR PÚBLICO INDIGNADO PORQUE SI BIEN ES CIERTO LAS PERSONAS QUE TRABAJAN EN LA ANH, SON PERSONAS QUE LLEVAN MUCHOS AÑOS VINCULADAS PORQUE SE ANQUILOSAN POR NO TENER UN PROCESO RELEVACIONAL EN SUS PROCESOS MERITOCRATICOS, PERO BUENO PARA ENTRAR EN EL DETALLE QUIERO QUEJARME ESPERANDO SE ME DE UNA RESPUESTA NO SOLO REAL SINO TAMBIÉN FÁCTICA CON LA SITUACIÓN PRESENTADA EN LOS EN LA ACTUALIDAD CON LOS PROCESOS DE BIENESTAR ADELANTADOS POR TALENTO HUMANO DE LA ANH.ES EXCELENTE QUE ENTIDADES COMO LA ANH SE REALICEN EVENTOS TAN IMPORTANTES Y SOBRE TODO ORIENTADOS A LA CONSECUSION DE UNA MEJORA DE LA CALIDAD DE VIDA DEL SERVIDOR Y SU FAMILIA; PERO ES TAMBIÉN ES CRITICABLE QUE SOLO ALGUNOS SERVIDORES SE QUEDEN CON LA MAYOR PARTE DE ESTOS BENEFICIOS Y VAYAN A CINE TODO EL AÑO POR CUENTA DE LA AGENCIA ADEMÁS DE OTROS BENEFICIOS QUE DISFRUTAN CON SOLO UN SELECTO GRUPO DE AMIGOS Y ME REFIERO ESPECÍFICAMENTE A ELSA TOVAR, SERVIDORA SI SE LE PUEDE LLAMAR ASÍ QUE POR AÑOS HA VENIDO AL FRENTE DE LOS ASUNTOS DE BIENESTAR EN LA ANH, DESCONOCIENDO POR SUPUESTO Y PONIENDO COMO PAYASO A LOS DIFERENTES LÍDERES DE TALENTO HUMANO, QUE CONFÍAN EN ELLA PARA QUE DESARROLLE TODA LA FUNCIÓN CON LA CAJA DE COMPENSACIÓN, PERO MÁS DELICADO AÚN CON LA AMIGA DE TODOS Y LA QUE TODOS QUIEREN LA JEFE DE TALENTO HUMANO NUEVA HOY ADEMÁS GERENTE QUE CREER SER MUY SABIONDA Y QUE ES MÁS PREPARADA QUE UN YOGURT LA TAL SANDRA RODRIGUEZ, QUE CREYÓ PODER CONTROLAR TODO Y NO CONTROLA LO MÁS MÍNIMO QUE SON LAS ACTUACIONES DE SUS SUBALTERNOS, PORQUE, ADIVINEN, QUE CREEN OTRA VEZ LA TAL SEÑORA TOVAR LA EMBAUCO Y MUY A PESAR DE QUE LA “JEFECITA” ES LA SUPERVISORA DEL CONTRATO DE LA CAJA DE COMPENSACIÓN QUIEN MANEJA TODO TRAS BAMBALINAS ES LA TAL SEÑORA ELSA TOVAR, Y NADA MÁS EVIDENTE QUE LA ENTREGA DE LAS TARJETAS CINECO Y LOS BONOS DE LOS NIÑOS DE LAS NOVENAS PÓNGASE PILAS SEÑORA RODRIGUEZ NO SIGA SIENDO EL PAYASITO A QUIEN TODOS ENGAÑAN DEMUESTRE SUS CALIDADES DE DIRECTIVA “NO QUE SON MUCHAS”, TODOS LOS QUE NUNCA HEMOS ESTADO DE ACUERDO CON LOS MANEJOS DE LA TOVAR PENSAMOS QUE YA QUE LA NUEVA LÍDER VENIA DE TAN ALTAS DIGNIDADES EN LA FISCALÍA, NO SE IBA A DEJAR METER LOS DEDOS A LA BOCA, PERO QUE FRACASO, REACCIONE POR LO MENOS JUSTIFIQUE LO QUE SE GANA. NECESITAMOS INFORMES, PUBLICIDAD PERO SOBRE TODO QUE CUANDO LLEGUEMOS A EXIGIR NUESTROS DERECHOS O MEJOR BONOS Y TARJETAS REGALO, NO ESCUCHEMOS SIEMPRE LA MISMA FRASE “TIENE QUE HABLAR CON ELSA CRISTINA”, PONGASE LOS CALZONES Y ABRA LOS OJOS. NO OLVIDE QUE DE NO EXISTIR LOS RESPALDOS NECESARIOS TODO ESTO ES UN DELITO QUE HAY QUE INVESTIGAR. NO FRACASEN MAS COMO SE HA FRACASADO EN EL PASADO Y QUE LOS SERVIDORES NO HAGAN NI EL MERCADO, NI VAYAN A CINE NI COMPREN SU ROPA CON DINEROS DE PROGRAMAS PUBLCOS, QUE LO HAGAN CON LO QUE SE GANAN QUE POR CIERTO ES MUCHO PARA LO QUE TRABAJN Y RETRIBUYEN.SERVIDOR Y CIUDADANO PREOCUPADO</t>
  </si>
  <si>
    <t>R-641-2016-082568</t>
  </si>
  <si>
    <t>TRASLADO DE SOLICITUD</t>
  </si>
  <si>
    <t xml:space="preserve"> E-641-2016-102504</t>
  </si>
  <si>
    <t>R-641-2016-082580</t>
  </si>
  <si>
    <t xml:space="preserve"> E-641-2016-103546</t>
  </si>
  <si>
    <t>R-641-2016-082586</t>
  </si>
  <si>
    <t>REMISION DERECHO DE PETICION  SIM-1760728167</t>
  </si>
  <si>
    <t xml:space="preserve"> E-641-2016-102703</t>
  </si>
  <si>
    <t>R-641-2016-082599</t>
  </si>
  <si>
    <t xml:space="preserve"> E-641-2016-103042</t>
  </si>
  <si>
    <t>R-641-2016-082601</t>
  </si>
  <si>
    <t>DERECHO DE PETICION DE INFORMACION ( LOS ALTOS DE PRADOMAR PUNTO E</t>
  </si>
  <si>
    <t xml:space="preserve"> E-641-2016-103344</t>
  </si>
  <si>
    <t>R-641-2016-082602</t>
  </si>
  <si>
    <t>DERECHO DE PETICION DE INFORMACION ( LOS MONOS</t>
  </si>
  <si>
    <t xml:space="preserve"> E-641-2016-103032</t>
  </si>
  <si>
    <t>R-641-2016-082603</t>
  </si>
  <si>
    <t>DERECHO DE PETICION DE INFORMACION ( LOS MONOS- LOS HURTADO</t>
  </si>
  <si>
    <t xml:space="preserve"> E-641-2016-103530</t>
  </si>
  <si>
    <t>R-641-2016-082604</t>
  </si>
  <si>
    <t>DERECHO DE PETICION DE INFORMACION ( LOS MONOS- LA ESPERANZA</t>
  </si>
  <si>
    <t xml:space="preserve"> E-641-2016-103536</t>
  </si>
  <si>
    <t>R-641-2016-082605</t>
  </si>
  <si>
    <t>DERECHO DE PETICION DE INFORMACION ( LOS ALMEDROS</t>
  </si>
  <si>
    <t xml:space="preserve"> E-641-2016-103037</t>
  </si>
  <si>
    <t>R-641-2016-082607</t>
  </si>
  <si>
    <t>DERECHO DE PETICION DE INFORMACION ( LA INMACULADA</t>
  </si>
  <si>
    <t xml:space="preserve"> E-641-2016-103338</t>
  </si>
  <si>
    <t>R-641-2016-082608</t>
  </si>
  <si>
    <t>DERECHO DE PETICION DE INFORMACION ( LA CIGARRA</t>
  </si>
  <si>
    <t xml:space="preserve"> E-641-2016-103035</t>
  </si>
  <si>
    <t>R-641-2016-082609</t>
  </si>
  <si>
    <t>DERECHO DE PETICION DE INFORMACION ( LA CABAÑA</t>
  </si>
  <si>
    <t xml:space="preserve"> E-641-2016-103521</t>
  </si>
  <si>
    <t>R-641-2016-082611</t>
  </si>
  <si>
    <t>DERECHO DE PETICION DE INFORMACION ( GLOBO SANTA HELENA Y AGUA VIVA</t>
  </si>
  <si>
    <t xml:space="preserve"> E-641-2016-103526</t>
  </si>
  <si>
    <t>R-641-2016-082613</t>
  </si>
  <si>
    <t>DERECHO DE PETICION DE INFORMACION ( GLOBO 26B 23-5-24-D1</t>
  </si>
  <si>
    <t xml:space="preserve"> E-641-2016-103337</t>
  </si>
  <si>
    <t>R-641-2016-082614</t>
  </si>
  <si>
    <t>DERECHO DE PETICION DE INFORMACION ( EL VOLADOR</t>
  </si>
  <si>
    <t xml:space="preserve"> E-641-2016-103077</t>
  </si>
  <si>
    <t>R-641-2016-082615</t>
  </si>
  <si>
    <t>DERECHO DE PETICION DE INFORMACION ( EL VOLADOR D2</t>
  </si>
  <si>
    <t xml:space="preserve"> E-641-2016-103517</t>
  </si>
  <si>
    <t>R-641-2016-082616</t>
  </si>
  <si>
    <t>DERECHO DE PETICION DE INFORMACION ( EL MORRO PAULINO</t>
  </si>
  <si>
    <t xml:space="preserve"> E-641-2016-103345</t>
  </si>
  <si>
    <t>R-641-2016-082617</t>
  </si>
  <si>
    <t>DERECHO DE PETICION DE INFORMACION ( EL CIELO CAMAJORI</t>
  </si>
  <si>
    <t xml:space="preserve"> E-641-2016-103459</t>
  </si>
  <si>
    <t>R-641-2016-082619</t>
  </si>
  <si>
    <t>DERECHO DE PETICION DE INFORMACION ( EL ALJIBE</t>
  </si>
  <si>
    <t xml:space="preserve"> E-641-2016-103516</t>
  </si>
  <si>
    <t>R-641-2016-082620</t>
  </si>
  <si>
    <t>DERECHO DE PETICION DE INFORMACION ( CHARCO GRANDE</t>
  </si>
  <si>
    <t xml:space="preserve"> E-641-2016-103423</t>
  </si>
  <si>
    <t>R-641-2016-082622</t>
  </si>
  <si>
    <t>DERECHO DE PETICION DE INFORMACION ( BOCA TOCINO</t>
  </si>
  <si>
    <t xml:space="preserve"> E-641-2016-103533</t>
  </si>
  <si>
    <t>R-641-2016-082623</t>
  </si>
  <si>
    <t>DERECHO DE PETICION DE INFORMACION ( BOCA LA BARRA</t>
  </si>
  <si>
    <t xml:space="preserve"> E-641-2016-103462</t>
  </si>
  <si>
    <t>R-641-2016-082625</t>
  </si>
  <si>
    <t>DERECHO DE PETICION DE INFORMACION ( A2</t>
  </si>
  <si>
    <t xml:space="preserve"> E-641-2016-103340</t>
  </si>
  <si>
    <t>R-641-2016-082626</t>
  </si>
  <si>
    <t>DERECHO DE PETICION DE INFORMACION ( 88320003000000010070A</t>
  </si>
  <si>
    <t xml:space="preserve"> E-641-2016-103227</t>
  </si>
  <si>
    <t>R-641-2016-082627</t>
  </si>
  <si>
    <t>DERECHO DE PETICION DE INFORMACION ( LA RESERVA ALTOS DE PRADOMAR</t>
  </si>
  <si>
    <t xml:space="preserve"> E-641-2016-103056</t>
  </si>
  <si>
    <t>R-641-2016-082629</t>
  </si>
  <si>
    <t>DERECHO DE PETICION DE INFORMACION ( LA LOMA CHINA GLOBO BA</t>
  </si>
  <si>
    <t xml:space="preserve"> E-641-2016-103081</t>
  </si>
  <si>
    <t>R-641-2016-082630</t>
  </si>
  <si>
    <t>DERECHO DE PETICION DE INFORMACION ( INSIGNARES LOTE A</t>
  </si>
  <si>
    <t xml:space="preserve"> E-641-2016-103336</t>
  </si>
  <si>
    <t>R-641-2016-082631</t>
  </si>
  <si>
    <t>DERECHO DE PETICION DE INFORMACION ( GLOBO B CASACOIMA</t>
  </si>
  <si>
    <t xml:space="preserve"> E-641-2016-103226</t>
  </si>
  <si>
    <t>R-641-2016-082633</t>
  </si>
  <si>
    <t>DERECHO DE PETICION DE INFORMACION ( GLOBO 26B 23-5- 24 -D5</t>
  </si>
  <si>
    <t xml:space="preserve"> E-641-2016-103192</t>
  </si>
  <si>
    <t>R-641-2016-082634</t>
  </si>
  <si>
    <t>DERECHO DE PETICION DE INFORMACION ( GLOBO 26B 23-5- 24D-D4</t>
  </si>
  <si>
    <t xml:space="preserve"> E-641-2016-103542</t>
  </si>
  <si>
    <t>R-641-2016-082635</t>
  </si>
  <si>
    <t>DERECHO DE PETICION DE INFORMACION ( GLOBO 26B 23-5- 24D-D3</t>
  </si>
  <si>
    <t xml:space="preserve"> E-641-2016-103325</t>
  </si>
  <si>
    <t>R-641-2016-082636</t>
  </si>
  <si>
    <t>DERECHO DE PETICION DE INFORMACION ( GLOBO 26B 23-5- 24D-D2</t>
  </si>
  <si>
    <t xml:space="preserve"> E-641-2016-103217</t>
  </si>
  <si>
    <t>R-641-2016-082638</t>
  </si>
  <si>
    <t>DERECHO DE PETICION DE INFORMACION ( GLOBO 26B 23-5- 24D</t>
  </si>
  <si>
    <t xml:space="preserve"> E-641-2016-103189</t>
  </si>
  <si>
    <t>R-641-2016-082640</t>
  </si>
  <si>
    <t>DERECHO DE PETICION DE INFORMACION ( GLOBO 26B 23-5- 24-C1</t>
  </si>
  <si>
    <t xml:space="preserve"> E-641-2016-103540</t>
  </si>
  <si>
    <t>R-641-2016-082641</t>
  </si>
  <si>
    <t>DERECHO DE PETICION DE INFORMACION ( GLOBO 26B 23-5- 24-C</t>
  </si>
  <si>
    <t xml:space="preserve"> E-641-2016-103327</t>
  </si>
  <si>
    <t>R-641-2016-082642</t>
  </si>
  <si>
    <t>DERECHO DE PETICION DE INFORMACION ( GLOBO 26B -1</t>
  </si>
  <si>
    <t xml:space="preserve"> E-641-2016-103220</t>
  </si>
  <si>
    <t>R-641-2016-082644</t>
  </si>
  <si>
    <t>DERECHO DE PETICION DE INFORMACION ( TERRENO TRIANGULAR EN LA PLAYA</t>
  </si>
  <si>
    <t xml:space="preserve"> E-641-2016-103206</t>
  </si>
  <si>
    <t>R-641-2016-082646</t>
  </si>
  <si>
    <t>DERECHO DE PETICION DE INFORMACION ( TERRENO LOS MONOS</t>
  </si>
  <si>
    <t xml:space="preserve"> E-641-2016-103537</t>
  </si>
  <si>
    <t>R-641-2016-082647</t>
  </si>
  <si>
    <t>DERECHO DE PETICION DE INFORMACION ( SANTANDERCITO A4</t>
  </si>
  <si>
    <t xml:space="preserve"> E-641-2016-103326</t>
  </si>
  <si>
    <t>R-641-2016-082649</t>
  </si>
  <si>
    <t>DERECHO DE PETICION DE INFORMACION ( SANTA ISABEL</t>
  </si>
  <si>
    <t xml:space="preserve"> E-641-2016-103208</t>
  </si>
  <si>
    <t>R-641-2016-082651</t>
  </si>
  <si>
    <t>DERECHO DE PETICION DE INFORMACION ( PAVAS</t>
  </si>
  <si>
    <t xml:space="preserve"> E-641-2016-103184</t>
  </si>
  <si>
    <t>R-641-2016-082652</t>
  </si>
  <si>
    <t>DERECHO DE PETICION DE INFORMACION ( PARCELA EL GENOVES Y GLOBO A VE</t>
  </si>
  <si>
    <t xml:space="preserve"> E-641-2016-103541</t>
  </si>
  <si>
    <t>R-641-2016-082654</t>
  </si>
  <si>
    <t>DERECHO DE PETICION DE INFORMACION ( PARCELA 12.13.14.15.16.17</t>
  </si>
  <si>
    <t xml:space="preserve"> E-641-2016-103335</t>
  </si>
  <si>
    <t>R-641-2016-082656</t>
  </si>
  <si>
    <t>DERECHO DE PETICION DE INFORMACION ( PAJONAL</t>
  </si>
  <si>
    <t xml:space="preserve"> E-641-2016-103232</t>
  </si>
  <si>
    <t>R-641-2016-082658</t>
  </si>
  <si>
    <t>DERECHO DE PETICION DE INFORMACION ( MORRO DE ZAMBA</t>
  </si>
  <si>
    <t xml:space="preserve"> E-641-2016-103452</t>
  </si>
  <si>
    <t>R-641-2016-082659</t>
  </si>
  <si>
    <t>DERECHO DE PETICION DE INFORMACION ( MANZANA C</t>
  </si>
  <si>
    <t xml:space="preserve"> E-641-2016-103539</t>
  </si>
  <si>
    <t>R-641-2016-082661</t>
  </si>
  <si>
    <t>DERECHO DE PETICION DE INFORMACION ( LOTE VOLADOR ORIENTAL</t>
  </si>
  <si>
    <t xml:space="preserve"> E-641-2016-103438</t>
  </si>
  <si>
    <t>R-641-2016-082662</t>
  </si>
  <si>
    <t>DERECHO DE PETICION DE INFORMACION ( LOTE F SANTA CECILIA</t>
  </si>
  <si>
    <t xml:space="preserve"> E-641-2016-103429</t>
  </si>
  <si>
    <t>R-641-2016-082664</t>
  </si>
  <si>
    <t>DERECHO DE PETICION DE INFORMACION ( LOTE  E SANTA ROSA</t>
  </si>
  <si>
    <t xml:space="preserve"> E-641-2016-103457</t>
  </si>
  <si>
    <t>R-641-2016-082665</t>
  </si>
  <si>
    <t>DERECHO DE PETICION DE INFORMACION ( LOTE  10 A</t>
  </si>
  <si>
    <t xml:space="preserve"> E-641-2016-103538</t>
  </si>
  <si>
    <t>R-641-2016-082666</t>
  </si>
  <si>
    <t>DERECHO DE PETICION DE INFORMACION ( LOTE DE TERRENO CAMAJOURE</t>
  </si>
  <si>
    <t xml:space="preserve"> E-641-2016-103225, E-641-2016-103453</t>
  </si>
  <si>
    <t>R-641-2016-082668</t>
  </si>
  <si>
    <t>DERECHO DE PETICION DE INFORMACION ( PAJONAL K20 2 A 10 LOTE D</t>
  </si>
  <si>
    <t xml:space="preserve"> E-641-2016-103324</t>
  </si>
  <si>
    <t>R-641-2016-082669</t>
  </si>
  <si>
    <t>DERECHO DE PETICION DE INFORMACION ( GLOBO NO 1 B</t>
  </si>
  <si>
    <t xml:space="preserve"> E-641-2016-103314</t>
  </si>
  <si>
    <t>R-641-2016-082670</t>
  </si>
  <si>
    <t>DERECHO DE PETICION DE INFORMACION ( LOTE D EL CARAJO</t>
  </si>
  <si>
    <t xml:space="preserve"> E-641-2016-103535</t>
  </si>
  <si>
    <t>R-641-2016-082874</t>
  </si>
  <si>
    <t>RESPUESTA A DPE0859-0-2016 - RAD: 2016069989-1-000 DEL 26 DE OCTUBRE DE 2016 -</t>
  </si>
  <si>
    <t xml:space="preserve"> E-641-2016-102978</t>
  </si>
  <si>
    <t>R-641-2016-082875</t>
  </si>
  <si>
    <t>COMUNICACION CON RADICADO N° 2016076389-1-000 DEL 18 DE NOVIEMBRE DE2016 -  TRSLADO DE SOLICITUD DE SUSPENSION  DE ACTIVIDADES  A LA EMPRSA CONOCOPHILLIPS  EXP: LAV0001-13 / RESPUESTA A DPE0859-0-2016 - RAD: 2016069989-1-000 DEL 26 DE OCTUBRE DE 2016 -</t>
  </si>
  <si>
    <t xml:space="preserve"> E-641-2016-102977</t>
  </si>
  <si>
    <t>R-641-2016-082879</t>
  </si>
  <si>
    <t>SOLICITUD DE REUNION</t>
  </si>
  <si>
    <t xml:space="preserve"> E-641-2016-103323</t>
  </si>
  <si>
    <t>R-641-2016-082881</t>
  </si>
  <si>
    <t>TRASLADO POR COMPETENCIA - DERECHO DE PETICION  COD: 2016-109313-80504-NC-DEL 2016-12-05</t>
  </si>
  <si>
    <t xml:space="preserve"> E-641-2016-102976</t>
  </si>
  <si>
    <t>R-641-2016-082939</t>
  </si>
  <si>
    <t>TRASLADO AGENCIA DERECHO DE PETICION N° 1-2016-103946 DEL 05/12/2016</t>
  </si>
  <si>
    <t xml:space="preserve"> E-641-2017-000160</t>
  </si>
  <si>
    <t>R-641-2016-082961</t>
  </si>
  <si>
    <t xml:space="preserve"> E-641-2016-103544</t>
  </si>
  <si>
    <t>R-641-2016-083276</t>
  </si>
  <si>
    <t xml:space="preserve"> E-641-2017-000195</t>
  </si>
  <si>
    <t>R-641-2016-083311</t>
  </si>
  <si>
    <t>TRASLADO  DERECHO DE PETICION</t>
  </si>
  <si>
    <t xml:space="preserve"> E-641-2016-102972</t>
  </si>
  <si>
    <t>R-641-2016-083431</t>
  </si>
  <si>
    <t>DERECHO DE PETICION  OPC-2016-049977 DEL 5 DE DICIEMBRE DE 2016 -</t>
  </si>
  <si>
    <t xml:space="preserve"> E-641-2016-103207</t>
  </si>
  <si>
    <t>R-641-2016-083436</t>
  </si>
  <si>
    <t>SOLICITUD ACCESO A INFORMACION PARA ESTUDIOS SOBRE LA RELACION ENTRE DEFORESTACION Y EXPLORACION/EXPLOTACION PETROLERA</t>
  </si>
  <si>
    <t xml:space="preserve"> E-641-2017-000146</t>
  </si>
  <si>
    <t>9</t>
  </si>
  <si>
    <t>R-641-2016-083438</t>
  </si>
  <si>
    <t>DERECHO DE PETICION MUNICIPIO DE LA UNION (SUCRE)</t>
  </si>
  <si>
    <t>DIEGO FELIPE  GOMEZ DUARTE. ANALISTA</t>
  </si>
  <si>
    <t>R-641-2016-083455</t>
  </si>
  <si>
    <t>TRASLADO COMUNICAICON EXT16-00125559 - DERECHO DE PETICION</t>
  </si>
  <si>
    <t xml:space="preserve"> E-641-2016-103806</t>
  </si>
  <si>
    <t>R-641-2016-083462</t>
  </si>
  <si>
    <t>TRASLADO DE DERECHO DE PETICION RELACIONADO CON LA VISITA DE VERIFICACION PROGRAMADA POR PARTE DE LA DIRECCION DE CONSULTA PREVIA, EN EL MARCO DE CUMPLIMIENTO DE LA SENTENCIA PROFERIDA POR EL CONSEJO DE ESTADO. RADICADO NO EXTMI16-0058761 DEL 16 DE NOVIEMBRE DE 2016</t>
  </si>
  <si>
    <t xml:space="preserve"> E-641-2016-103691</t>
  </si>
  <si>
    <t>R-641-2016-083488</t>
  </si>
  <si>
    <t>DENUNCIA  DE LA EXPLOTACION  DE HIDROCARBUROS -  EN LA VERDA EL DIVISO LA COLORADA DEL BAJO  SIMACOTA- CAMPO LAS AGUAS  BLANCAS  ECOPETROL-PAREX</t>
  </si>
  <si>
    <t xml:space="preserve"> E-641-2016-103730</t>
  </si>
  <si>
    <t>R-641-2016-083720</t>
  </si>
  <si>
    <t>R-641-2016-083738</t>
  </si>
  <si>
    <t>DENUNCIA DDHH DOCUMENTADAS EN SAN MARTIN</t>
  </si>
  <si>
    <t>R-641-2016-083903</t>
  </si>
  <si>
    <t>R-641-2016-083910</t>
  </si>
  <si>
    <t>SOLICITUD DE INFORMACION ORDEN JUDICIAL</t>
  </si>
  <si>
    <t>ALEXANDRA LOZANO VERGARA. GERENCIA DE PROYECTOS O FUNCIONAL</t>
  </si>
  <si>
    <t>Etiquetas de fila</t>
  </si>
  <si>
    <t>(en blanco)</t>
  </si>
  <si>
    <t>Total general</t>
  </si>
  <si>
    <t>Cuenta de DEPARTAMENTO</t>
  </si>
  <si>
    <t>Cuenta de TRASLADO</t>
  </si>
  <si>
    <t>Columna2</t>
  </si>
  <si>
    <t>Cuenta de MEDIO
RECEPCIÓN</t>
  </si>
  <si>
    <t>Cuenta de TIPOLOGÍA
DOCUMENTAL</t>
  </si>
  <si>
    <t xml:space="preserve">COPIAS </t>
  </si>
  <si>
    <t>Cuenta de OFICINA
TRÁMITE FINAL</t>
  </si>
  <si>
    <t>Subtemas</t>
  </si>
  <si>
    <t xml:space="preserve">Número de solicitudes recibidas </t>
  </si>
  <si>
    <t>Número de solicitudes trasladadas</t>
  </si>
  <si>
    <t>Número de Solicitudes en las que se nego el acceso a la información</t>
  </si>
  <si>
    <t>INFORME DE PETICIONES QUEJAS RECLAMOS Y SUGERENCIA DEL SEGUNDO SEMESTRE 2016</t>
  </si>
  <si>
    <t>Dentro del término de ley se ofreció respuesta al peticionario por medio telefónico, estableciendo contacto y ajustando la correspondiente cita para tratar el asunto.</t>
  </si>
  <si>
    <t>No se trata de una petición en estricto sentido, ya que dicho comunicado se realiza dentro de una diligencia de notificación que fue realizada conforme a la Ley 1437 de 2011.</t>
  </si>
  <si>
    <t>ID:147172</t>
  </si>
  <si>
    <t xml:space="preserve"> E-521-2017-000634 id:159958</t>
  </si>
  <si>
    <t xml:space="preserve">Se atiende personalmente por parte de la OAJ </t>
  </si>
  <si>
    <t xml:space="preserve">radicado de respuesta 136117 se atendio de forma personal </t>
  </si>
  <si>
    <t xml:space="preserve">radicado de respuesta 136119 se atendio de forma personal </t>
  </si>
  <si>
    <t xml:space="preserve"> E-641-2016-095286 Solicitan patrocinio de la entidad y se habla por telefono con el peticionario y se informa que la entidad no tiene este rubro</t>
  </si>
  <si>
    <t>E-641-2016-096556 Id: 137874</t>
  </si>
  <si>
    <t xml:space="preserve"> E-641-2016-098612 Invitación </t>
  </si>
  <si>
    <t xml:space="preserve">158622 y tambien por 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</si>
</sst>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8" x14ac:knownFonts="1">
    <font>
      <sz val="11"/>
      <color theme="1"/>
      <name val="Calibri"/>
      <family val="2"/>
      <scheme val="minor"/>
    </font>
    <font>
      <sz val="11"/>
      <color theme="1"/>
      <name val="Calibri"/>
      <family val="2"/>
      <scheme val="minor"/>
    </font>
    <font>
      <b/>
      <sz val="14"/>
      <color theme="1"/>
      <name val="Arial"/>
      <family val="2"/>
    </font>
    <font>
      <b/>
      <sz val="8"/>
      <color indexed="8"/>
      <name val="Arial"/>
      <family val="2"/>
    </font>
    <font>
      <sz val="8"/>
      <color indexed="8"/>
      <name val="Arial"/>
      <family val="2"/>
    </font>
    <font>
      <sz val="8"/>
      <color theme="1"/>
      <name val="Calibri"/>
      <family val="2"/>
      <scheme val="minor"/>
    </font>
    <font>
      <sz val="8"/>
      <name val="Arial"/>
      <family val="2"/>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3" fillId="0" borderId="2" xfId="0" applyFont="1" applyBorder="1" applyAlignment="1" applyProtection="1">
      <alignment horizontal="center" vertical="top" wrapText="1" readingOrder="1"/>
      <protection locked="0"/>
    </xf>
    <xf numFmtId="0" fontId="3" fillId="0" borderId="3" xfId="0" applyFont="1" applyBorder="1" applyAlignment="1" applyProtection="1">
      <alignment vertical="top" wrapText="1" readingOrder="1"/>
      <protection locked="0"/>
    </xf>
    <xf numFmtId="0" fontId="3" fillId="0" borderId="3" xfId="0" applyFont="1" applyBorder="1" applyAlignment="1" applyProtection="1">
      <alignment horizontal="center" vertical="top" wrapText="1" readingOrder="1"/>
      <protection locked="0"/>
    </xf>
    <xf numFmtId="14" fontId="3" fillId="0" borderId="3" xfId="0" applyNumberFormat="1" applyFont="1" applyBorder="1" applyAlignment="1" applyProtection="1">
      <alignment vertical="top" wrapText="1" readingOrder="1"/>
      <protection locked="0"/>
    </xf>
    <xf numFmtId="14" fontId="3" fillId="0" borderId="3" xfId="0" applyNumberFormat="1" applyFont="1" applyBorder="1" applyAlignment="1" applyProtection="1">
      <alignment horizontal="center" vertical="top" wrapText="1" readingOrder="1"/>
      <protection locked="0"/>
    </xf>
    <xf numFmtId="0" fontId="3" fillId="0" borderId="4" xfId="0" applyFont="1" applyBorder="1" applyAlignment="1" applyProtection="1">
      <alignment horizontal="center" vertical="top" wrapText="1" readingOrder="1"/>
      <protection locked="0"/>
    </xf>
    <xf numFmtId="0" fontId="4" fillId="0" borderId="5" xfId="0" applyFont="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4" fillId="0" borderId="1" xfId="0" applyNumberFormat="1" applyFont="1" applyBorder="1" applyAlignment="1" applyProtection="1">
      <alignment horizontal="center" vertical="top" wrapText="1" readingOrder="1"/>
      <protection locked="0"/>
    </xf>
    <xf numFmtId="0" fontId="4" fillId="0" borderId="1" xfId="0" applyFont="1" applyBorder="1" applyAlignment="1" applyProtection="1">
      <alignment horizontal="center" vertical="top" wrapText="1" readingOrder="1"/>
      <protection locked="0"/>
    </xf>
    <xf numFmtId="14" fontId="4" fillId="0" borderId="1" xfId="0" applyNumberFormat="1" applyFont="1" applyBorder="1" applyAlignment="1" applyProtection="1">
      <alignment vertical="top" wrapText="1" readingOrder="1"/>
      <protection locked="0"/>
    </xf>
    <xf numFmtId="0" fontId="4" fillId="0" borderId="1" xfId="0" applyFont="1" applyBorder="1" applyAlignment="1" applyProtection="1">
      <alignment horizontal="left" vertical="top" wrapText="1" readingOrder="1"/>
      <protection locked="0"/>
    </xf>
    <xf numFmtId="14" fontId="4" fillId="0" borderId="1" xfId="0" applyNumberFormat="1" applyFont="1" applyBorder="1" applyAlignment="1" applyProtection="1">
      <alignment horizontal="center" vertical="top" wrapText="1" readingOrder="1"/>
      <protection locked="0"/>
    </xf>
    <xf numFmtId="0" fontId="4" fillId="3" borderId="1" xfId="0" applyNumberFormat="1" applyFont="1" applyFill="1" applyBorder="1" applyAlignment="1" applyProtection="1">
      <alignment horizontal="center" vertical="top" wrapText="1" readingOrder="1"/>
      <protection locked="0"/>
    </xf>
    <xf numFmtId="0" fontId="4" fillId="0" borderId="6" xfId="0" applyFont="1" applyBorder="1" applyAlignment="1" applyProtection="1">
      <alignment horizontal="left" vertical="top" wrapText="1" readingOrder="1"/>
      <protection locked="0"/>
    </xf>
    <xf numFmtId="0" fontId="4" fillId="0" borderId="3" xfId="0" applyFont="1" applyBorder="1" applyAlignment="1" applyProtection="1">
      <alignment horizontal="left" vertical="top" wrapText="1" readingOrder="1"/>
      <protection locked="0"/>
    </xf>
    <xf numFmtId="0" fontId="4" fillId="3" borderId="1" xfId="0" applyFont="1" applyFill="1" applyBorder="1" applyAlignment="1" applyProtection="1">
      <alignment horizontal="center" vertical="top" wrapText="1" readingOrder="1"/>
      <protection locked="0"/>
    </xf>
    <xf numFmtId="0" fontId="4" fillId="4" borderId="5" xfId="0" applyFont="1" applyFill="1" applyBorder="1" applyAlignment="1" applyProtection="1">
      <alignment horizontal="center" vertical="top" wrapText="1" readingOrder="1"/>
      <protection locked="0"/>
    </xf>
    <xf numFmtId="14" fontId="4" fillId="4" borderId="1" xfId="0" applyNumberFormat="1" applyFont="1" applyFill="1" applyBorder="1" applyAlignment="1" applyProtection="1">
      <alignment horizontal="center" vertical="top" wrapText="1" readingOrder="1"/>
      <protection locked="0"/>
    </xf>
    <xf numFmtId="0" fontId="4" fillId="4" borderId="1" xfId="0" applyNumberFormat="1" applyFont="1" applyFill="1" applyBorder="1" applyAlignment="1" applyProtection="1">
      <alignment horizontal="center" vertical="top" wrapText="1" readingOrder="1"/>
      <protection locked="0"/>
    </xf>
    <xf numFmtId="0" fontId="4" fillId="0" borderId="1" xfId="0" applyNumberFormat="1" applyFont="1" applyFill="1" applyBorder="1" applyAlignment="1" applyProtection="1">
      <alignment horizontal="center" vertical="top" wrapText="1" readingOrder="1"/>
      <protection locked="0"/>
    </xf>
    <xf numFmtId="0" fontId="4" fillId="0" borderId="1" xfId="0" applyNumberFormat="1" applyFont="1" applyBorder="1" applyAlignment="1" applyProtection="1">
      <alignment horizontal="left" vertical="top" wrapText="1" readingOrder="1"/>
      <protection locked="0"/>
    </xf>
    <xf numFmtId="0" fontId="4" fillId="3" borderId="1" xfId="0" applyNumberFormat="1" applyFont="1" applyFill="1" applyBorder="1" applyAlignment="1" applyProtection="1">
      <alignment horizontal="left" vertical="top" wrapText="1" readingOrder="1"/>
      <protection locked="0"/>
    </xf>
    <xf numFmtId="0" fontId="4" fillId="0" borderId="5" xfId="0" applyFont="1" applyFill="1" applyBorder="1" applyAlignment="1" applyProtection="1">
      <alignment horizontal="center" vertical="top" wrapText="1" readingOrder="1"/>
      <protection locked="0"/>
    </xf>
    <xf numFmtId="0" fontId="5" fillId="0" borderId="0" xfId="0" applyFont="1" applyAlignment="1">
      <alignment horizontal="center" vertical="top" wrapText="1"/>
    </xf>
    <xf numFmtId="0" fontId="4" fillId="4" borderId="1" xfId="0" applyFont="1" applyFill="1" applyBorder="1" applyAlignment="1" applyProtection="1">
      <alignment vertical="top" wrapText="1" readingOrder="1"/>
      <protection locked="0"/>
    </xf>
    <xf numFmtId="0" fontId="4" fillId="3" borderId="1" xfId="0" applyFont="1" applyFill="1" applyBorder="1" applyAlignment="1" applyProtection="1">
      <alignment horizontal="left" vertical="top" wrapText="1" readingOrder="1"/>
      <protection locked="0"/>
    </xf>
    <xf numFmtId="0" fontId="6" fillId="4" borderId="5" xfId="0" applyFont="1" applyFill="1" applyBorder="1" applyAlignment="1" applyProtection="1">
      <alignment horizontal="center" vertical="top" wrapText="1" readingOrder="1"/>
      <protection locked="0"/>
    </xf>
    <xf numFmtId="0" fontId="4" fillId="0" borderId="8" xfId="0" applyFont="1" applyBorder="1" applyAlignment="1" applyProtection="1">
      <alignment vertical="top" wrapText="1" readingOrder="1"/>
      <protection locked="0"/>
    </xf>
    <xf numFmtId="0" fontId="4" fillId="0" borderId="8" xfId="0" applyFont="1" applyBorder="1" applyAlignment="1" applyProtection="1">
      <alignment horizontal="center" vertical="top" wrapText="1" readingOrder="1"/>
      <protection locked="0"/>
    </xf>
    <xf numFmtId="14" fontId="4" fillId="0" borderId="8" xfId="0" applyNumberFormat="1" applyFont="1" applyBorder="1" applyAlignment="1" applyProtection="1">
      <alignment horizontal="center" vertical="top" wrapText="1" readingOrder="1"/>
      <protection locked="0"/>
    </xf>
    <xf numFmtId="0" fontId="4" fillId="0" borderId="8" xfId="0" applyFont="1" applyBorder="1" applyAlignment="1" applyProtection="1">
      <alignment horizontal="left" vertical="top" wrapText="1" readingOrder="1"/>
      <protection locked="0"/>
    </xf>
    <xf numFmtId="0" fontId="4" fillId="0" borderId="9" xfId="0" applyFont="1" applyBorder="1" applyAlignment="1" applyProtection="1">
      <alignment horizontal="left" vertical="top" wrapText="1" readingOrder="1"/>
      <protection locked="0"/>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4" fillId="0" borderId="8" xfId="0" applyNumberFormat="1" applyFont="1" applyBorder="1" applyAlignment="1" applyProtection="1">
      <alignment horizontal="center" vertical="top" wrapText="1" readingOrder="1"/>
      <protection locked="0"/>
    </xf>
    <xf numFmtId="165" fontId="4" fillId="0" borderId="1" xfId="1" applyNumberFormat="1" applyFont="1" applyBorder="1" applyAlignment="1" applyProtection="1">
      <alignment horizontal="left" vertical="top" wrapText="1" readingOrder="1"/>
      <protection locked="0"/>
    </xf>
    <xf numFmtId="14" fontId="4" fillId="0" borderId="1" xfId="0" applyNumberFormat="1" applyFont="1" applyBorder="1" applyAlignment="1" applyProtection="1">
      <alignment horizontal="left" vertical="top" wrapText="1" readingOrder="1"/>
      <protection locked="0"/>
    </xf>
    <xf numFmtId="0" fontId="7" fillId="0" borderId="0" xfId="0" applyFont="1"/>
    <xf numFmtId="0" fontId="7" fillId="0" borderId="13" xfId="0" applyFont="1" applyBorder="1"/>
    <xf numFmtId="0" fontId="4" fillId="0" borderId="1" xfId="0" applyFont="1" applyFill="1" applyBorder="1" applyAlignment="1" applyProtection="1">
      <alignment horizontal="center" vertical="top" wrapText="1" readingOrder="1"/>
      <protection locked="0"/>
    </xf>
    <xf numFmtId="14" fontId="4" fillId="0" borderId="1" xfId="0" applyNumberFormat="1" applyFont="1" applyFill="1" applyBorder="1" applyAlignment="1" applyProtection="1">
      <alignment horizontal="center" vertical="top" wrapText="1" readingOrder="1"/>
      <protection locked="0"/>
    </xf>
    <xf numFmtId="0" fontId="4" fillId="0" borderId="1" xfId="0" applyFont="1" applyFill="1" applyBorder="1" applyAlignment="1" applyProtection="1">
      <alignment horizontal="left" vertical="top" wrapText="1" readingOrder="1"/>
      <protection locked="0"/>
    </xf>
    <xf numFmtId="0" fontId="4" fillId="0" borderId="7" xfId="0" applyFont="1" applyFill="1" applyBorder="1" applyAlignment="1" applyProtection="1">
      <alignment horizontal="center" vertical="top" wrapText="1" readingOrder="1"/>
      <protection locked="0"/>
    </xf>
    <xf numFmtId="0" fontId="4" fillId="0" borderId="7" xfId="0" applyFont="1" applyBorder="1" applyAlignment="1" applyProtection="1">
      <alignment horizontal="center" vertical="top" wrapText="1" readingOrder="1"/>
      <protection locked="0"/>
    </xf>
    <xf numFmtId="0" fontId="5" fillId="0" borderId="0" xfId="0" applyFont="1" applyBorder="1"/>
    <xf numFmtId="0" fontId="4" fillId="0" borderId="8" xfId="0" applyNumberFormat="1" applyFont="1" applyBorder="1" applyAlignment="1" applyProtection="1">
      <alignment horizontal="left" vertical="top" wrapText="1" readingOrder="1"/>
      <protection locked="0"/>
    </xf>
    <xf numFmtId="0" fontId="7" fillId="6" borderId="0" xfId="0" applyFont="1" applyFill="1" applyAlignment="1">
      <alignment horizontal="center"/>
    </xf>
    <xf numFmtId="0" fontId="2" fillId="2" borderId="1" xfId="0" applyFont="1" applyFill="1" applyBorder="1" applyAlignment="1">
      <alignment horizontal="center"/>
    </xf>
    <xf numFmtId="0" fontId="7" fillId="5" borderId="10" xfId="0" applyFont="1" applyFill="1" applyBorder="1" applyAlignment="1">
      <alignment horizontal="left"/>
    </xf>
    <xf numFmtId="0" fontId="7" fillId="5" borderId="11" xfId="0" applyFont="1" applyFill="1" applyBorder="1" applyAlignment="1">
      <alignment horizontal="left"/>
    </xf>
    <xf numFmtId="0" fontId="7" fillId="5" borderId="12" xfId="0" applyFont="1" applyFill="1" applyBorder="1" applyAlignment="1">
      <alignment horizontal="left"/>
    </xf>
  </cellXfs>
  <cellStyles count="2">
    <cellStyle name="Millares" xfId="1" builtinId="3"/>
    <cellStyle name="Normal" xfId="0" builtinId="0"/>
  </cellStyles>
  <dxfs count="54">
    <dxf>
      <font>
        <b val="0"/>
        <i val="0"/>
        <strike val="0"/>
        <condense val="0"/>
        <extend val="0"/>
        <outline val="0"/>
        <shadow val="0"/>
        <u val="none"/>
        <vertAlign val="baseline"/>
        <sz val="8"/>
        <color indexed="8"/>
        <name val="Arial"/>
        <family val="2"/>
        <scheme val="none"/>
      </font>
      <numFmt numFmtId="0" formatCode="General"/>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0" formatCode="General"/>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numFmt numFmtId="0" formatCode="General"/>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0" formatCode="Genera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general"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general"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general"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general"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numFmt numFmtId="166" formatCode="d/mm/yyyy"/>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Calibri"/>
        <family val="2"/>
        <scheme val="minor"/>
      </font>
      <border diagonalUp="0" diagonalDown="0" outline="0">
        <left/>
        <right/>
        <top/>
        <bottom/>
      </border>
    </dxf>
    <dxf>
      <font>
        <strike val="0"/>
        <outline val="0"/>
        <shadow val="0"/>
        <u val="none"/>
        <vertAlign val="baseline"/>
        <sz val="8"/>
      </font>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Arial"/>
        <family val="2"/>
        <scheme val="none"/>
      </font>
      <alignment horizontal="left" vertical="top" textRotation="0" wrapText="1" indent="0" justifyLastLine="0" shrinkToFit="0" readingOrder="1"/>
      <protection locked="0" hidden="0"/>
    </dxf>
    <dxf>
      <border outline="0">
        <bottom style="thin">
          <color indexed="64"/>
        </bottom>
      </border>
    </dxf>
    <dxf>
      <font>
        <b/>
        <i val="0"/>
        <strike val="0"/>
        <condense val="0"/>
        <extend val="0"/>
        <outline val="0"/>
        <shadow val="0"/>
        <u val="none"/>
        <vertAlign val="baseline"/>
        <sz val="8"/>
        <color indexed="8"/>
        <name val="Arial"/>
        <family val="2"/>
        <scheme val="none"/>
      </font>
      <alignment horizontal="center" vertical="top" textRotation="0" wrapText="1" indent="0" justifyLastLine="0" shrinkToFit="0" readingOrder="1"/>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PQRS Segundo semestre 2016 DEFINITIVO.xlsx]Medio de Recepción!TablaDinámica9</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Medio</a:t>
            </a:r>
            <a:r>
              <a:rPr lang="en-US" baseline="0"/>
              <a:t> de Recepción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'Medio de Recepción'!$B$3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F24-4F07-8058-FCE8083AB04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F24-4F07-8058-FCE8083AB04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F24-4F07-8058-FCE8083AB04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F24-4F07-8058-FCE8083AB0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'Medio de Recepción'!$A$4:$A$8</c:f>
              <c:strCache>
                <c:ptCount val="4"/>
                <c:pt idx="0">
                  <c:v>CORREO ELECTRONICO</c:v>
                </c:pt>
                <c:pt idx="1">
                  <c:v>EMPRESA DE MENSAJERIA </c:v>
                </c:pt>
                <c:pt idx="2">
                  <c:v>ENTREGA PERSONAL</c:v>
                </c:pt>
                <c:pt idx="3">
                  <c:v>(en blanco)</c:v>
                </c:pt>
              </c:strCache>
            </c:strRef>
          </c:cat>
          <c:val>
            <c:numRef>
              <c:f>'Medio de Recepción'!$B$4:$B$8</c:f>
              <c:numCache>
                <c:formatCode>General</c:formatCode>
                <c:ptCount val="4"/>
                <c:pt idx="0">
                  <c:v>277</c:v>
                </c:pt>
                <c:pt idx="1">
                  <c:v>140</c:v>
                </c:pt>
                <c:pt idx="2">
                  <c:v>215</c:v>
                </c:pt>
              </c:numCache>
            </c:numRef>
          </c:val>
          <c:extLst>
            <c:ext xmlns:c16="http://schemas.microsoft.com/office/drawing/2014/chart" uri="{C3380CC4-5D6E-409C-BE32-E72D297353CC}">
              <c16:uniqueId val="{00000000-0E8B-4404-B5BF-4983B0A88AD9}"/>
            </c:ext>
          </c:extLst>
        </c:ser>
        <c:dLbls>
          <c:showLegendKey val="0"/>
          <c:showVal val="0"/>
          <c:showCatName val="0"/>
          <c:showSerName val="0"/>
          <c:showPercent val="0"/>
          <c:showBubbleSize val="0"/>
          <c:showLeaderLines val="1"/>
        </c:dLbls>
      </c:pie3DChart>
      <c:spPr>
        <a:noFill/>
        <a:ln>
          <a:noFill/>
        </a:ln>
        <a:effectLst/>
      </c:spPr>
    </c:plotArea>
    <c:legend>
      <c:legendPos val="r"/>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PQRS Segundo semestre 2016 DEFINITIVO.xlsx]Tipologia!TablaDinámica6</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Canales de Atención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4029062884067983E-2"/>
          <c:y val="0.13232139227328871"/>
          <c:w val="0.54071336049457686"/>
          <c:h val="0.7913291578149646"/>
        </c:manualLayout>
      </c:layout>
      <c:pie3DChart>
        <c:varyColors val="1"/>
        <c:ser>
          <c:idx val="0"/>
          <c:order val="0"/>
          <c:tx>
            <c:strRef>
              <c:f>Tipologia!$B$3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2F7-4A59-A91E-56C247EDE33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2F7-4A59-A91E-56C247EDE33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2F7-4A59-A91E-56C247EDE331}"/>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2F7-4A59-A91E-56C247EDE331}"/>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2F7-4A59-A91E-56C247EDE331}"/>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2F7-4A59-A91E-56C247EDE331}"/>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2F7-4A59-A91E-56C247EDE331}"/>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F2F7-4A59-A91E-56C247EDE331}"/>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F2F7-4A59-A91E-56C247EDE331}"/>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F2F7-4A59-A91E-56C247EDE331}"/>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F2F7-4A59-A91E-56C247EDE331}"/>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F2F7-4A59-A91E-56C247EDE331}"/>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F2F7-4A59-A91E-56C247EDE331}"/>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F2F7-4A59-A91E-56C247EDE331}"/>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F2F7-4A59-A91E-56C247EDE331}"/>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F2F7-4A59-A91E-56C247EDE331}"/>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F2F7-4A59-A91E-56C247EDE3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Tipologia!$A$4:$A$21</c:f>
              <c:strCache>
                <c:ptCount val="17"/>
                <c:pt idx="0">
                  <c:v>AMPLIACION DE INFORMACION</c:v>
                </c:pt>
                <c:pt idx="1">
                  <c:v>COMUNICACION DE FELICITACION Y/O AGRADECIMIENTO</c:v>
                </c:pt>
                <c:pt idx="2">
                  <c:v>CONSULTAS</c:v>
                </c:pt>
                <c:pt idx="3">
                  <c:v>DENUNCIA</c:v>
                </c:pt>
                <c:pt idx="4">
                  <c:v>DERECHO DE PETICION</c:v>
                </c:pt>
                <c:pt idx="5">
                  <c:v>FELICITACIONES</c:v>
                </c:pt>
                <c:pt idx="6">
                  <c:v>NO TIENE INFORMACION</c:v>
                </c:pt>
                <c:pt idx="7">
                  <c:v>QUEJA</c:v>
                </c:pt>
                <c:pt idx="8">
                  <c:v>RECLAMO</c:v>
                </c:pt>
                <c:pt idx="9">
                  <c:v>RECLAMO </c:v>
                </c:pt>
                <c:pt idx="10">
                  <c:v>SOLICITUD</c:v>
                </c:pt>
                <c:pt idx="11">
                  <c:v>SOLICITUD CERTIFICACIONES</c:v>
                </c:pt>
                <c:pt idx="12">
                  <c:v>SOLICITUD DE COPIAS</c:v>
                </c:pt>
                <c:pt idx="13">
                  <c:v>SOLICITUD DE COPIAS </c:v>
                </c:pt>
                <c:pt idx="14">
                  <c:v>SOLICITUD DE INFORMACION</c:v>
                </c:pt>
                <c:pt idx="15">
                  <c:v>TRASLADO PQRS A OTRAS ENTIDADES</c:v>
                </c:pt>
                <c:pt idx="16">
                  <c:v>(en blanco)</c:v>
                </c:pt>
              </c:strCache>
            </c:strRef>
          </c:cat>
          <c:val>
            <c:numRef>
              <c:f>Tipologia!$B$4:$B$21</c:f>
              <c:numCache>
                <c:formatCode>General</c:formatCode>
                <c:ptCount val="17"/>
                <c:pt idx="0">
                  <c:v>19</c:v>
                </c:pt>
                <c:pt idx="1">
                  <c:v>1</c:v>
                </c:pt>
                <c:pt idx="2">
                  <c:v>18</c:v>
                </c:pt>
                <c:pt idx="3">
                  <c:v>1</c:v>
                </c:pt>
                <c:pt idx="4">
                  <c:v>232</c:v>
                </c:pt>
                <c:pt idx="5">
                  <c:v>1</c:v>
                </c:pt>
                <c:pt idx="6">
                  <c:v>1</c:v>
                </c:pt>
                <c:pt idx="7">
                  <c:v>18</c:v>
                </c:pt>
                <c:pt idx="8">
                  <c:v>1</c:v>
                </c:pt>
                <c:pt idx="9">
                  <c:v>12</c:v>
                </c:pt>
                <c:pt idx="10">
                  <c:v>31</c:v>
                </c:pt>
                <c:pt idx="11">
                  <c:v>3</c:v>
                </c:pt>
                <c:pt idx="12">
                  <c:v>1</c:v>
                </c:pt>
                <c:pt idx="13">
                  <c:v>1</c:v>
                </c:pt>
                <c:pt idx="14">
                  <c:v>256</c:v>
                </c:pt>
                <c:pt idx="15">
                  <c:v>36</c:v>
                </c:pt>
              </c:numCache>
            </c:numRef>
          </c:val>
          <c:extLst>
            <c:ext xmlns:c16="http://schemas.microsoft.com/office/drawing/2014/chart" uri="{C3380CC4-5D6E-409C-BE32-E72D297353CC}">
              <c16:uniqueId val="{00000000-125A-4581-974E-DFDBB56B02E5}"/>
            </c:ext>
          </c:extLst>
        </c:ser>
        <c:dLbls>
          <c:showLegendKey val="0"/>
          <c:showVal val="0"/>
          <c:showCatName val="0"/>
          <c:showSerName val="0"/>
          <c:showPercent val="0"/>
          <c:showBubbleSize val="0"/>
          <c:showLeaderLines val="1"/>
        </c:dLbls>
      </c:pie3DChart>
      <c:spPr>
        <a:noFill/>
        <a:ln>
          <a:noFill/>
        </a:ln>
        <a:effectLst/>
      </c:spPr>
    </c:plotArea>
    <c:legend>
      <c:legendPos val="r"/>
      <c:legendEntry>
        <c:idx val="1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PQRS Segundo semestre 2016 DEFINITIVO.xlsx]Oficina que trámita!TablaDinámica7</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'Oficina que trámita'!$B$3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609-4766-AA2D-A94AC19AFAB5}"/>
              </c:ext>
            </c:extLst>
          </c:dPt>
          <c:dPt>
            <c:idx val="1"/>
            <c:bubble3D val="0"/>
            <c:explosion val="1"/>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F34A-4FD6-A96E-6DBEC68D593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609-4766-AA2D-A94AC19AFAB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609-4766-AA2D-A94AC19AFAB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609-4766-AA2D-A94AC19AFAB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609-4766-AA2D-A94AC19AFAB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609-4766-AA2D-A94AC19AFAB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D609-4766-AA2D-A94AC19AFAB5}"/>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D609-4766-AA2D-A94AC19AFAB5}"/>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D609-4766-AA2D-A94AC19AFAB5}"/>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D609-4766-AA2D-A94AC19AFAB5}"/>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D609-4766-AA2D-A94AC19AFAB5}"/>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D609-4766-AA2D-A94AC19AFAB5}"/>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D609-4766-AA2D-A94AC19AFAB5}"/>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D609-4766-AA2D-A94AC19AFAB5}"/>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D609-4766-AA2D-A94AC19AFAB5}"/>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D609-4766-AA2D-A94AC19AFAB5}"/>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D609-4766-AA2D-A94AC19AFAB5}"/>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D609-4766-AA2D-A94AC19AFAB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'Oficina que trámita'!$A$4:$A$23</c:f>
              <c:strCache>
                <c:ptCount val="19"/>
                <c:pt idx="0">
                  <c:v>ADMINISTRATIVA</c:v>
                </c:pt>
                <c:pt idx="1">
                  <c:v>ATENCION CIUDADANA Y COMUNICACIONES</c:v>
                </c:pt>
                <c:pt idx="2">
                  <c:v>CONTROL INTERNO DISCIPLINARIO</c:v>
                </c:pt>
                <c:pt idx="3">
                  <c:v>GERENCIA DE ASUNTOS LEGALES Y CONTRATACION</c:v>
                </c:pt>
                <c:pt idx="4">
                  <c:v>GERENCIA DE GESTION DEL CONOCIMIENTO</c:v>
                </c:pt>
                <c:pt idx="5">
                  <c:v>GERENCIA DE LA GESTION DE LA INFORMACION TECNICA</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GESTION DOCUMENTAL</c:v>
                </c:pt>
                <c:pt idx="12">
                  <c:v>OFICINA ASESORA JURIDICA</c:v>
                </c:pt>
                <c:pt idx="13">
                  <c:v>PRESIDENCIA</c:v>
                </c:pt>
                <c:pt idx="14">
                  <c:v>TALENTO HUMANO</c:v>
                </c:pt>
                <c:pt idx="15">
                  <c:v>VICEPRESIDENCIA CONTRATOS DE HIDROCARBUROS</c:v>
                </c:pt>
                <c:pt idx="16">
                  <c:v>VICEPRESIDENCIA PROMOCION Y ASIGNACION DE AREAS</c:v>
                </c:pt>
                <c:pt idx="17">
                  <c:v>VICEPRESIDENCIA TECNICA</c:v>
                </c:pt>
                <c:pt idx="18">
                  <c:v>(en blanco)</c:v>
                </c:pt>
              </c:strCache>
            </c:strRef>
          </c:cat>
          <c:val>
            <c:numRef>
              <c:f>'Oficina que trámita'!$B$4:$B$23</c:f>
              <c:numCache>
                <c:formatCode>General</c:formatCode>
                <c:ptCount val="19"/>
                <c:pt idx="0">
                  <c:v>2</c:v>
                </c:pt>
                <c:pt idx="1">
                  <c:v>356</c:v>
                </c:pt>
                <c:pt idx="2">
                  <c:v>5</c:v>
                </c:pt>
                <c:pt idx="3">
                  <c:v>2</c:v>
                </c:pt>
                <c:pt idx="4">
                  <c:v>8</c:v>
                </c:pt>
                <c:pt idx="5">
                  <c:v>2</c:v>
                </c:pt>
                <c:pt idx="6">
                  <c:v>20</c:v>
                </c:pt>
                <c:pt idx="7">
                  <c:v>8</c:v>
                </c:pt>
                <c:pt idx="8">
                  <c:v>2</c:v>
                </c:pt>
                <c:pt idx="9">
                  <c:v>142</c:v>
                </c:pt>
                <c:pt idx="10">
                  <c:v>36</c:v>
                </c:pt>
                <c:pt idx="11">
                  <c:v>1</c:v>
                </c:pt>
                <c:pt idx="12">
                  <c:v>15</c:v>
                </c:pt>
                <c:pt idx="13">
                  <c:v>10</c:v>
                </c:pt>
                <c:pt idx="14">
                  <c:v>7</c:v>
                </c:pt>
                <c:pt idx="15">
                  <c:v>1</c:v>
                </c:pt>
                <c:pt idx="16">
                  <c:v>12</c:v>
                </c:pt>
                <c:pt idx="17">
                  <c:v>3</c:v>
                </c:pt>
              </c:numCache>
            </c:numRef>
          </c:val>
          <c:extLst>
            <c:ext xmlns:c16="http://schemas.microsoft.com/office/drawing/2014/chart" uri="{C3380CC4-5D6E-409C-BE32-E72D297353CC}">
              <c16:uniqueId val="{00000000-F34A-4FD6-A96E-6DBEC68D593F}"/>
            </c:ext>
          </c:extLst>
        </c:ser>
        <c:dLbls>
          <c:showLegendKey val="0"/>
          <c:showVal val="0"/>
          <c:showCatName val="0"/>
          <c:showSerName val="0"/>
          <c:showPercent val="0"/>
          <c:showBubbleSize val="0"/>
          <c:showLeaderLines val="1"/>
        </c:dLbls>
      </c:pie3DChart>
      <c:spPr>
        <a:noFill/>
        <a:ln>
          <a:noFill/>
        </a:ln>
        <a:effectLst/>
      </c:spPr>
    </c:plotArea>
    <c:legend>
      <c:legendPos val="r"/>
      <c:legendEntry>
        <c:idx val="1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271462</xdr:colOff>
      <xdr:row>1</xdr:row>
      <xdr:rowOff>123825</xdr:rowOff>
    </xdr:from>
    <xdr:to>
      <xdr:col>8</xdr:col>
      <xdr:colOff>271462</xdr:colOff>
      <xdr:row>16</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195262</xdr:colOff>
      <xdr:row>2</xdr:row>
      <xdr:rowOff>190499</xdr:rowOff>
    </xdr:from>
    <xdr:to>
      <xdr:col>10</xdr:col>
      <xdr:colOff>133350</xdr:colOff>
      <xdr:row>42</xdr:row>
      <xdr:rowOff>28575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109537</xdr:colOff>
      <xdr:row>2</xdr:row>
      <xdr:rowOff>190499</xdr:rowOff>
    </xdr:from>
    <xdr:to>
      <xdr:col>9</xdr:col>
      <xdr:colOff>733425</xdr:colOff>
      <xdr:row>46</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lias Escorcia Pertuz" refreshedDate="42754.401930324071" createdVersion="6" refreshedVersion="6" minRefreshableVersion="3" recordCount="633">
  <cacheSource type="worksheet">
    <worksheetSource ref="A5:Y1048576" sheet="Participacion Ciudadana"/>
  </cacheSource>
  <cacheFields count="27">
    <cacheField name="ID" numFmtId="0">
      <sharedItems containsString="0" containsBlank="1" containsNumber="1" containsInteger="1" minValue="74161" maxValue="156449"/>
    </cacheField>
    <cacheField name="ESTADO_x000a_TRÁMITE" numFmtId="0">
      <sharedItems containsBlank="1"/>
    </cacheField>
    <cacheField name="MES" numFmtId="0">
      <sharedItems containsBlank="1" containsMixedTypes="1" containsNumber="1" containsInteger="1" minValue="7" maxValue="7"/>
    </cacheField>
    <cacheField name="MEDIO_x000a_RECEPCIÓN" numFmtId="0">
      <sharedItems containsBlank="1" count="4">
        <s v="EMPRESA DE MENSAJERIA "/>
        <s v="ENTREGA PERSONAL"/>
        <s v="CORREO ELECTRONICO"/>
        <m/>
      </sharedItems>
    </cacheField>
    <cacheField name="RADICADO" numFmtId="0">
      <sharedItems containsBlank="1"/>
    </cacheField>
    <cacheField name="FECHA_x000a_RADICACIÓN" numFmtId="14">
      <sharedItems containsNonDate="0" containsDate="1" containsString="0" containsBlank="1" minDate="2016-07-01T08:45:24" maxDate="2016-12-29T16:50:14"/>
    </cacheField>
    <cacheField name="UNIDAD" numFmtId="0">
      <sharedItems containsBlank="1"/>
    </cacheField>
    <cacheField name="OFICINA" numFmtId="0">
      <sharedItems containsBlank="1"/>
    </cacheField>
    <cacheField name="TIPOLOGÍA_x000a_DOCUMENTAL" numFmtId="0">
      <sharedItems containsBlank="1" count="17">
        <s v="TRASLADO PQRS A OTRAS ENTIDADES"/>
        <s v="SOLICITUD DE INFORMACION"/>
        <s v="DERECHO DE PETICION"/>
        <s v="AMPLIACION DE INFORMACION"/>
        <s v="SOLICITUD DE COPIAS "/>
        <s v="RECLAMO "/>
        <s v="CONSULTAS"/>
        <s v="QUEJA"/>
        <s v="SOLICITUD DE COPIAS"/>
        <s v="NO TIENE INFORMACION"/>
        <s v="COMUNICACION DE FELICITACION Y/O AGRADECIMIENTO"/>
        <s v="SOLICITUD CERTIFICACIONES"/>
        <s v="SOLICITUD"/>
        <s v="DENUNCIA"/>
        <s v="FELICITACIONES"/>
        <s v="RECLAMO"/>
        <m/>
      </sharedItems>
    </cacheField>
    <cacheField name="FIRMANTE_x000a_REMITENTE / DATOS PERSONALES" numFmtId="0">
      <sharedItems containsBlank="1" longText="1"/>
    </cacheField>
    <cacheField name="ACTIVO" numFmtId="0">
      <sharedItems containsBlank="1"/>
    </cacheField>
    <cacheField name="ENTIDAD / DATOS PERSONALES " numFmtId="0">
      <sharedItems containsBlank="1" longText="1"/>
    </cacheField>
    <cacheField name="ASUNTO" numFmtId="0">
      <sharedItems containsBlank="1" longText="1"/>
    </cacheField>
    <cacheField name="FECHA_x000a_VENCIMIENTO" numFmtId="14">
      <sharedItems containsNonDate="0" containsDate="1" containsString="0" containsBlank="1" minDate="2016-07-14T14:16:48" maxDate="2017-01-20T16:32:40"/>
    </cacheField>
    <cacheField name="DIAS DE VENCIMIENTO" numFmtId="0">
      <sharedItems containsString="0" containsBlank="1" containsNumber="1" containsInteger="1" minValue="0" maxValue="46"/>
    </cacheField>
    <cacheField name="OFICINA_x000a_TRÁMITE INICIAL" numFmtId="0">
      <sharedItems containsBlank="1"/>
    </cacheField>
    <cacheField name="FUNCIONARIO_x000a_TRÁMITE INICIAL" numFmtId="0">
      <sharedItems containsBlank="1"/>
    </cacheField>
    <cacheField name="RADICADO_x000a_DE RESPUESTA" numFmtId="0">
      <sharedItems containsBlank="1" containsMixedTypes="1" containsNumber="1" containsInteger="1" minValue="141652" maxValue="158622"/>
    </cacheField>
    <cacheField name="FECHA RADICADO RESPUESTA" numFmtId="14">
      <sharedItems containsDate="1" containsBlank="1" containsMixedTypes="1" minDate="2016-07-01T11:54:12" maxDate="2017-01-13T00:00:00"/>
    </cacheField>
    <cacheField name="FUNCIONARIO_x000a_TRÁMITE FINAL" numFmtId="0">
      <sharedItems containsBlank="1"/>
    </cacheField>
    <cacheField name="OFICINA_x000a_TRÁMITE FINAL" numFmtId="0">
      <sharedItems containsBlank="1" count="19">
        <s v="ATENCION CIUDADANA Y COMUNICACIONES"/>
        <s v="GERENCIA DE GESTION DEL CONOCIMIENTO"/>
        <s v="GERENCIA DE SEGURIDAD, COMUNIDADES Y MEDIO AMBIENTE"/>
        <s v="GESTION DE REGALIAS Y DERECHOS ECONOMICOS"/>
        <s v="VICEPRESIDENCIA PROMOCION Y ASIGNACION DE AREAS"/>
        <s v="GERENCIA DE SEGUIMIENTO A CONTRATOS EN EXPLORACION"/>
        <s v="GERENCIA DE RESERVAS Y OPERACIONES"/>
        <s v="TALENTO HUMANO"/>
        <s v="OFICINA ASESORA JURIDICA"/>
        <s v="CONTROL INTERNO DISCIPLINARIO"/>
        <s v="VICEPRESIDENCIA TECNICA"/>
        <s v="PRESIDENCIA"/>
        <s v="GERENCIA DE LA GESTION DE LA INFORMACION TECNICA"/>
        <s v="VICEPRESIDENCIA CONTRATOS DE HIDROCARBUROS"/>
        <s v="ADMINISTRATIVA"/>
        <s v="GESTION DOCUMENTAL"/>
        <s v="GERENCIA DE SEGUIMIENTO A CONTRATOS EN PRODUCCION"/>
        <s v="GERENCIA DE ASUNTOS LEGALES Y CONTRATACION"/>
        <m/>
      </sharedItems>
    </cacheField>
    <cacheField name="DIAS_x000a_TRÁMITE" numFmtId="0">
      <sharedItems containsBlank="1" containsMixedTypes="1" containsNumber="1" containsInteger="1" minValue="0" maxValue="76"/>
    </cacheField>
    <cacheField name="DEPARTAMENTO" numFmtId="0">
      <sharedItems containsBlank="1" count="26">
        <s v="CORDOBA"/>
        <s v="CUNDINAMARCA"/>
        <s v="CASANARE"/>
        <s v="META"/>
        <s v="BOLIVAR"/>
        <s v="PUTUMAYO"/>
        <s v="LA GUAJIRA"/>
        <s v="ANTIOQUIA"/>
        <s v="NARIÑO"/>
        <s v="CAQUETA"/>
        <s v="ARAUCA"/>
        <s v="NORTE DE SANTANDER"/>
        <s v="CAUCA"/>
        <s v="BOYACA"/>
        <s v="BOGOTA D.C."/>
        <s v="ATLANTICO"/>
        <s v="HUILA"/>
        <s v="CESAR"/>
        <s v="GUAVIARE"/>
        <s v="CARTAGENA"/>
        <s v="MAGDALENA"/>
        <s v="VALLE"/>
        <s v="TOLIMA"/>
        <s v="SANTANDER"/>
        <s v="SUCRE"/>
        <m/>
      </sharedItems>
    </cacheField>
    <cacheField name="SUBTEMA" numFmtId="0">
      <sharedItems containsBlank="1" count="67">
        <s v="Estado actual de Pozos"/>
        <s v="Información proyectos de perforación y profundidad"/>
        <s v="Actividad Hidrocarburífera en regiones del país"/>
        <s v="Información y aclaración procesos contractuales, términos de referencia, plazos, pólizas"/>
        <s v="Información Geológica de perforaciones"/>
        <s v="Cifras oficiales de producción en el país (producción, precio, demanda, Columnas Estratigráficas"/>
        <s v="Información y aclaración sobre los TEAs, E&amp;P, Bloques"/>
        <s v="Acompañamiento a comunidad en desarrollo de proyecto (ambiental, social)"/>
        <s v="Inconformidad por desarrollo irregular de proyecto"/>
        <s v="Reliquidación de regalías"/>
        <s v="Intervención por no pago a subcontratistas por parte de Operadoras "/>
        <s v="Certificación de ejecución presupuestal"/>
        <s v="Planes de manejo ambiental: Licencias, compromisos E&amp;P, normatividad contaminación"/>
        <s v="Información del trámite o proceso para pago de regalías"/>
        <s v="Coordenadas de los vértices que limitan bloques"/>
        <s v="Información Institucional: Transformación de Ecopetrol en ANH, misión, visión, funciones y objetivos"/>
        <s v="Información de Operadores en Colombia"/>
        <s v="Empresas con pozos en producción o exploración"/>
        <s v="Otros"/>
        <s v="Certificación laboral Colaborador (funcionario o contratista)"/>
        <s v="Líneas sísmicas por cuenca"/>
        <s v="Competencia del Ministerio de Minas y Energía "/>
        <s v="Congreso de la República y Senado "/>
        <s v="Áreas Asignadas, Áreas libres, reglamentación especial, requisitos y criterios para su asignación"/>
        <s v="Estudios geofísicos y de sísmica"/>
        <s v="Proyecciones del país en pozos y sísmica"/>
        <s v="Información con fines Académicos (tesis de pregrado y postgrado)"/>
        <s v="Probable existencia de yacimiento Petrolero"/>
        <s v="Impacto y planes de manejo ambiental: Licencias, compromisos E&amp;P normatividad, contaminación"/>
        <s v="Recursos de regalías girados por municipio y departamentos"/>
        <s v="Promoción y Mercadeo Eventos por realizar organizados ANH"/>
        <s v="Planes y proyectos de exploración y expansión de hidrocarburos"/>
        <s v="Reservas probadas ó estimadas de Hidrocarburos en Colombia"/>
        <s v="Cartografía zonas Petrolera"/>
        <s v="Copias de contratos (E&amp;P, TEAS y Administrativos)"/>
        <s v="Comportamiento del mercado de hidrocarburos en Colombia (producción y consumo interno petróleo y gas)"/>
        <s v="Competencia Autoridad Nacional de Licencias Ambientales "/>
        <s v="Derechos e Impuestos de Hidrocarburos"/>
        <s v="Geología de Cuencas"/>
        <s v="Seguros de bienes y muebles de la ANH"/>
        <s v="Asesoría para negociar predio con evidencia de existencia de petróleo"/>
        <s v="Incoder Titulación de Baldíos "/>
        <s v="Estado de contrato de asociación"/>
        <s v="Competencia Ecopetrol "/>
        <s v="Muestras de Pozos"/>
        <s v="informacion con fines academicos"/>
        <s v="Intervención para que compañía pague daños causados o tomar correctivos"/>
        <s v="Existencia yacimiento de Petróleo"/>
        <s v="Mapa de Geoquímica"/>
        <s v="Información en formato shapefile acerca de las reservas naturales, humedales y comunidades"/>
        <s v="No aplica"/>
        <s v="Documentos de las historias laborales"/>
        <s v="Forma de pago a los operadores de los bloques"/>
        <s v="Intervención para que operador vincule personal"/>
        <s v="Informes sobres Consultas previas"/>
        <s v="Exploración yacimientos y títulos míneros"/>
        <s v="Certificacion Laboral Colaborador"/>
        <s v="Fracking "/>
        <s v="Publicaciones e Informes, Estudios: geofísicos, sísmica y estratigrafía"/>
        <s v="Competencia Agencia Nacional de Minería "/>
        <m/>
        <s v="Competencia de Medio Ambiente "/>
        <s v="Beneficio de población y sus comunidades por actividad petrolera"/>
        <s v="Indicadores de Gestión y estadísticas"/>
        <s v="Proyección Exploración y Producción de Petróleo en Colombia"/>
        <s v="Certificado estado de pozos"/>
        <s v="Certificaciones: Regalías, Giros de regalías y embargos de las mismas"/>
      </sharedItems>
    </cacheField>
    <cacheField name="TRASLADO" numFmtId="0">
      <sharedItems containsBlank="1" count="3">
        <s v="SI"/>
        <s v="NO"/>
        <m/>
      </sharedItems>
    </cacheField>
    <cacheField name="Columna1" numFmtId="0">
      <sharedItems containsBlank="1"/>
    </cacheField>
    <cacheField name="Columna2" numFmtId="0">
      <sharedItems containsBlank="1" containsMixedTypes="1" containsNumber="1" minValue="-42733.701555706015" maxValue="107.814613078706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33">
  <r>
    <n v="74161"/>
    <s v="GESTION EXITOSA"/>
    <n v="7"/>
    <x v="0"/>
    <s v="R-641-2016-037312"/>
    <d v="2016-07-01T08:45:24"/>
    <s v="VICEPRESIDENCIA ADMINISTRATIVA Y FINANCIERA"/>
    <s v="ATENCION CIUDADANA Y COMUNICACIONES"/>
    <x v="0"/>
    <s v="HECTOR PEREZ CARDONA: COORDINADOR GRUPO DE GESTIÓN INTERINSTITUCIONAL Y SOCIAL - MINISTERIO DE MINAS Y ENERGIA"/>
    <s v="SI"/>
    <s v="HECTOR PEREZ CARDONA: COORDINADOR GRUPO DE GESTIÓN INTERINSTITUCIONAL Y SOCIAL - MINISTERIO DE MINAS Y ENERGIA"/>
    <s v="Estado actual de Pozos"/>
    <d v="2016-07-18T08:45:24"/>
    <n v="10"/>
    <s v="ATENCION CIUDADANA Y COMUNICACIONES"/>
    <s v="PARTICIPACION CIUDADANA ANH COLOMBIA. ADMINISTRADOR"/>
    <s v="Id: 74288"/>
    <d v="2016-07-01T11:54:12"/>
    <s v="PARTICIPACION CIUDADANA ANH COLOMBIA. ADMINISTRADOR"/>
    <x v="0"/>
    <n v="0"/>
    <x v="0"/>
    <x v="0"/>
    <x v="0"/>
    <s v="se tramitaron el mismo día "/>
    <n v="0.13111015046160901"/>
  </r>
  <r>
    <n v="74162"/>
    <s v="GESTION EXITOSA"/>
    <n v="7"/>
    <x v="0"/>
    <s v="R-641-2016-037313"/>
    <d v="2016-07-01T08:46:45"/>
    <s v="VICEPRESIDENCIA ADMINISTRATIVA Y FINANCIERA"/>
    <s v="ATENCION CIUDADANA Y COMUNICACIONES"/>
    <x v="0"/>
    <s v="MARTA CALVACHE: DIRECTOR TECNICO - SERVICIO GEOLOGICO COLOMBIANO"/>
    <s v="SI"/>
    <s v="MARTA CALVACHE: DIRECTOR TECNICO - SERVICIO GEOLOGICO COLOMBIANO"/>
    <s v="Información proyectos de perforación y profundidad"/>
    <d v="2016-07-18T08:46:45"/>
    <n v="10"/>
    <s v="ATENCION CIUDADANA Y COMUNICACIONES"/>
    <s v="PARTICIPACION CIUDADANA ANH COLOMBIA. ADMINISTRADOR"/>
    <s v="id:75779"/>
    <d v="2016-07-08T08:47:21"/>
    <s v="PARTICIPACION CIUDADANA ANH COLOMBIA. ADMINISTRADOR"/>
    <x v="0"/>
    <n v="7"/>
    <x v="1"/>
    <x v="1"/>
    <x v="0"/>
    <m/>
    <n v="7.0004150115710218"/>
  </r>
  <r>
    <n v="74163"/>
    <s v="GESTION EXITOSA"/>
    <n v="7"/>
    <x v="0"/>
    <s v="R-641-2016-037314"/>
    <d v="2016-07-01T08:48:18"/>
    <s v="VICEPRESIDENCIA ADMINISTRATIVA Y FINANCIERA"/>
    <s v="ATENCION CIUDADANA Y COMUNICACIONES"/>
    <x v="0"/>
    <s v="JOSE MARIA  NEIRA PINTO: JEFE DE PARTICIPACION CIUDADANA - ECOPETROL S.A - SEDE EDIFICIO SAN MARTIN"/>
    <s v="SI"/>
    <s v="JOSE MARIA  NEIRA PINTO: JEFE DE PARTICIPACION CIUDADANA - ECOPETROL S.A - SEDE EDIFICIO SAN MARTIN"/>
    <s v="Actividad Hidrocarburífera en regiones del país"/>
    <d v="2016-07-18T08:48:18"/>
    <n v="10"/>
    <s v="ATENCION CIUDADANA Y COMUNICACIONES"/>
    <s v="PARTICIPACION CIUDADANA ANH COLOMBIA. ADMINISTRADOR"/>
    <s v="Id: 74624"/>
    <d v="2016-07-05T11:40:13"/>
    <s v="PARTICIPACION CIUDADANA ANH COLOMBIA. ADMINISTRADOR"/>
    <x v="0"/>
    <n v="4"/>
    <x v="1"/>
    <x v="2"/>
    <x v="0"/>
    <m/>
    <n v="4.1193863425942254"/>
  </r>
  <r>
    <n v="74177"/>
    <s v="GESTION EXITOSA"/>
    <n v="7"/>
    <x v="1"/>
    <s v="R-641-2016-037326"/>
    <d v="2016-07-01T09:22:22"/>
    <s v="VICEPRESIDENCIA ADMINISTRATIVA Y FINANCIERA"/>
    <s v="ATENCION CIUDADANA Y COMUNICACIONES"/>
    <x v="1"/>
    <s v="ANONIMO:                                      Telefono:                                     Dirección:                                      Email: "/>
    <s v="SI"/>
    <s v="ANONIMO:                                      Telefono:                                     Dirección:                                      Email: "/>
    <s v="Actividad Hidrocarburífera en regiones del país"/>
    <d v="2016-07-15T09:22:22"/>
    <n v="9"/>
    <s v="ATENCION CIUDADANA Y COMUNICACIONES"/>
    <s v="PARTICIPACION CIUDADANA ANH COLOMBIA. ADMINISTRADOR"/>
    <s v="Id: 88542"/>
    <d v="2016-07-21T11:03:36"/>
    <s v="PARTICIPACION CIUDADANA ANH COLOMBIA. ADMINISTRADOR"/>
    <x v="0"/>
    <n v="20"/>
    <x v="1"/>
    <x v="2"/>
    <x v="1"/>
    <m/>
    <n v="20.070296608791978"/>
  </r>
  <r>
    <n v="74492"/>
    <s v="GESTION EXITOSA"/>
    <n v="7"/>
    <x v="1"/>
    <s v="R-641-2016-037479"/>
    <d v="2016-07-05T09:19:40"/>
    <s v="VICEPRESIDENCIA ADMINISTRATIVA Y FINANCIERA"/>
    <s v="ATENCION CIUDADANA Y COMUNICACIONES"/>
    <x v="1"/>
    <s v="WILLIAM FERNANDO PEÑA: GERENTE - ANSALL"/>
    <s v="SI"/>
    <s v="WILLIAM FERNANDO PEÑA: GERENTE - ANSALL"/>
    <s v="Información y aclaración procesos contractuales, términos de referencia, plazos, pólizas"/>
    <d v="2016-07-19T09:19:40"/>
    <n v="10"/>
    <s v="ATENCION CIUDADANA Y COMUNICACIONES"/>
    <s v="PARTICIPACION CIUDADANA ANH COLOMBIA. ADMINISTRADOR"/>
    <s v="E-641-2016-096979 Id: 139655"/>
    <d v="2016-10-21T04:52:43"/>
    <s v="VICTOR MANUEL  SEPULVEDA CASTAÑENDA. GESTOR"/>
    <x v="1"/>
    <n v="76"/>
    <x v="1"/>
    <x v="3"/>
    <x v="1"/>
    <m/>
    <n v="107.81461307870632"/>
  </r>
  <r>
    <n v="74495"/>
    <s v="GESTION EXITOSA"/>
    <n v="7"/>
    <x v="1"/>
    <s v="R-641-2016-037480"/>
    <d v="2016-07-05T09:23:28"/>
    <s v="VICEPRESIDENCIA ADMINISTRATIVA Y FINANCIERA"/>
    <s v="ATENCION CIUDADANA Y COMUNICACIONES"/>
    <x v="1"/>
    <s v="GERMAN CAMILO BELLO:  - CORPORACION AUTONOMA REGIONAL DE CUNDINAMARCA  -  CAR"/>
    <s v="SI"/>
    <s v="GERMAN CAMILO BELLO:  - CORPORACION AUTONOMA REGIONAL DE CUNDINAMARCA  -  CAR"/>
    <s v="Información Geológica de perforaciones"/>
    <d v="2016-07-19T09:23:28"/>
    <n v="10"/>
    <s v="ATENCION CIUDADANA Y COMUNICACIONES"/>
    <s v="PARTICIPACION CIUDADANA ANH COLOMBIA. ADMINISTRADOR"/>
    <s v="id:99492"/>
    <d v="2016-07-26T16:00:35"/>
    <s v="PARTICIPACION CIUDADANA ANH COLOMBIA. ADMINISTRADOR"/>
    <x v="0"/>
    <n v="14"/>
    <x v="1"/>
    <x v="4"/>
    <x v="1"/>
    <m/>
    <n v="21.275776388887607"/>
  </r>
  <r>
    <n v="74496"/>
    <s v="GESTION EXITOSA"/>
    <n v="7"/>
    <x v="1"/>
    <s v="R-641-2016-037481"/>
    <d v="2016-07-05T09:25:27"/>
    <s v="VICEPRESIDENCIA ADMINISTRATIVA Y FINANCIERA"/>
    <s v="ATENCION CIUDADANA Y COMUNICACIONES"/>
    <x v="1"/>
    <s v="ANDREA BARRETO MORALES: .                                     Telefono:                                     Dirección: SIN                                     Email: "/>
    <s v="SI"/>
    <s v="ANDREA BARRETO MORALES: .                                     Telefono:                                     Dirección: SIN                                     Email: "/>
    <s v="Cifras oficiales de producción en el país (producción, precio, demanda, Columnas Estratigráficas"/>
    <d v="2016-07-19T09:25:27"/>
    <n v="10"/>
    <s v="ATENCION CIUDADANA Y COMUNICACIONES"/>
    <s v="PARTICIPACION CIUDADANA ANH COLOMBIA. ADMINISTRADOR"/>
    <s v="Id: 75512"/>
    <d v="2016-07-07T14:33:54"/>
    <s v="PARTICIPACION CIUDADANA ANH COLOMBIA. ADMINISTRADOR"/>
    <x v="0"/>
    <n v="2"/>
    <x v="1"/>
    <x v="5"/>
    <x v="1"/>
    <m/>
    <n v="2.2142002314794809"/>
  </r>
  <r>
    <n v="74497"/>
    <s v="GESTION EXITOSA"/>
    <n v="7"/>
    <x v="1"/>
    <s v="R-641-2016-037482"/>
    <d v="2016-07-05T09:26:15"/>
    <s v="VICEPRESIDENCIA ADMINISTRATIVA Y FINANCIERA"/>
    <s v="ATENCION CIUDADANA Y COMUNICACIONES"/>
    <x v="1"/>
    <s v="ANDREA BARRETO MORALES: .                                     Telefono:                                     Dirección: SIN                                     Email: "/>
    <s v="SI"/>
    <s v="ANDREA BARRETO MORALES: .                                     Telefono:                                     Dirección: SIN                                     Email: "/>
    <s v="Cifras oficiales de producción en el país (producción, precio, demanda, Columnas Estratigráficas"/>
    <d v="2016-07-19T09:26:15"/>
    <n v="10"/>
    <s v="ATENCION CIUDADANA Y COMUNICACIONES"/>
    <s v="PARTICIPACION CIUDADANA ANH COLOMBIA. ADMINISTRADOR"/>
    <s v="Id: 74824"/>
    <d v="2016-07-05T16:18:29"/>
    <s v="PARTICIPACION CIUDADANA ANH COLOMBIA. ADMINISTRADOR"/>
    <x v="0"/>
    <n v="0"/>
    <x v="1"/>
    <x v="5"/>
    <x v="1"/>
    <s v="se tramitaron el mismo día "/>
    <n v="0.28628082176146563"/>
  </r>
  <r>
    <n v="74499"/>
    <s v="GESTION EXITOSA"/>
    <n v="7"/>
    <x v="1"/>
    <s v="R-641-2016-037484"/>
    <d v="2016-07-05T09:28:29"/>
    <s v="VICEPRESIDENCIA ADMINISTRATIVA Y FINANCIERA"/>
    <s v="ATENCION CIUDADANA Y COMUNICACIONES"/>
    <x v="2"/>
    <s v="OSCAR GUZMAN MORANTES:                                      Telefono:                                     Dirección: CALLE  20 N° 29-10 VILA MARIA                                     Email: "/>
    <s v="SI"/>
    <s v="OSCAR GUZMAN MORANTES:                                      Telefono:                                     Dirección: CALLE  20 N° 29-10 VILA MARIA                                     Email: "/>
    <s v="Información y aclaración sobre los TEAs, E&amp;P, Bloques"/>
    <d v="2016-07-27T09:28:29"/>
    <n v="15"/>
    <s v="ATENCION CIUDADANA Y COMUNICACIONES"/>
    <s v="PARTICIPACION CIUDADANA ANH COLOMBIA. ADMINISTRADOR"/>
    <s v="Id: 78205"/>
    <d v="2016-07-18T12:41:47"/>
    <s v="PARTICIPACION CIUDADANA ANH COLOMBIA. ADMINISTRADOR"/>
    <x v="0"/>
    <n v="13"/>
    <x v="2"/>
    <x v="6"/>
    <x v="1"/>
    <m/>
    <n v="13.134239155093383"/>
  </r>
  <r>
    <n v="74501"/>
    <s v="GESTION EXITOSA"/>
    <n v="7"/>
    <x v="1"/>
    <s v="R-641-2016-037486"/>
    <d v="2016-07-05T09:30:33"/>
    <s v="VICEPRESIDENCIA ADMINISTRATIVA Y FINANCIERA"/>
    <s v="ATENCION CIUDADANA Y COMUNICACIONES"/>
    <x v="1"/>
    <s v="OSCAR GUZMAN MORANTES:                                      Telefono:                                     Dirección: CALLE  20 N° 29-10 VILA MARIA                                     Email: "/>
    <s v="SI"/>
    <s v="OSCAR GUZMAN MORANTES:                                      Telefono:                                     Dirección: CALLE  20 N° 29-10 VILA MARIA                                     Email: "/>
    <s v="Acompañamiento a comunidad en desarrollo de proyecto (ambiental, social)"/>
    <d v="2016-07-19T09:30:33"/>
    <n v="10"/>
    <s v="ATENCION CIUDADANA Y COMUNICACIONES"/>
    <s v="PARTICIPACION CIUDADANA ANH COLOMBIA. ADMINISTRADOR"/>
    <s v="Id: 102636"/>
    <d v="2016-08-08T10:45:10"/>
    <s v="STEFANIA JIMENEZ CANIZALES. CONTRATISTA"/>
    <x v="2"/>
    <n v="13"/>
    <x v="2"/>
    <x v="7"/>
    <x v="1"/>
    <m/>
    <n v="34.051819560183503"/>
  </r>
  <r>
    <n v="74503"/>
    <s v="GESTION EXITOSA"/>
    <n v="7"/>
    <x v="2"/>
    <s v="R-641-2016-037487"/>
    <d v="2016-07-05T09:33:45"/>
    <s v="VICEPRESIDENCIA ADMINISTRATIVA Y FINANCIERA"/>
    <s v="ATENCION CIUDADANA Y COMUNICACIONES"/>
    <x v="1"/>
    <s v="ORLANDO AMOROCHO: .                                     Telefono:                                     Dirección: SIN                                     Email: ORLANDOAMOROCHOCHACON@GMAIL.COM"/>
    <s v="SI"/>
    <s v="ORLANDO AMOROCHO: .                                     Telefono:                                     Dirección: SIN                                     Email: ORLANDOAMOROCHOCHACON@GMAIL.COM"/>
    <s v="Inconformidad por desarrollo irregular de proyecto"/>
    <d v="2016-07-19T09:33:45"/>
    <n v="10"/>
    <s v="ATENCION CIUDADANA Y COMUNICACIONES"/>
    <s v="PARTICIPACION CIUDADANA ANH COLOMBIA. ADMINISTRADOR"/>
    <s v="Id: 102502"/>
    <d v="2016-08-06T22:24:37"/>
    <s v="STEFANIA JIMENEZ CANIZALES. CONTRATISTA"/>
    <x v="2"/>
    <n v="19"/>
    <x v="3"/>
    <x v="8"/>
    <x v="1"/>
    <m/>
    <n v="32.535326157412783"/>
  </r>
  <r>
    <n v="74506"/>
    <s v="GESTION EXITOSA"/>
    <n v="7"/>
    <x v="2"/>
    <s v="R-641-2016-037489"/>
    <d v="2016-07-05T09:35:40"/>
    <s v="VICEPRESIDENCIA ADMINISTRATIVA Y FINANCIERA"/>
    <s v="ATENCION CIUDADANA Y COMUNICACIONES"/>
    <x v="1"/>
    <s v="ALBERTO CONTRERAS: VEEDOR CIUDADANO - RED DE CONTROL SOCIAL Y ASESORIA A VEEDURIAS PUERTO GAITAN"/>
    <s v="SI"/>
    <s v="ALBERTO CONTRERAS: VEEDOR CIUDADANO - RED DE CONTROL SOCIAL Y ASESORIA A VEEDURIAS PUERTO GAITAN"/>
    <s v="Acompañamiento a comunidad en desarrollo de proyecto (ambiental, social)"/>
    <d v="2016-07-19T09:35:40"/>
    <n v="10"/>
    <s v="ATENCION CIUDADANA Y COMUNICACIONES"/>
    <s v="PARTICIPACION CIUDADANA ANH COLOMBIA. ADMINISTRADOR"/>
    <s v="Id: 101626"/>
    <d v="2016-08-03T17:34:58"/>
    <s v="STEFANIA JIMENEZ CANIZALES. CONTRATISTA"/>
    <x v="2"/>
    <n v="20"/>
    <x v="3"/>
    <x v="7"/>
    <x v="1"/>
    <m/>
    <n v="29.332851504630526"/>
  </r>
  <r>
    <n v="74513"/>
    <s v="GESTION EXITOSA"/>
    <n v="7"/>
    <x v="2"/>
    <s v="R-641-2016-037493"/>
    <d v="2016-07-05T09:41:49"/>
    <s v="VICEPRESIDENCIA ADMINISTRATIVA Y FINANCIERA"/>
    <s v="ATENCION CIUDADANA Y COMUNICACIONES"/>
    <x v="1"/>
    <s v="MARITZA DEL SOCORRO QUINTERO: ABOGADA - GAS ENERGY OIL"/>
    <s v="SI"/>
    <s v="MARITZA DEL SOCORRO QUINTERO: ABOGADA - GAS ENERGY OIL"/>
    <s v="Reliquidación de regalías"/>
    <d v="2016-07-19T09:41:49"/>
    <n v="10"/>
    <s v="ATENCION CIUDADANA Y COMUNICACIONES"/>
    <s v="PARTICIPACION CIUDADANA ANH COLOMBIA. ADMINISTRADOR"/>
    <s v="E-521-2016-069492"/>
    <d v="2016-10-18T00:00:00"/>
    <s v="ALONSO M CARDONA DELGADO. CONTRATISTA"/>
    <x v="3"/>
    <n v="16"/>
    <x v="4"/>
    <x v="9"/>
    <x v="1"/>
    <m/>
    <n v="104.59596311342466"/>
  </r>
  <r>
    <n v="74518"/>
    <s v="GESTION EXITOSA"/>
    <n v="7"/>
    <x v="2"/>
    <s v="R-641-2016-037497"/>
    <d v="2016-07-05T09:45:14"/>
    <s v="VICEPRESIDENCIA ADMINISTRATIVA Y FINANCIERA"/>
    <s v="ATENCION CIUDADANA Y COMUNICACIONES"/>
    <x v="3"/>
    <s v="IVAN DARIO AREVALO: REPRESENTANTE LEGAL - PACIFIC E&amp;P"/>
    <s v="SI"/>
    <s v="IVAN DARIO AREVALO: REPRESENTANTE LEGAL - PACIFIC E&amp;P"/>
    <s v="Intervención por no pago a subcontratistas por parte de Operadoras "/>
    <d v="2016-09-08T09:45:14"/>
    <n v="45"/>
    <s v="ATENCION CIUDADANA Y COMUNICACIONES"/>
    <s v="PARTICIPACION CIUDADANA ANH COLOMBIA. ADMINISTRADOR"/>
    <s v="id:89117"/>
    <d v="2016-07-25T11:10:21"/>
    <s v="DORIS GOMEZ SILVA. EXPERTO"/>
    <x v="0"/>
    <n v="20"/>
    <x v="3"/>
    <x v="10"/>
    <x v="0"/>
    <m/>
    <n v="20.059100729165948"/>
  </r>
  <r>
    <n v="74519"/>
    <s v="GESTION EXITOSA"/>
    <n v="7"/>
    <x v="2"/>
    <s v="R-641-2016-037498"/>
    <d v="2016-07-05T09:48:22"/>
    <s v="VICEPRESIDENCIA ADMINISTRATIVA Y FINANCIERA"/>
    <s v="ATENCION CIUDADANA Y COMUNICACIONES"/>
    <x v="3"/>
    <s v="ASOCIACIO GREMIAL DE TRANSPORTADORES DE PUERTO GAITAN:                                      Telefono:                                     Dirección: CRA 10 NO 13-20                                     Email: "/>
    <s v="SI"/>
    <s v="ASOCIACIO GREMIAL DE TRANSPORTADORES DE PUERTO GAITAN:                                      Telefono:                                     Dirección: CRA 10 NO 13-20                                     Email: "/>
    <s v="Acompañamiento a comunidad en desarrollo de proyecto (ambiental, social)"/>
    <d v="2016-09-08T09:48:22"/>
    <n v="45"/>
    <s v="ATENCION CIUDADANA Y COMUNICACIONES"/>
    <s v="PARTICIPACION CIUDADANA ANH COLOMBIA. ADMINISTRADOR"/>
    <s v="Id: 103265"/>
    <d v="2016-08-10T12:03:24"/>
    <s v="STEFANIA JIMENEZ CANIZALES. CONTRATISTA"/>
    <x v="2"/>
    <n v="25"/>
    <x v="3"/>
    <x v="7"/>
    <x v="1"/>
    <m/>
    <n v="36.093773148146283"/>
  </r>
  <r>
    <n v="74533"/>
    <s v="GESTION EXITOSA"/>
    <n v="7"/>
    <x v="2"/>
    <s v="R-641-2016-037500"/>
    <d v="2016-07-05T09:59:56"/>
    <s v="VICEPRESIDENCIA ADMINISTRATIVA Y FINANCIERA"/>
    <s v="ATENCION CIUDADANA Y COMUNICACIONES"/>
    <x v="3"/>
    <s v="MARION CADIER: . - FIDH"/>
    <s v="SI"/>
    <s v="MARION CADIER: . - FIDH"/>
    <s v="Acompañamiento a comunidad en desarrollo de proyecto (ambiental, social)"/>
    <d v="2016-09-08T09:59:56"/>
    <n v="45"/>
    <s v="ATENCION CIUDADANA Y COMUNICACIONES"/>
    <s v="PARTICIPACION CIUDADANA ANH COLOMBIA. ADMINISTRADOR"/>
    <s v="Id: 89060"/>
    <d v="2016-07-25T09:35:01"/>
    <s v="LAURA PAOLA GONZALEZ IRIARTE. EXPERTO"/>
    <x v="2"/>
    <n v="20"/>
    <x v="3"/>
    <x v="7"/>
    <x v="1"/>
    <m/>
    <n v="19.982697384257335"/>
  </r>
  <r>
    <n v="74542"/>
    <s v="GESTION EXITOSA"/>
    <n v="7"/>
    <x v="2"/>
    <s v="R-641-2016-037504"/>
    <d v="2016-07-05T10:06:47"/>
    <s v="VICEPRESIDENCIA ADMINISTRATIVA Y FINANCIERA"/>
    <s v="ATENCION CIUDADANA Y COMUNICACIONES"/>
    <x v="3"/>
    <s v="CAMILO JOSE GRANADA: . - PRESIDENCIA DE LA REPUBLICA"/>
    <s v="SI"/>
    <s v="CAMILO JOSE GRANADA: . - PRESIDENCIA DE LA REPUBLICA"/>
    <s v="Certificación de ejecución presupuestal"/>
    <d v="2016-09-08T10:06:47"/>
    <n v="45"/>
    <s v="ATENCION CIUDADANA Y COMUNICACIONES"/>
    <s v="PARTICIPACION CIUDADANA ANH COLOMBIA. ADMINISTRADOR"/>
    <s v="id:74709"/>
    <d v="2016-07-05T14:46:52"/>
    <s v="PARTICIPACION CIUDADANA ANH COLOMBIA. ADMINISTRADOR"/>
    <x v="0"/>
    <n v="0"/>
    <x v="1"/>
    <x v="11"/>
    <x v="0"/>
    <s v="se tramitaron el mismo día "/>
    <n v="0.19451173611014383"/>
  </r>
  <r>
    <n v="74890"/>
    <s v="GESTION EXITOSA"/>
    <n v="7"/>
    <x v="2"/>
    <s v="R-641-2016-037642"/>
    <d v="2016-07-06T09:15:43"/>
    <s v="VICEPRESIDENCIA ADMINISTRATIVA Y FINANCIERA"/>
    <s v="ATENCION CIUDADANA Y COMUNICACIONES"/>
    <x v="1"/>
    <s v="SILVA &amp; CIA ABOGADOS:                                      Telefono: 6949446                                    Dirección: CRA 15 NO 97-40 OF 403                                     Email: "/>
    <s v="SI"/>
    <s v="SILVA &amp; CIA ABOGADOS:                                      Telefono: 6949446                                    Dirección: CRA 15 NO 97-40 OF 403                                     Email: "/>
    <s v="Información y aclaración procesos contractuales, términos de referencia, plazos, pólizas"/>
    <d v="2016-07-21T09:15:43"/>
    <n v="10"/>
    <s v="ATENCION CIUDADANA Y COMUNICACIONES"/>
    <s v="PARTICIPACION CIUDADANA ANH COLOMBIA. ADMINISTRADOR"/>
    <s v=" E-641-2016-092297"/>
    <d v="2016-08-30T11:23:38"/>
    <s v="PARTICIPACION CIUDADANA ANH COLOMBIA. ADMINISTRADOR"/>
    <x v="0"/>
    <n v="38"/>
    <x v="1"/>
    <x v="3"/>
    <x v="1"/>
    <m/>
    <n v="55.088828206018661"/>
  </r>
  <r>
    <n v="74894"/>
    <s v="GESTION EXITOSA"/>
    <n v="7"/>
    <x v="2"/>
    <s v="R-641-2016-037643"/>
    <d v="2016-07-06T09:19:00"/>
    <s v="VICEPRESIDENCIA ADMINISTRATIVA Y FINANCIERA"/>
    <s v="ATENCION CIUDADANA Y COMUNICACIONES"/>
    <x v="1"/>
    <s v="ALEJANDRO MORENO V: . - GRUPO GRAÑA Y MONTERO"/>
    <s v="SI"/>
    <s v="ALEJANDRO MORENO V: . - GRUPO GRAÑA Y MONTERO"/>
    <s v="Información y aclaración procesos contractuales, términos de referencia, plazos, pólizas"/>
    <d v="2016-07-21T09:19:00"/>
    <n v="10"/>
    <s v="ATENCION CIUDADANA Y COMUNICACIONES"/>
    <s v="PARTICIPACION CIUDADANA ANH COLOMBIA. ADMINISTRADOR"/>
    <s v="E-641-2016-095293 Id: 135103"/>
    <d v="2016-10-04T04:39:39"/>
    <s v="JOHANNA MATEUS DIAZ. CONTRATISTA"/>
    <x v="4"/>
    <n v="10"/>
    <x v="1"/>
    <x v="3"/>
    <x v="1"/>
    <m/>
    <n v="89.806003009260166"/>
  </r>
  <r>
    <n v="74895"/>
    <s v="GESTION EXITOSA"/>
    <n v="7"/>
    <x v="0"/>
    <s v="R-641-2016-037644"/>
    <d v="2016-07-06T09:19:11"/>
    <s v="VICEPRESIDENCIA ADMINISTRATIVA Y FINANCIERA"/>
    <s v="ATENCION CIUDADANA Y COMUNICACIONES"/>
    <x v="0"/>
    <s v="PARQUES NACIONALES NATURALES DE COLOMBIA:                                      Telefono: 3532400                                    Dirección: CALLE 74 NO. 11-71                                     Email: "/>
    <s v="SI"/>
    <s v="PARQUES NACIONALES NATURALES DE COLOMBIA:                                      Telefono: 3532400                                    Dirección: CALLE 74 NO. 11-71                                     Email: "/>
    <s v="Planes de manejo ambiental: Licencias, compromisos E&amp;P, normatividad contaminación"/>
    <d v="2016-07-21T09:19:11"/>
    <n v="10"/>
    <s v="ATENCION CIUDADANA Y COMUNICACIONES"/>
    <s v="PARTICIPACION CIUDADANA ANH COLOMBIA. ADMINISTRADOR"/>
    <s v="Id: 74937"/>
    <d v="2016-07-06T10:15:43"/>
    <s v="PARTICIPACION CIUDADANA ANH COLOMBIA. ADMINISTRADOR"/>
    <x v="0"/>
    <n v="0"/>
    <x v="1"/>
    <x v="12"/>
    <x v="1"/>
    <s v="se tramitaron el mismo día "/>
    <n v="3.925844906916609E-2"/>
  </r>
  <r>
    <n v="74904"/>
    <s v="GESTION EXITOSA"/>
    <n v="7"/>
    <x v="2"/>
    <s v="R-641-2016-037650"/>
    <d v="2016-07-06T09:46:42"/>
    <s v="VICEPRESIDENCIA ADMINISTRATIVA Y FINANCIERA"/>
    <s v="ATENCION CIUDADANA Y COMUNICACIONES"/>
    <x v="1"/>
    <s v="ISIDORO PUERTORIENTE:                                      Telefono:                                     Dirección: CRA 22 N° 1089 LOCAL 108                                     Email: "/>
    <s v="SI"/>
    <s v="ISIDORO PUERTORIENTE:                                      Telefono:                                     Dirección: CRA 22 N° 1089 LOCAL 108                                     Email: "/>
    <s v="Intervención por no pago a subcontratistas por parte de Operadoras "/>
    <d v="2016-07-21T09:46:42"/>
    <n v="10"/>
    <s v="ATENCION CIUDADANA Y COMUNICACIONES"/>
    <s v="PARTICIPACION CIUDADANA ANH COLOMBIA. ADMINISTRADOR"/>
    <s v="Id: 102633"/>
    <d v="2016-08-08T10:42:12"/>
    <s v="STEFANIA JIMENEZ CANIZALES. CONTRATISTA"/>
    <x v="2"/>
    <n v="22"/>
    <x v="3"/>
    <x v="10"/>
    <x v="1"/>
    <m/>
    <n v="33.038546250005311"/>
  </r>
  <r>
    <n v="75027"/>
    <s v="GESTION EXITOSA"/>
    <n v="7"/>
    <x v="1"/>
    <s v="R-641-2016-037690"/>
    <d v="2016-07-06T11:14:25"/>
    <s v="VICEPRESIDENCIA ADMINISTRATIVA Y FINANCIERA"/>
    <s v="ATENCION CIUDADANA Y COMUNICACIONES"/>
    <x v="2"/>
    <s v="NICOLAS SEGURA:                                      Telefono:                                     Dirección: CALLE 35 C SUR N° 78H-24 BLOQUE 33 APTO 205                                     Email: "/>
    <s v="SI"/>
    <s v="NICOLAS SEGURA:                                      Telefono:                                     Dirección: CALLE 35 C SUR N° 78H-24 BLOQUE 33 APTO 205                                     Email: "/>
    <s v="Información del trámite o proceso para pago de regalías"/>
    <d v="2016-07-28T11:14:25"/>
    <n v="15"/>
    <s v="ATENCION CIUDADANA Y COMUNICACIONES"/>
    <s v="PARTICIPACION CIUDADANA ANH COLOMBIA. ADMINISTRADOR"/>
    <s v=" E-521-2016-048564, E-521-2016-048563, E-521-2016-048562, E-521-2016-048561"/>
    <d v="2016-07-14T15:03:26"/>
    <s v="JOSE DE FRANCISCO LAGOS CABALLERO. EXPERTO"/>
    <x v="3"/>
    <n v="8"/>
    <x v="5"/>
    <x v="13"/>
    <x v="1"/>
    <m/>
    <n v="8.1590370717603946"/>
  </r>
  <r>
    <n v="75068"/>
    <s v="GESTION EXITOSA"/>
    <n v="7"/>
    <x v="1"/>
    <s v="R-641-2016-037708"/>
    <d v="2016-07-06T12:04:28"/>
    <s v="VICEPRESIDENCIA ADMINISTRATIVA Y FINANCIERA"/>
    <s v="ATENCION CIUDADANA Y COMUNICACIONES"/>
    <x v="1"/>
    <s v="ANONIMO:                                      Telefono:                                     Dirección:                                      Email: "/>
    <s v="SI"/>
    <s v="ANONIMO:                                      Telefono:                                     Dirección:                                      Email: "/>
    <s v="Información del trámite o proceso para pago de regalías"/>
    <d v="2016-07-19T12:04:28"/>
    <n v="10"/>
    <s v="ATENCION CIUDADANA Y COMUNICACIONES"/>
    <s v="PARTICIPACION CIUDADANA ANH COLOMBIA. ADMINISTRADOR"/>
    <s v="id:89117"/>
    <d v="2016-07-08T15:40:11"/>
    <s v="JUAN CARLOS BAZAN ACHURY. GERENCIA DE PROYECTOS O FUNCIONAL"/>
    <x v="3"/>
    <n v="2"/>
    <x v="6"/>
    <x v="13"/>
    <x v="1"/>
    <m/>
    <n v="2.1498138888855465"/>
  </r>
  <r>
    <n v="75080"/>
    <s v="GESTION EXITOSA"/>
    <n v="7"/>
    <x v="1"/>
    <s v="R-641-2016-037713"/>
    <d v="2016-07-06T12:21:27"/>
    <s v="VICEPRESIDENCIA ADMINISTRATIVA Y FINANCIERA"/>
    <s v="ATENCION CIUDADANA Y COMUNICACIONES"/>
    <x v="1"/>
    <s v="WILFRIDO SEGURA: COORDINADOR AMBIENTAL - CONSULTORES UNIDOS S.A"/>
    <s v="SI"/>
    <s v="WILFRIDO SEGURA: COORDINADOR AMBIENTAL - CONSULTORES UNIDOS S.A"/>
    <s v="Coordenadas de los vértices que limitan bloques"/>
    <d v="2016-07-21T12:21:27"/>
    <n v="10"/>
    <s v="ATENCION CIUDADANA Y COMUNICACIONES"/>
    <s v="PARTICIPACION CIUDADANA ANH COLOMBIA. ADMINISTRADOR"/>
    <s v="id:88084"/>
    <d v="2016-07-22T09:50:17"/>
    <s v="PARTICIPACION CIUDADANA ANH COLOMBIA. ADMINISTRADOR"/>
    <x v="0"/>
    <n v="16"/>
    <x v="7"/>
    <x v="14"/>
    <x v="1"/>
    <m/>
    <n v="15.895029479164805"/>
  </r>
  <r>
    <n v="75504"/>
    <s v="GESTION EXITOSA"/>
    <n v="7"/>
    <x v="1"/>
    <s v="R-641-2016-037886"/>
    <d v="2016-07-07T14:16:48"/>
    <s v="VICEPRESIDENCIA ADMINISTRATIVA Y FINANCIERA"/>
    <s v="ATENCION CIUDADANA Y COMUNICACIONES"/>
    <x v="0"/>
    <s v="MINISTERIO DE HACIENDA:                                      Telefono: 3811700                                    Dirección: CRA 8 N° 6C-38                                     Email: "/>
    <s v="SI"/>
    <s v="MINISTERIO DE HACIENDA:                                      Telefono: 3811700                                    Dirección: CRA 8 N° 6C-38                                     Email: "/>
    <s v="Información del trámite o proceso para pago de regalías"/>
    <d v="2016-07-14T14:16:48"/>
    <n v="5"/>
    <s v="ATENCION CIUDADANA Y COMUNICACIONES"/>
    <s v="PARTICIPACION CIUDADANA ANH COLOMBIA. ADMINISTRADOR"/>
    <s v=" E-521-2016-069473"/>
    <d v="2016-07-27T16:03:48"/>
    <s v="ALONSO M CARDONA DELGADO. CONTRATISTA"/>
    <x v="3"/>
    <n v="20"/>
    <x v="7"/>
    <x v="13"/>
    <x v="1"/>
    <m/>
    <n v="20.074310682866781"/>
  </r>
  <r>
    <n v="75511"/>
    <s v="GESTION EXITOSA"/>
    <n v="7"/>
    <x v="1"/>
    <s v="R-641-2016-037890"/>
    <d v="2016-07-07T14:32:48"/>
    <s v="VICEPRESIDENCIA ADMINISTRATIVA Y FINANCIERA"/>
    <s v="ATENCION CIUDADANA Y COMUNICACIONES"/>
    <x v="0"/>
    <s v="MINISTERIO DE HACIENDA:                                      Telefono: 3811700                                    Dirección: CRA 8 N° 6C-38                                     Email: "/>
    <s v="SI"/>
    <s v="MINISTERIO DE HACIENDA:                                      Telefono: 3811700                                    Dirección: CRA 8 N° 6C-38                                     Email: "/>
    <s v="Información del trámite o proceso para pago de regalías"/>
    <d v="2016-07-22T14:32:48"/>
    <n v="10"/>
    <s v="ATENCION CIUDADANA Y COMUNICACIONES"/>
    <s v="PARTICIPACION CIUDADANA ANH COLOMBIA. ADMINISTRADOR"/>
    <s v=" E-521-2016-069470"/>
    <d v="2016-07-27T16:04:19"/>
    <s v="ALONSO M CARDONA DELGADO. CONTRATISTA"/>
    <x v="3"/>
    <n v="20"/>
    <x v="5"/>
    <x v="13"/>
    <x v="1"/>
    <m/>
    <n v="20.063552511579474"/>
  </r>
  <r>
    <n v="75652"/>
    <s v="GESTION EXITOSA"/>
    <n v="7"/>
    <x v="1"/>
    <s v="R-641-2016-037972"/>
    <d v="2016-07-07T16:13:20"/>
    <s v="VICEPRESIDENCIA ADMINISTRATIVA Y FINANCIERA"/>
    <s v="ATENCION CIUDADANA Y COMUNICACIONES"/>
    <x v="1"/>
    <s v="ANONIMO:                                      Telefono:                                     Dirección:                                      Email: "/>
    <s v="SI"/>
    <s v="ANONIMO:                                      Telefono:                                     Dirección:                                      Email: "/>
    <s v="Información Institucional: Transformación de Ecopetrol en ANH, misión, visión, funciones y objetivos"/>
    <d v="2016-07-21T16:13:20"/>
    <n v="10"/>
    <s v="ATENCION CIUDADANA Y COMUNICACIONES"/>
    <s v="PARTICIPACION CIUDADANA ANH COLOMBIA. ADMINISTRADOR"/>
    <s v="Id: 75826"/>
    <d v="2016-07-08T10:10:54"/>
    <s v="PARTICIPACION CIUDADANA ANH COLOMBIA. ADMINISTRADOR"/>
    <x v="0"/>
    <n v="1"/>
    <x v="1"/>
    <x v="15"/>
    <x v="1"/>
    <m/>
    <n v="0.74830837962508667"/>
  </r>
  <r>
    <n v="75767"/>
    <s v="GESTION EXITOSA"/>
    <n v="7"/>
    <x v="2"/>
    <s v="R-641-2016-037998"/>
    <d v="2016-07-08T08:11:18"/>
    <s v="VICEPRESIDENCIA ADMINISTRATIVA Y FINANCIERA"/>
    <s v="ATENCION CIUDADANA Y COMUNICACIONES"/>
    <x v="1"/>
    <s v="JAIRO SOTELO:                                      Telefono:                                     Dirección: BOGOTA                                     Email: "/>
    <s v="SI"/>
    <s v="JAIRO SOTELO:                                      Telefono:                                     Dirección: BOGOTA                                     Email: "/>
    <s v="Información de Operadores en Colombia"/>
    <d v="2016-07-25T08:11:18"/>
    <n v="10"/>
    <s v="ATENCION CIUDADANA Y COMUNICACIONES"/>
    <s v="PARTICIPACION CIUDADANA ANH COLOMBIA. ADMINISTRADOR"/>
    <s v="Id: 76251"/>
    <d v="2016-07-11T09:50:07"/>
    <s v="PARTICIPACION CIUDADANA ANH COLOMBIA. ADMINISTRADOR"/>
    <x v="0"/>
    <n v="3"/>
    <x v="1"/>
    <x v="16"/>
    <x v="1"/>
    <m/>
    <n v="3.0686268865756574"/>
  </r>
  <r>
    <n v="75768"/>
    <s v="GESTION EXITOSA"/>
    <n v="7"/>
    <x v="2"/>
    <s v="R-641-2016-037999"/>
    <d v="2016-07-08T08:14:14"/>
    <s v="VICEPRESIDENCIA ADMINISTRATIVA Y FINANCIERA"/>
    <s v="ATENCION CIUDADANA Y COMUNICACIONES"/>
    <x v="1"/>
    <s v="BEATRIZ ECHEVERRY: COORDINADORA - MINISTERIO DE COMERCIO EXTERIOR"/>
    <s v="SI"/>
    <s v="BEATRIZ ECHEVERRY: COORDINADORA - MINISTERIO DE COMERCIO EXTERIOR"/>
    <s v="Empresas con pozos en producción o exploración"/>
    <d v="2016-07-25T08:14:14"/>
    <n v="10"/>
    <s v="ATENCION CIUDADANA Y COMUNICACIONES"/>
    <s v="PARTICIPACION CIUDADANA ANH COLOMBIA. ADMINISTRADOR"/>
    <s v="ID:100290"/>
    <d v="2016-07-29T10:34:26"/>
    <s v="DORIS GOMEZ SILVA. EXPERTO"/>
    <x v="0"/>
    <n v="21"/>
    <x v="1"/>
    <x v="17"/>
    <x v="1"/>
    <m/>
    <n v="21.097356134254369"/>
  </r>
  <r>
    <n v="75769"/>
    <s v="GESTION EXITOSA"/>
    <n v="7"/>
    <x v="2"/>
    <s v="R-641-2016-038000"/>
    <d v="2016-07-08T08:15:58"/>
    <s v="VICEPRESIDENCIA ADMINISTRATIVA Y FINANCIERA"/>
    <s v="ATENCION CIUDADANA Y COMUNICACIONES"/>
    <x v="1"/>
    <s v="CORPORACION  CORDATEC:  - CORPORACION  CORDATEC"/>
    <s v="SI"/>
    <s v="CORPORACION  CORDATEC:  - CORPORACION  CORDATEC"/>
    <s v="Otros"/>
    <d v="2016-07-25T08:15:58"/>
    <n v="10"/>
    <s v="ATENCION CIUDADANA Y COMUNICACIONES"/>
    <s v="PARTICIPACION CIUDADANA ANH COLOMBIA. ADMINISTRADOR"/>
    <s v="Id: 75808"/>
    <d v="2016-07-08T09:31:45"/>
    <s v="PARTICIPACION CIUDADANA ANH COLOMBIA. ADMINISTRADOR"/>
    <x v="0"/>
    <n v="0"/>
    <x v="1"/>
    <x v="18"/>
    <x v="1"/>
    <s v="se tramitaron el mismo día "/>
    <n v="5.2627928242145572E-2"/>
  </r>
  <r>
    <n v="76256"/>
    <s v="GESTION EXITOSA"/>
    <n v="7"/>
    <x v="1"/>
    <s v="R-641-2016-038182"/>
    <d v="2016-07-11T10:06:09"/>
    <s v="VICEPRESIDENCIA ADMINISTRATIVA Y FINANCIERA"/>
    <s v="ATENCION CIUDADANA Y COMUNICACIONES"/>
    <x v="1"/>
    <s v="EDGAR ANDRES PEREZ: DIRECTOR - CONSULTORES UNIDOS S.A"/>
    <s v="SI"/>
    <s v="EDGAR ANDRES PEREZ: DIRECTOR - CONSULTORES UNIDOS S.A"/>
    <s v="Actividad Hidrocarburífera en regiones del país"/>
    <d v="2016-07-26T10:06:09"/>
    <n v="10"/>
    <s v="ATENCION CIUDADANA Y COMUNICACIONES"/>
    <s v="PARTICIPACION CIUDADANA ANH COLOMBIA. ADMINISTRADOR"/>
    <s v="Id: 101102"/>
    <d v="2016-08-02T15:39:23"/>
    <s v="STEFANIA JIMENEZ CANIZALES. CONTRATISTA"/>
    <x v="2"/>
    <n v="22"/>
    <x v="3"/>
    <x v="2"/>
    <x v="1"/>
    <m/>
    <n v="22.231409259264183"/>
  </r>
  <r>
    <n v="76445"/>
    <s v="GESTION EXITOSA"/>
    <n v="7"/>
    <x v="2"/>
    <s v="R-641-2016-038280"/>
    <d v="2016-07-12T07:39:38"/>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Acompañamiento a comunidad en desarrollo de proyecto (ambiental, social)"/>
    <d v="2016-08-03T07:39:38"/>
    <n v="15"/>
    <s v="ATENCION CIUDADANA Y COMUNICACIONES"/>
    <s v="PARTICIPACION CIUDADANA ANH COLOMBIA. ADMINISTRADOR"/>
    <s v="Id: 103440"/>
    <d v="2016-08-11T07:32:54"/>
    <s v="STEFANIA JIMENEZ CANIZALES. CONTRATISTA"/>
    <x v="2"/>
    <n v="21"/>
    <x v="3"/>
    <x v="7"/>
    <x v="1"/>
    <m/>
    <n v="29.995324189811072"/>
  </r>
  <r>
    <n v="76449"/>
    <s v="GESTION EXITOSA"/>
    <n v="7"/>
    <x v="2"/>
    <s v="R-641-2016-038281"/>
    <d v="2016-07-12T07:47:47"/>
    <s v="VICEPRESIDENCIA ADMINISTRATIVA Y FINANCIERA"/>
    <s v="ATENCION CIUDADANA Y COMUNICACIONES"/>
    <x v="2"/>
    <s v="CARMEN ROSA  GUAPACHA:                                      Telefono:                                     Dirección: MODULO 8 CASA 7 BARRIO CRICARI                                     Email: "/>
    <s v="SI"/>
    <s v="CARMEN ROSA  GUAPACHA:                                      Telefono:                                     Dirección: MODULO 8 CASA 7 BARRIO CRICARI                                     Email: "/>
    <s v="Acompañamiento a comunidad en desarrollo de proyecto (ambiental, social)"/>
    <d v="2016-08-03T07:47:47"/>
    <n v="15"/>
    <s v="ATENCION CIUDADANA Y COMUNICACIONES"/>
    <s v="PARTICIPACION CIUDADANA ANH COLOMBIA. ADMINISTRADOR"/>
    <s v="Id: 102637"/>
    <d v="2016-08-08T10:46:39"/>
    <s v="STEFANIA JIMENEZ CANIZALES. CONTRATISTA"/>
    <x v="2"/>
    <n v="18"/>
    <x v="2"/>
    <x v="7"/>
    <x v="1"/>
    <m/>
    <n v="27.124215775467746"/>
  </r>
  <r>
    <n v="76455"/>
    <s v="GESTION EXITOSA"/>
    <n v="7"/>
    <x v="2"/>
    <s v="R-641-2016-038283"/>
    <d v="2016-07-12T07:59:02"/>
    <s v="VICEPRESIDENCIA ADMINISTRATIVA Y FINANCIERA"/>
    <s v="ATENCION CIUDADANA Y COMUNICACIONES"/>
    <x v="2"/>
    <s v="ESCUELA SUPERIOR DE ADMINISTRACION PUBLICA ESAP - SEDE BOGOTA:                                      Telefono: 2202790                                    Dirección: DIAGONAL 40 NO. 46A - 37 CAN                                     Email: "/>
    <s v="SI"/>
    <s v="ESCUELA SUPERIOR DE ADMINISTRACION PUBLICA ESAP - SEDE BOGOTA:                                      Telefono: 2202790                                    Dirección: DIAGONAL 40 NO. 46A - 37 CAN                                     Email: "/>
    <s v="Certificación laboral Colaborador (funcionario o contratista)"/>
    <d v="2016-08-03T07:59:02"/>
    <n v="15"/>
    <s v="ATENCION CIUDADANA Y COMUNICACIONES"/>
    <s v="PARTICIPACION CIUDADANA ANH COLOMBIA. ADMINISTRADOR"/>
    <s v="Id: 88095"/>
    <d v="2016-07-19T08:20:39"/>
    <s v="DORIS GOMEZ SILVA. EXPERTO"/>
    <x v="0"/>
    <n v="7"/>
    <x v="1"/>
    <x v="19"/>
    <x v="1"/>
    <m/>
    <n v="7.015011643517937"/>
  </r>
  <r>
    <n v="76464"/>
    <s v="GESTION EXITOSA"/>
    <n v="7"/>
    <x v="2"/>
    <s v="R-641-2016-038286"/>
    <d v="2016-07-12T08:14:41"/>
    <s v="VICEPRESIDENCIA ADMINISTRATIVA Y FINANCIERA"/>
    <s v="ATENCION CIUDADANA Y COMUNICACIONES"/>
    <x v="2"/>
    <s v="JUAN SEBASTIAN CARVAJAL:                                      Telefono:                                     Dirección: BOGOTA                                     Email: JUANSEBASTIANCARVAJAL.26@GMAIL.COM"/>
    <s v="SI"/>
    <s v="JUAN SEBASTIAN CARVAJAL:                                      Telefono:                                     Dirección: BOGOTA                                     Email: JUANSEBASTIANCARVAJAL.26@GMAIL.COM"/>
    <s v="Líneas sísmicas por cuenca"/>
    <d v="2016-08-03T08:14:41"/>
    <n v="15"/>
    <s v="ATENCION CIUDADANA Y COMUNICACIONES"/>
    <s v="PARTICIPACION CIUDADANA ANH COLOMBIA. ADMINISTRADOR"/>
    <s v="Id: 76520"/>
    <d v="2016-07-12T10:21:27"/>
    <s v="PARTICIPACION CIUDADANA ANH COLOMBIA. ADMINISTRADOR"/>
    <x v="0"/>
    <n v="0"/>
    <x v="3"/>
    <x v="20"/>
    <x v="1"/>
    <s v="se tramitaron el mismo día "/>
    <n v="8.8025266202748753E-2"/>
  </r>
  <r>
    <n v="76495"/>
    <s v="GESTION EXITOSA"/>
    <n v="7"/>
    <x v="1"/>
    <s v="R-641-2016-038302"/>
    <d v="2016-07-12T09:27:54"/>
    <s v="VICEPRESIDENCIA ADMINISTRATIVA Y FINANCIERA"/>
    <s v="ATENCION CIUDADANA Y COMUNICACIONES"/>
    <x v="0"/>
    <s v="MINISTERIO DE MINAS Y ENERGIA:                                      Telefono: 2200300                                    Dirección: CALLE 43 NO. 57-31 CAN                                     Email: menergia@minminas.gov.co"/>
    <s v="SI"/>
    <s v="MINISTERIO DE MINAS Y ENERGIA:                                      Telefono: 2200300                                    Dirección: CALLE 43 NO. 57-31 CAN                                     Email: menergia@minminas.gov.co"/>
    <s v="Competencia del Ministerio de Minas y Energía "/>
    <d v="2016-07-19T09:27:54"/>
    <n v="5"/>
    <s v="ATENCION CIUDADANA Y COMUNICACIONES"/>
    <s v="PARTICIPACION CIUDADANA ANH COLOMBIA. ADMINISTRADOR"/>
    <s v="Id: 77444"/>
    <d v="2016-07-14T10:21:29"/>
    <s v="PARTICIPACION CIUDADANA ANH COLOMBIA. ADMINISTRADOR"/>
    <x v="0"/>
    <n v="2"/>
    <x v="1"/>
    <x v="21"/>
    <x v="1"/>
    <m/>
    <n v="2.037213240742858"/>
  </r>
  <r>
    <n v="76497"/>
    <s v="GESTION EXITOSA"/>
    <n v="7"/>
    <x v="1"/>
    <s v="R-641-2016-038303"/>
    <d v="2016-07-12T09:35:17"/>
    <s v="VICEPRESIDENCIA ADMINISTRATIVA Y FINANCIERA"/>
    <s v="ATENCION CIUDADANA Y COMUNICACIONES"/>
    <x v="4"/>
    <s v="CRISTINA PARDO: . - PRESIDENCIA DE LA REPUBLICA"/>
    <s v="SI"/>
    <s v="CRISTINA PARDO: . - PRESIDENCIA DE LA REPUBLICA"/>
    <s v="Congreso de la República y Senado "/>
    <d v="2016-07-27T09:35:17"/>
    <n v="10"/>
    <s v="ATENCION CIUDADANA Y COMUNICACIONES"/>
    <s v="PARTICIPACION CIUDADANA ANH COLOMBIA. ADMINISTRADOR"/>
    <s v="Id: 88121"/>
    <d v="2016-07-19T09:36:44"/>
    <s v="PARTICIPACION CIUDADANA ANH COLOMBIA. ADMINISTRADOR"/>
    <x v="0"/>
    <n v="7"/>
    <x v="1"/>
    <x v="22"/>
    <x v="0"/>
    <m/>
    <n v="7.0010039004628197"/>
  </r>
  <r>
    <n v="76529"/>
    <s v="GESTION EXITOSA"/>
    <n v="7"/>
    <x v="1"/>
    <s v="R-641-2016-038311"/>
    <d v="2016-07-12T10:31:37"/>
    <s v="VICEPRESIDENCIA ADMINISTRATIVA Y FINANCIERA"/>
    <s v="ATENCION CIUDADANA Y COMUNICACIONES"/>
    <x v="2"/>
    <s v="INES ELVIRA  VESGA GAVIRIA:                                      Telefono:                                     Dirección: CARRERA 7 NO. 71-52 TORRE B PISO 9                                     Email: "/>
    <s v="SI"/>
    <s v="INES ELVIRA  VESGA GAVIRIA:                                      Telefono:                                     Dirección: CARRERA 7 NO. 71-52 TORRE B PISO 9                                     Email: "/>
    <s v="Reliquidación de regalías"/>
    <d v="2016-08-03T10:31:37"/>
    <n v="15"/>
    <s v="ATENCION CIUDADANA Y COMUNICACIONES"/>
    <s v="PARTICIPACION CIUDADANA ANH COLOMBIA. ADMINISTRADOR"/>
    <s v=" E-521-2016-069618"/>
    <d v="2016-08-04T09:42:44"/>
    <s v="ALEXANDER SIERRA VARGAS. GESTOR"/>
    <x v="3"/>
    <n v="12"/>
    <x v="1"/>
    <x v="9"/>
    <x v="1"/>
    <m/>
    <n v="22.966056446755829"/>
  </r>
  <r>
    <n v="76568"/>
    <s v="GESTION EXITOSA"/>
    <n v="7"/>
    <x v="0"/>
    <s v="R-641-2016-038338"/>
    <d v="2016-07-12T11:44:30"/>
    <s v="VICEPRESIDENCIA ADMINISTRATIVA Y FINANCIERA"/>
    <s v="ATENCION CIUDADANA Y COMUNICACIONES"/>
    <x v="1"/>
    <s v="CORPORACION AUTONOMA REGIONAL DE CUNDINAMARCA  -  CAR:                                      Telefono: 3209000                                    Dirección: CRA 7 N° 36-45                                     Email: "/>
    <s v="SI"/>
    <s v="CORPORACION AUTONOMA REGIONAL DE CUNDINAMARCA  -  CAR:                                      Telefono: 3209000                                    Dirección: CRA 7 N° 36-45                                     Email: "/>
    <s v="Actividad Hidrocarburífera en regiones del país"/>
    <d v="2016-07-27T11:44:30"/>
    <n v="10"/>
    <s v="ATENCION CIUDADANA Y COMUNICACIONES"/>
    <s v="PARTICIPACION CIUDADANA ANH COLOMBIA. ADMINISTRADOR"/>
    <s v="Id: 101610"/>
    <d v="2016-08-03T16:39:46"/>
    <s v="PARTICIPACION CIUDADANA ANH COLOMBIA. ADMINISTRADOR"/>
    <x v="0"/>
    <n v="12"/>
    <x v="1"/>
    <x v="2"/>
    <x v="1"/>
    <m/>
    <n v="22.205041701388836"/>
  </r>
  <r>
    <n v="76596"/>
    <s v="GESTION EXITOSA"/>
    <n v="7"/>
    <x v="1"/>
    <s v="R-641-2016-038342"/>
    <d v="2016-07-12T12:04:32"/>
    <s v="VICEPRESIDENCIA ADMINISTRATIVA Y FINANCIERA"/>
    <s v="ATENCION CIUDADANA Y COMUNICACIONES"/>
    <x v="2"/>
    <s v="FREDY ERAZO MENDOZA:  - SINTRAINCODER"/>
    <s v="SI"/>
    <s v="FREDY ERAZO MENDOZA:  - SINTRAINCODER"/>
    <s v="Otros"/>
    <d v="2016-08-03T12:04:32"/>
    <n v="15"/>
    <s v="ATENCION CIUDADANA Y COMUNICACIONES"/>
    <s v="PARTICIPACION CIUDADANA ANH COLOMBIA. ADMINISTRADOR"/>
    <s v="id:77487"/>
    <d v="2016-07-14T11:18:30"/>
    <s v="PARTICIPACION CIUDADANA ANH COLOMBIA. ADMINISTRADOR"/>
    <x v="0"/>
    <n v="2"/>
    <x v="8"/>
    <x v="18"/>
    <x v="1"/>
    <m/>
    <n v="1.9680287037044764"/>
  </r>
  <r>
    <n v="76641"/>
    <s v="GESTION EXITOSA"/>
    <n v="7"/>
    <x v="2"/>
    <s v="R-641-2016-038362"/>
    <d v="2016-07-12T14:41:14"/>
    <s v="VICEPRESIDENCIA ADMINISTRATIVA Y FINANCIERA"/>
    <s v="ATENCION CIUDADANA Y COMUNICACIONES"/>
    <x v="1"/>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Acompañamiento a comunidad en desarrollo de proyecto (ambiental, social)"/>
    <d v="2016-07-27T14:41:14"/>
    <n v="10"/>
    <s v="ATENCION CIUDADANA Y COMUNICACIONES"/>
    <s v="PARTICIPACION CIUDADANA ANH COLOMBIA. ADMINISTRADOR"/>
    <s v="Id: 89110"/>
    <d v="2016-07-25T11:02:21"/>
    <s v="DORIS GOMEZ SILVA. EXPERTO"/>
    <x v="0"/>
    <n v="13"/>
    <x v="3"/>
    <x v="7"/>
    <x v="1"/>
    <m/>
    <n v="12.847991435184667"/>
  </r>
  <r>
    <n v="76642"/>
    <s v="GESTION EXITOSA"/>
    <n v="7"/>
    <x v="2"/>
    <s v="R-641-2016-038363"/>
    <d v="2016-07-12T14:44:02"/>
    <s v="VICEPRESIDENCIA ADMINISTRATIVA Y FINANCIERA"/>
    <s v="ATENCION CIUDADANA Y COMUNICACIONES"/>
    <x v="1"/>
    <s v="DANIELA GUTIERREZ:  - SHELL EXPLORATION  AND  PRODUCTION COLOMBIA  GMBH"/>
    <s v="SI"/>
    <s v="DANIELA GUTIERREZ:  - SHELL EXPLORATION  AND  PRODUCTION COLOMBIA  GMBH"/>
    <s v="Áreas Asignadas, Áreas libres, reglamentación especial, requisitos y criterios para su asignación"/>
    <d v="2016-07-27T14:44:02"/>
    <n v="10"/>
    <s v="ATENCION CIUDADANA Y COMUNICACIONES"/>
    <s v="PARTICIPACION CIUDADANA ANH COLOMBIA. ADMINISTRADOR"/>
    <s v=" E-641-2016-092262"/>
    <d v="2016-08-30T09:54:10"/>
    <s v="EMILIA TORRES PIÑEROS. CONTRATISTA"/>
    <x v="5"/>
    <n v="17"/>
    <x v="1"/>
    <x v="23"/>
    <x v="1"/>
    <m/>
    <n v="48.798697268517572"/>
  </r>
  <r>
    <n v="76759"/>
    <s v="GESTION EXITOSA"/>
    <n v="7"/>
    <x v="1"/>
    <s v="R-641-2016-038406"/>
    <d v="2016-07-12T21:37:46"/>
    <s v="VICEPRESIDENCIA ADMINISTRATIVA Y FINANCIERA"/>
    <s v="ATENCION CIUDADANA Y COMUNICACIONES"/>
    <x v="1"/>
    <s v="ANONIMO:                                      Telefono:                                     Dirección:                                      Email: "/>
    <s v="SI"/>
    <s v="ANONIMO:                                      Telefono:                                     Dirección:                                      Email: "/>
    <s v="Estudios geofísicos y de sísmica"/>
    <d v="2016-07-26T21:37:46"/>
    <n v="10"/>
    <s v="ATENCION CIUDADANA Y COMUNICACIONES"/>
    <s v="PARTICIPACION CIUDADANA ANH COLOMBIA. ADMINISTRADOR"/>
    <s v="Id: 77430"/>
    <d v="2016-07-14T09:45:11"/>
    <s v="PARTICIPACION CIUDADANA ANH COLOMBIA. ADMINISTRADOR"/>
    <x v="0"/>
    <n v="2"/>
    <x v="1"/>
    <x v="24"/>
    <x v="1"/>
    <m/>
    <n v="1.5051478009263519"/>
  </r>
  <r>
    <n v="76760"/>
    <s v="GESTION EXITOSA"/>
    <n v="7"/>
    <x v="1"/>
    <s v="R-641-2016-038407"/>
    <d v="2016-07-12T21:54:36"/>
    <s v="VICEPRESIDENCIA ADMINISTRATIVA Y FINANCIERA"/>
    <s v="ATENCION CIUDADANA Y COMUNICACIONES"/>
    <x v="1"/>
    <s v="ANONIMO:                                      Telefono:                                     Dirección:                                      Email: "/>
    <s v="SI"/>
    <s v="ANONIMO:                                      Telefono:                                     Dirección:                                      Email: "/>
    <s v="Proyecciones del país en pozos y sísmica"/>
    <d v="2016-07-26T21:54:36"/>
    <n v="10"/>
    <s v="ATENCION CIUDADANA Y COMUNICACIONES"/>
    <s v="PARTICIPACION CIUDADANA ANH COLOMBIA. ADMINISTRADOR"/>
    <s v="Id: 77403"/>
    <d v="2016-07-14T09:14:22"/>
    <s v="PARTICIPACION CIUDADANA ANH COLOMBIA. ADMINISTRADOR"/>
    <x v="0"/>
    <n v="2"/>
    <x v="1"/>
    <x v="25"/>
    <x v="1"/>
    <m/>
    <n v="1.4720546296302928"/>
  </r>
  <r>
    <n v="76858"/>
    <s v="GESTION EXITOSA"/>
    <n v="7"/>
    <x v="1"/>
    <s v="R-641-2016-038434"/>
    <d v="2016-07-13T09:59:25"/>
    <s v="VICEPRESIDENCIA ADMINISTRATIVA Y FINANCIERA"/>
    <s v="ATENCION CIUDADANA Y COMUNICACIONES"/>
    <x v="0"/>
    <s v="TRAYECTORIA OIL &amp; GAS:                                      Telefono: 5169999                                    Dirección: CLL110  NO 9 - 25 OFICINA  705                                     Email: "/>
    <s v="SI"/>
    <s v="TRAYECTORIA OIL &amp; GAS:                                      Telefono: 5169999                                    Dirección: CLL110  NO 9 - 25 OFICINA  705                                     Email: "/>
    <s v="Intervención por no pago a subcontratistas por parte de Operadoras "/>
    <d v="2016-07-28T09:59:25"/>
    <n v="10"/>
    <s v="ATENCION CIUDADANA Y COMUNICACIONES"/>
    <s v="PARTICIPACION CIUDADANA ANH COLOMBIA. ADMINISTRADOR"/>
    <s v="Id: 76878"/>
    <d v="2016-07-13T10:38:06"/>
    <s v="PARTICIPACION CIUDADANA ANH COLOMBIA. ADMINISTRADOR"/>
    <x v="0"/>
    <n v="0"/>
    <x v="1"/>
    <x v="10"/>
    <x v="0"/>
    <s v="se tramitaron el mismo día "/>
    <n v="2.6865312494919635E-2"/>
  </r>
  <r>
    <n v="76859"/>
    <s v="GESTION EXITOSA"/>
    <n v="7"/>
    <x v="1"/>
    <s v="R-641-2016-038435"/>
    <d v="2016-07-13T10:00:46"/>
    <s v="VICEPRESIDENCIA ADMINISTRATIVA Y FINANCIERA"/>
    <s v="ATENCION CIUDADANA Y COMUNICACIONES"/>
    <x v="0"/>
    <s v="TRAYECTORIA OIL &amp; GAS:                                      Telefono: 5169999                                    Dirección: CLL110  NO 9 - 25 OFICINA  705                                     Email: "/>
    <s v="SI"/>
    <s v="TRAYECTORIA OIL &amp; GAS:                                      Telefono: 5169999                                    Dirección: CLL110  NO 9 - 25 OFICINA  705                                     Email: "/>
    <s v="Intervención por no pago a subcontratistas por parte de Operadoras "/>
    <d v="2016-07-28T10:00:46"/>
    <n v="10"/>
    <s v="ATENCION CIUDADANA Y COMUNICACIONES"/>
    <s v="PARTICIPACION CIUDADANA ANH COLOMBIA. ADMINISTRADOR"/>
    <s v="Id: 76875"/>
    <d v="2016-07-13T10:35:08"/>
    <s v="PARTICIPACION CIUDADANA ANH COLOMBIA. ADMINISTRADOR"/>
    <x v="0"/>
    <n v="0"/>
    <x v="1"/>
    <x v="10"/>
    <x v="0"/>
    <s v="se tramitaron el mismo día "/>
    <n v="2.3859918983362149E-2"/>
  </r>
  <r>
    <n v="76895"/>
    <s v="GESTION EXITOSA"/>
    <n v="7"/>
    <x v="2"/>
    <s v="R-641-2016-038441"/>
    <d v="2016-07-13T10:53:27"/>
    <s v="VICEPRESIDENCIA ADMINISTRATIVA Y FINANCIERA"/>
    <s v="ATENCION CIUDADANA Y COMUNICACIONES"/>
    <x v="1"/>
    <s v="SARA CAMELO:                                      Telefono:                                     Dirección: CRA 4 N° 48J-67 SUR APTO 101                                     Email: "/>
    <s v="SI"/>
    <s v="SARA CAMELO:                                      Telefono:                                     Dirección: CRA 4 N° 48J-67 SUR APTO 101                                     Email: "/>
    <s v="Información con fines Académicos (tesis de pregrado y postgrado)"/>
    <d v="2016-07-28T10:53:27"/>
    <n v="10"/>
    <s v="ATENCION CIUDADANA Y COMUNICACIONES"/>
    <s v="PARTICIPACION CIUDADANA ANH COLOMBIA. ADMINISTRADOR"/>
    <s v="Id: 101667"/>
    <d v="2016-08-04T09:21:59"/>
    <s v="PARTICIPACION CIUDADANA ANH COLOMBIA. ADMINISTRADOR"/>
    <x v="0"/>
    <n v="22"/>
    <x v="4"/>
    <x v="26"/>
    <x v="1"/>
    <m/>
    <n v="21.936477314819058"/>
  </r>
  <r>
    <n v="77009"/>
    <s v="GESTION EXITOSA"/>
    <n v="7"/>
    <x v="0"/>
    <s v="R-641-2016-038472"/>
    <d v="2016-07-13T15:00:42"/>
    <s v="VICEPRESIDENCIA ADMINISTRATIVA Y FINANCIERA"/>
    <s v="ATENCION CIUDADANA Y COMUNICACIONES"/>
    <x v="0"/>
    <s v="MIGUEL ANDRES SANCHEZ PRADA: SUBDIRECTOR DE PROYECTOS - DEPARTAMENTO NACIONAL DE PLANEACION   - DNP"/>
    <s v="SI"/>
    <s v="MIGUEL ANDRES SANCHEZ PRADA: SUBDIRECTOR DE PROYECTOS - DEPARTAMENTO NACIONAL DE PLANEACION   - DNP"/>
    <s v="Información del trámite o proceso para pago de regalías"/>
    <d v="2016-07-28T15:00:42"/>
    <n v="10"/>
    <s v="ATENCION CIUDADANA Y COMUNICACIONES"/>
    <s v="PARTICIPACION CIUDADANA ANH COLOMBIA. ADMINISTRADOR"/>
    <s v=" E-521-2016-069594, E-521-2016-069661"/>
    <d v="2016-07-29T10:40:56"/>
    <s v="JOSE DE FRANCISCO LAGOS CABALLERO. EXPERTO"/>
    <x v="3"/>
    <n v="16"/>
    <x v="7"/>
    <x v="13"/>
    <x v="0"/>
    <m/>
    <n v="15.819600659728167"/>
  </r>
  <r>
    <n v="77399"/>
    <s v="GESTION EXITOSA"/>
    <n v="7"/>
    <x v="2"/>
    <s v="R-641-2016-038676"/>
    <d v="2016-07-14T09:08:03"/>
    <s v="VICEPRESIDENCIA ADMINISTRATIVA Y FINANCIERA"/>
    <s v="ATENCION CIUDADANA Y COMUNICACIONES"/>
    <x v="1"/>
    <s v="ANGIE VANESSA BELTRAN: . - TUBODRILLING INSPECTION COMPANY S.A.S"/>
    <s v="SI"/>
    <s v="ANGIE VANESSA BELTRAN: . - TUBODRILLING INSPECTION COMPANY S.A.S"/>
    <s v="Intervención por no pago a subcontratistas por parte de Operadoras "/>
    <d v="2016-07-29T09:08:03"/>
    <n v="10"/>
    <s v="ATENCION CIUDADANA Y COMUNICACIONES"/>
    <s v="PARTICIPACION CIUDADANA ANH COLOMBIA. ADMINISTRADOR"/>
    <s v="Id: 102638"/>
    <d v="2016-08-08T10:49:29"/>
    <s v="STEFANIA JIMENEZ CANIZALES. CONTRATISTA"/>
    <x v="2"/>
    <n v="25"/>
    <x v="3"/>
    <x v="10"/>
    <x v="1"/>
    <m/>
    <n v="25.070428773149615"/>
  </r>
  <r>
    <n v="77402"/>
    <s v="GESTION EXITOSA"/>
    <n v="7"/>
    <x v="2"/>
    <s v="R-641-2016-038677"/>
    <d v="2016-07-14T09:14:20"/>
    <s v="VICEPRESIDENCIA ADMINISTRATIVA Y FINANCIERA"/>
    <s v="ATENCION CIUDADANA Y COMUNICACIONES"/>
    <x v="0"/>
    <s v="JHON FREDY CRIOLLO: GERENTE - EMPRESAS PUBLICAS DE EL DONCELLO S.A E.S.P"/>
    <s v="SI"/>
    <s v="JHON FREDY CRIOLLO: GERENTE - EMPRESAS PUBLICAS DE EL DONCELLO S.A E.S.P"/>
    <s v="Acompañamiento a comunidad en desarrollo de proyecto (ambiental, social)"/>
    <d v="2016-07-29T09:14:20"/>
    <n v="10"/>
    <s v="ATENCION CIUDADANA Y COMUNICACIONES"/>
    <s v="PARTICIPACION CIUDADANA ANH COLOMBIA. ADMINISTRADOR"/>
    <s v="Id: 77454"/>
    <d v="2016-07-14T10:38:17"/>
    <s v="PARTICIPACION CIUDADANA ANH COLOMBIA. ADMINISTRADOR"/>
    <x v="0"/>
    <n v="0"/>
    <x v="1"/>
    <x v="7"/>
    <x v="1"/>
    <s v="se tramitaron el mismo día "/>
    <n v="5.8300497687014285E-2"/>
  </r>
  <r>
    <n v="77651"/>
    <s v="GESTION EXITOSA"/>
    <n v="7"/>
    <x v="0"/>
    <s v="R-641-2016-038825"/>
    <d v="2016-07-14T16:24:39"/>
    <s v="VICEPRESIDENCIA ADMINISTRATIVA Y FINANCIERA"/>
    <s v="ATENCION CIUDADANA Y COMUNICACIONES"/>
    <x v="1"/>
    <s v="ALVARO ECHEVERRY LONDOÑA: DIRECTOR - MINISTERIO DEL  INTERIOR"/>
    <s v="SI"/>
    <s v="ALVARO ECHEVERRY LONDOÑA: DIRECTOR - MINISTERIO DEL  INTERIOR"/>
    <s v="Otros"/>
    <d v="2016-07-29T16:24:39"/>
    <n v="10"/>
    <s v="ATENCION CIUDADANA Y COMUNICACIONES"/>
    <s v="PARTICIPACION CIUDADANA ANH COLOMBIA. ADMINISTRADOR"/>
    <s v=" E-431-2016-058874"/>
    <d v="2016-08-01T11:39:54"/>
    <s v="OSCAR ORLANDO OSORIO. EXPERTO"/>
    <x v="2"/>
    <n v="18"/>
    <x v="1"/>
    <x v="18"/>
    <x v="1"/>
    <m/>
    <n v="17.802253125002608"/>
  </r>
  <r>
    <n v="77752"/>
    <s v="GESTION EXITOSA"/>
    <n v="7"/>
    <x v="0"/>
    <s v="R-641-2016-038872"/>
    <d v="2016-07-15T08:57:44"/>
    <s v="VICEPRESIDENCIA ADMINISTRATIVA Y FINANCIERA"/>
    <s v="ATENCION CIUDADANA Y COMUNICACIONES"/>
    <x v="1"/>
    <s v="CARLOS DAVID BELTRÁN QUINTERO: DIRECTOR DE HIDROCARBUROS - MINISTERIO DE MINAS Y ENERGIA"/>
    <s v="SI"/>
    <s v="CARLOS DAVID BELTRÁN QUINTERO: DIRECTOR DE HIDROCARBUROS - MINISTERIO DE MINAS Y ENERGIA"/>
    <s v="Estado actual de Pozos"/>
    <d v="2016-08-01T08:57:44"/>
    <n v="10"/>
    <s v="ATENCION CIUDADANA Y COMUNICACIONES"/>
    <s v="PARTICIPACION CIUDADANA ANH COLOMBIA. ADMINISTRADOR"/>
    <s v=" E-511-2016-071500"/>
    <d v="2016-08-19T11:56:42"/>
    <s v="DORIS GOMEZ SILVA. EXPERTO"/>
    <x v="0"/>
    <n v="14"/>
    <x v="9"/>
    <x v="0"/>
    <x v="0"/>
    <m/>
    <n v="35.12427728009061"/>
  </r>
  <r>
    <n v="77754"/>
    <s v="GESTION EXITOSA"/>
    <n v="7"/>
    <x v="1"/>
    <s v="R-641-2016-038873"/>
    <d v="2016-07-15T09:02:58"/>
    <s v="VICEPRESIDENCIA ADMINISTRATIVA Y FINANCIERA"/>
    <s v="ATENCION CIUDADANA Y COMUNICACIONES"/>
    <x v="1"/>
    <s v="ANGELA PAOLA HERNANDEZ:                                      Telefono:                                     Dirección: CALLE 13B N° 75-56                                     Email: ANGELITATAMIS@GMAIL.COM"/>
    <s v="SI"/>
    <s v="ANGELA PAOLA HERNANDEZ:                                      Telefono:                                     Dirección: CALLE 13B N° 75-56                                     Email: ANGELITATAMIS@GMAIL.COM"/>
    <s v="Información y aclaración sobre los TEAs, E&amp;P, Bloques"/>
    <d v="2016-08-01T09:02:58"/>
    <n v="10"/>
    <s v="ATENCION CIUDADANA Y COMUNICACIONES"/>
    <s v="PARTICIPACION CIUDADANA ANH COLOMBIA. ADMINISTRADOR"/>
    <s v="Id: 103900"/>
    <d v="2016-08-12T10:40:03"/>
    <s v="STEFANIA JIMENEZ CANIZALES. CONTRATISTA"/>
    <x v="2"/>
    <n v="19"/>
    <x v="1"/>
    <x v="6"/>
    <x v="1"/>
    <m/>
    <n v="28.067420451392536"/>
  </r>
  <r>
    <n v="77845"/>
    <s v="GESTION EXITOSA"/>
    <n v="7"/>
    <x v="1"/>
    <s v="R-641-2016-038913"/>
    <d v="2016-07-15T11:34:40"/>
    <s v="VICEPRESIDENCIA ADMINISTRATIVA Y FINANCIERA"/>
    <s v="ATENCION CIUDADANA Y COMUNICACIONES"/>
    <x v="2"/>
    <s v="HUGO PUENTES:  - CODIS C.I.S.A"/>
    <s v="SI"/>
    <s v="HUGO PUENTES:  - CODIS C.I.S.A"/>
    <s v="Otros"/>
    <d v="2016-08-08T11:34:40"/>
    <n v="15"/>
    <s v="ATENCION CIUDADANA Y COMUNICACIONES"/>
    <s v="PARTICIPACION CIUDADANA ANH COLOMBIA. ADMINISTRADOR"/>
    <s v="Id: 78069"/>
    <d v="2016-07-18T08:43:37"/>
    <s v="PARTICIPACION CIUDADANA ANH COLOMBIA. ADMINISTRADOR"/>
    <x v="0"/>
    <n v="3"/>
    <x v="1"/>
    <x v="18"/>
    <x v="1"/>
    <m/>
    <n v="2.8812105671240715"/>
  </r>
  <r>
    <n v="77901"/>
    <s v="GESTION EXITOSA"/>
    <n v="7"/>
    <x v="1"/>
    <s v="R-641-2016-038949"/>
    <d v="2016-07-15T14:32:24"/>
    <s v="VICEPRESIDENCIA ADMINISTRATIVA Y FINANCIERA"/>
    <s v="ATENCION CIUDADANA Y COMUNICACIONES"/>
    <x v="1"/>
    <s v="ANONIMO:                                      Telefono:                                     Dirección:                                      Email: "/>
    <s v="SI"/>
    <s v="ANONIMO:                                      Telefono:                                     Dirección:                                      Email: "/>
    <s v="Actividad Hidrocarburífera en regiones del país"/>
    <d v="2016-07-29T14:32:24"/>
    <n v="10"/>
    <s v="ATENCION CIUDADANA Y COMUNICACIONES"/>
    <s v="PARTICIPACION CIUDADANA ANH COLOMBIA. ADMINISTRADOR"/>
    <s v="Id: 102964"/>
    <d v="2016-08-09T11:37:04"/>
    <s v="PARTICIPACION CIUDADANA ANH COLOMBIA. ADMINISTRADOR"/>
    <x v="0"/>
    <n v="25"/>
    <x v="6"/>
    <x v="2"/>
    <x v="1"/>
    <m/>
    <n v="24.878242905098887"/>
  </r>
  <r>
    <n v="77934"/>
    <s v="GESTION EXITOSA"/>
    <n v="7"/>
    <x v="0"/>
    <s v="R-641-2016-038955"/>
    <d v="2016-07-15T15:13:19"/>
    <s v="VICEPRESIDENCIA ADMINISTRATIVA Y FINANCIERA"/>
    <s v="ATENCION CIUDADANA Y COMUNICACIONES"/>
    <x v="1"/>
    <s v="JESUS EMILIO MANCO SEPULVEDA: .                                     Telefono: 8335011                                    Dirección: SIN                                     Email: PAPELERIAVILLANET@YAHOO.COM"/>
    <s v="SI"/>
    <s v="JESUS EMILIO MANCO SEPULVEDA: .                                     Telefono: 8335011                                    Dirección: SIN                                     Email: PAPELERIAVILLANET@YAHOO.COM"/>
    <s v="Probable existencia de yacimiento Petrolero"/>
    <d v="2016-08-01T15:13:19"/>
    <n v="10"/>
    <s v="ATENCION CIUDADANA Y COMUNICACIONES"/>
    <s v="PARTICIPACION CIUDADANA ANH COLOMBIA. ADMINISTRADOR"/>
    <s v="Id: 102894"/>
    <d v="2016-08-09T09:03:44"/>
    <s v="PARTICIPACION CIUDADANA ANH COLOMBIA. ADMINISTRADOR"/>
    <x v="0"/>
    <n v="25"/>
    <x v="7"/>
    <x v="27"/>
    <x v="1"/>
    <m/>
    <n v="24.743343287038442"/>
  </r>
  <r>
    <n v="78090"/>
    <s v="GESTION EXITOSA"/>
    <n v="7"/>
    <x v="1"/>
    <s v="R-641-2016-039012"/>
    <d v="2016-07-18T09:43:27"/>
    <s v="VICEPRESIDENCIA ADMINISTRATIVA Y FINANCIERA"/>
    <s v="ATENCION CIUDADANA Y COMUNICACIONES"/>
    <x v="1"/>
    <s v="MINISTERIO DE TECNOLOGIAS  DE LA INFORMACION Y LAS COMUNICACIONES:                                      Telefono: 3442248                                    Dirección: EDIFICI MURILLO TORO  CRA 8A ENTRE CALLE 12 Y 13                                     Email: "/>
    <s v="SI"/>
    <s v="MINISTERIO DE TECNOLOGIAS  DE LA INFORMACION Y LAS COMUNICACIONES:                                      Telefono: 3442248                                    Dirección: EDIFICI MURILLO TORO  CRA 8A ENTRE CALLE 12 Y 13                                     Email: "/>
    <s v="Impacto y planes de manejo ambiental: Licencias, compromisos E&amp;P normatividad, contaminación"/>
    <d v="2016-08-02T09:43:27"/>
    <n v="10"/>
    <s v="ATENCION CIUDADANA Y COMUNICACIONES"/>
    <s v="PARTICIPACION CIUDADANA ANH COLOMBIA. ADMINISTRADOR"/>
    <s v="id:103446"/>
    <d v="2016-08-11T07:37:27"/>
    <s v="STEFANIA JIMENEZ CANIZALES. CONTRATISTA"/>
    <x v="2"/>
    <n v="24"/>
    <x v="6"/>
    <x v="28"/>
    <x v="0"/>
    <m/>
    <n v="23.912496874996577"/>
  </r>
  <r>
    <n v="78260"/>
    <s v="GESTION EXITOSA"/>
    <n v="7"/>
    <x v="2"/>
    <s v="R-641-2016-039071"/>
    <d v="2016-07-18T14:41:55"/>
    <s v="VICEPRESIDENCIA ADMINISTRATIVA Y FINANCIERA"/>
    <s v="ATENCION CIUDADANA Y COMUNICACIONES"/>
    <x v="1"/>
    <s v="CORPORACION AUTONOMA REGIONAL DE NARIÑO - CORPONARIÑO:                                      Telefono: 7309282                                    Dirección: CALLE 25 NO. 7 ESTE-84 FINCA LOPE VIA LA CAROLINA                                     Email: quejasreclamos@corponarino.gov.co"/>
    <s v="SI"/>
    <s v="CORPORACION AUTONOMA REGIONAL DE NARIÑO - CORPONARIÑO:                                      Telefono: 7309282                                    Dirección: CALLE 25 NO. 7 ESTE-84 FINCA LOPE VIA LA CAROLINA                                     Email: quejasreclamos@corponarino.gov.co"/>
    <s v="Áreas Asignadas, Áreas libres, reglamentación especial, requisitos y criterios para su asignación"/>
    <d v="2016-08-02T14:41:55"/>
    <n v="10"/>
    <s v="ATENCION CIUDADANA Y COMUNICACIONES"/>
    <s v="PARTICIPACION CIUDADANA ANH COLOMBIA. ADMINISTRADOR"/>
    <s v="Comunicado informativo de Corponariño para el proyecto de Guayacana"/>
    <d v="2016-07-19T00:00:00"/>
    <s v="CARLOS ALBERTO MORA. CONTRATISTA"/>
    <x v="2"/>
    <n v="1"/>
    <x v="8"/>
    <x v="23"/>
    <x v="1"/>
    <m/>
    <n v="0.387563541669806"/>
  </r>
  <r>
    <n v="78264"/>
    <s v="GESTION EXITOSA"/>
    <n v="7"/>
    <x v="2"/>
    <s v="R-641-2016-039073"/>
    <d v="2016-07-18T14:45:36"/>
    <s v="VICEPRESIDENCIA ADMINISTRATIVA Y FINANCIERA"/>
    <s v="ATENCION CIUDADANA Y COMUNICACIONES"/>
    <x v="5"/>
    <s v="ANIBAL MENDOZA BOHORQUEZ: . - CONSEJO MUNICIPAL DE TAME"/>
    <s v="SI"/>
    <s v="ANIBAL MENDOZA BOHORQUEZ: . - CONSEJO MUNICIPAL DE TAME"/>
    <s v="Acompañamiento a comunidad en desarrollo de proyecto (ambiental, social)"/>
    <d v="2016-08-02T14:45:36"/>
    <n v="10"/>
    <s v="ATENCION CIUDADANA Y COMUNICACIONES"/>
    <s v="PARTICIPACION CIUDADANA ANH COLOMBIA. ADMINISTRADOR"/>
    <s v="Id: 103448"/>
    <d v="2016-08-11T07:38:57"/>
    <s v="STEFANIA JIMENEZ CANIZALES. CONTRATISTA"/>
    <x v="2"/>
    <n v="24"/>
    <x v="10"/>
    <x v="7"/>
    <x v="1"/>
    <m/>
    <n v="23.703707835651585"/>
  </r>
  <r>
    <n v="78265"/>
    <s v="GESTION EXITOSA"/>
    <n v="7"/>
    <x v="2"/>
    <s v="R-641-2016-039074"/>
    <d v="2016-07-18T14:48:34"/>
    <s v="VICEPRESIDENCIA ADMINISTRATIVA Y FINANCIERA"/>
    <s v="ATENCION CIUDADANA Y COMUNICACIONES"/>
    <x v="1"/>
    <s v="ALBERTO CONTRERAS: REPRESENTANTE - RED DE CONTROL SOCIAL Y ASESORIA  A VEEDURIAS - DERECHOS HUMANOS Y MEDIO AMBIENTE"/>
    <s v="SI"/>
    <s v="ALBERTO CONTRERAS: REPRESENTANTE - RED DE CONTROL SOCIAL Y ASESORIA  A VEEDURIAS - DERECHOS HUMANOS Y MEDIO AMBIENTE"/>
    <s v="Actividad Hidrocarburífera en regiones del país"/>
    <d v="2016-08-02T14:48:34"/>
    <n v="10"/>
    <s v="ATENCION CIUDADANA Y COMUNICACIONES"/>
    <s v="PARTICIPACION CIUDADANA ANH COLOMBIA. ADMINISTRADOR"/>
    <s v=" E-521-2016-070077"/>
    <d v="2016-08-05T11:11:14"/>
    <s v="ALEXANDER SIERRA VARGAS. GESTOR"/>
    <x v="3"/>
    <n v="18"/>
    <x v="1"/>
    <x v="2"/>
    <x v="1"/>
    <m/>
    <n v="17.84907445601857"/>
  </r>
  <r>
    <n v="78268"/>
    <s v="GESTION EXITOSA"/>
    <n v="7"/>
    <x v="2"/>
    <s v="R-641-2016-039076"/>
    <d v="2016-07-18T14:51:02"/>
    <s v="VICEPRESIDENCIA ADMINISTRATIVA Y FINANCIERA"/>
    <s v="ATENCION CIUDADANA Y COMUNICACIONES"/>
    <x v="1"/>
    <s v="DANIELA GUTIERREZ:  - SHELL EXPLORATION  AND  PRODUCTION COLOMBIA  GMBH"/>
    <s v="SI"/>
    <s v="DANIELA GUTIERREZ:  - SHELL EXPLORATION  AND  PRODUCTION COLOMBIA  GMBH"/>
    <s v="Actividad Hidrocarburífera en regiones del país"/>
    <d v="2016-08-02T14:51:02"/>
    <n v="10"/>
    <s v="ATENCION CIUDADANA Y COMUNICACIONES"/>
    <s v="PARTICIPACION CIUDADANA ANH COLOMBIA. ADMINISTRADOR"/>
    <s v="Id: 102689"/>
    <d v="2016-08-08T11:57:12"/>
    <s v="PARTICIPACION CIUDADANA ANH COLOMBIA. ADMINISTRADOR"/>
    <x v="0"/>
    <n v="21"/>
    <x v="1"/>
    <x v="2"/>
    <x v="1"/>
    <m/>
    <n v="20.879285023147531"/>
  </r>
  <r>
    <n v="78270"/>
    <s v="GESTION EXITOSA"/>
    <n v="7"/>
    <x v="2"/>
    <s v="R-641-2016-039077"/>
    <d v="2016-07-18T14:52:17"/>
    <s v="VICEPRESIDENCIA ADMINISTRATIVA Y FINANCIERA"/>
    <s v="ATENCION CIUDADANA Y COMUNICACIONES"/>
    <x v="3"/>
    <s v="LUZ PATRICIA CANO: DIRECTORA - DEPARTAMENTO NACIONAL DE PLANEACION   - DNP"/>
    <s v="SI"/>
    <s v="LUZ PATRICIA CANO: DIRECTORA - DEPARTAMENTO NACIONAL DE PLANEACION   - DNP"/>
    <s v="Acompañamiento a comunidad en desarrollo de proyecto (ambiental, social)"/>
    <d v="2016-08-02T14:52:17"/>
    <n v="10"/>
    <s v="ATENCION CIUDADANA Y COMUNICACIONES"/>
    <s v="PARTICIPACION CIUDADANA ANH COLOMBIA. ADMINISTRADOR"/>
    <s v="Id: 88108"/>
    <d v="2016-07-19T08:59:47"/>
    <s v="PARTICIPACION CIUDADANA ANH COLOMBIA. ADMINISTRADOR"/>
    <x v="0"/>
    <n v="1"/>
    <x v="9"/>
    <x v="7"/>
    <x v="1"/>
    <m/>
    <n v="0.75521277777443174"/>
  </r>
  <r>
    <n v="88094"/>
    <s v="GESTION EXITOSA"/>
    <n v="7"/>
    <x v="2"/>
    <s v="R-641-2016-049007"/>
    <d v="2016-07-19T08:14:06"/>
    <s v="VICEPRESIDENCIA ADMINISTRATIVA Y FINANCIERA"/>
    <s v="ATENCION CIUDADANA Y COMUNICACIONES"/>
    <x v="1"/>
    <s v="JUAN CAMILO ROBLEDO: .                                     Telefono:                                     Dirección: SIN                                     Email: JUANROBLEDOR@GMAIL.COM"/>
    <s v="SI"/>
    <s v="JUAN CAMILO ROBLEDO: .                                     Telefono:                                     Dirección: SIN                                     Email: JUANROBLEDOR@GMAIL.COM"/>
    <s v="Actividad Hidrocarburífera en regiones del país"/>
    <d v="2016-08-03T08:14:06"/>
    <n v="10"/>
    <s v="ATENCION CIUDADANA Y COMUNICACIONES"/>
    <s v="PARTICIPACION CIUDADANA ANH COLOMBIA. ADMINISTRADOR"/>
    <s v="E-641-2016-095288 Id: 135097"/>
    <d v="2016-10-04T04:30:04"/>
    <s v="JOHANNA MATEUS DIAZ. CONTRATISTA"/>
    <x v="4"/>
    <n v="1"/>
    <x v="1"/>
    <x v="2"/>
    <x v="1"/>
    <m/>
    <n v="76.844422337970173"/>
  </r>
  <r>
    <n v="88305"/>
    <s v="GESTION EXITOSA"/>
    <n v="7"/>
    <x v="1"/>
    <s v="R-641-2016-049095"/>
    <d v="2016-07-19T15:06:06"/>
    <s v="VICEPRESIDENCIA ADMINISTRATIVA Y FINANCIERA"/>
    <s v="ATENCION CIUDADANA Y COMUNICACIONES"/>
    <x v="2"/>
    <s v="MIREYA LATRIGLIA VARGAS: .                                     Telefono: 4706778                                    Dirección: CRA 11 D NO 119 64 APTO 301                                     Email: "/>
    <s v="SI"/>
    <s v="MIREYA LATRIGLIA VARGAS: .                                     Telefono: 4706778                                    Dirección: CRA 11 D NO 119 64 APTO 301                                     Email: "/>
    <s v="Información y aclaración sobre los TEAs, E&amp;P, Bloques"/>
    <d v="2016-08-10T15:06:06"/>
    <n v="15"/>
    <s v="ATENCION CIUDADANA Y COMUNICACIONES"/>
    <s v="PARTICIPACION CIUDADANA ANH COLOMBIA. ADMINISTRADOR"/>
    <s v="id:102644"/>
    <d v="2016-08-04T08:37:01"/>
    <s v="PARTICIPACION CIUDADANA ANH COLOMBIA. ADMINISTRADOR"/>
    <x v="0"/>
    <n v="16"/>
    <x v="2"/>
    <x v="6"/>
    <x v="1"/>
    <m/>
    <n v="15.729809108801419"/>
  </r>
  <r>
    <n v="88443"/>
    <s v="GESTION EXITOSA"/>
    <n v="7"/>
    <x v="2"/>
    <s v="R-641-2016-049138"/>
    <d v="2016-07-21T08:06:00"/>
    <s v="VICEPRESIDENCIA ADMINISTRATIVA Y FINANCIERA"/>
    <s v="ATENCION CIUDADANA Y COMUNICACIONES"/>
    <x v="1"/>
    <s v="CAMILA SERRANO POVEDA: INGENIERA - CANACOL ENERGY"/>
    <s v="SI"/>
    <s v="CAMILA SERRANO POVEDA: INGENIERA - CANACOL ENERGY"/>
    <s v="Cifras oficiales de producción en el país (producción, precio, demanda, Columnas Estratigráficas"/>
    <d v="2016-08-04T08:06:00"/>
    <n v="10"/>
    <s v="ATENCION CIUDADANA Y COMUNICACIONES"/>
    <s v="PARTICIPACION CIUDADANA ANH COLOMBIA. ADMINISTRADOR"/>
    <s v=" E-511-2016-069242"/>
    <d v="2016-07-27T10:14:14"/>
    <s v="JUAN SEBASTIAN LIZCANO. CONTRATISTA"/>
    <x v="6"/>
    <n v="6"/>
    <x v="1"/>
    <x v="5"/>
    <x v="1"/>
    <m/>
    <n v="6.0890509259261307"/>
  </r>
  <r>
    <n v="88581"/>
    <s v="GESTION EXITOSA"/>
    <n v="7"/>
    <x v="1"/>
    <s v="R-641-2016-049200"/>
    <d v="2016-07-21T12:54:50"/>
    <s v="VICEPRESIDENCIA ADMINISTRATIVA Y FINANCIERA"/>
    <s v="ATENCION CIUDADANA Y COMUNICACIONES"/>
    <x v="6"/>
    <s v="JORGE RAMON TRIAS  VISBAL: JEFE JURIDICA                                     Telefono:                                     Dirección: CALLE 238 N° 52-85 CASA 15                                     Email: "/>
    <s v="SI"/>
    <s v="JORGE RAMON TRIAS  VISBAL: JEFE JURIDICA                                     Telefono:                                     Dirección: CALLE 238 N° 52-85 CASA 15                                     Email: "/>
    <s v="Otros"/>
    <d v="2016-09-06T12:54:50"/>
    <n v="10"/>
    <s v="ATENCION CIUDADANA Y COMUNICACIONES"/>
    <s v="PARTICIPACION CIUDADANA ANH COLOMBIA. ADMINISTRADOR"/>
    <s v="ID 137921 ID: 137923 Se dio respuesta en Comité del mes de septiembre "/>
    <d v="2016-10-13T00:00:00"/>
    <s v="ELSA CRISTINA TOVAR PULECIO. EXPERTO"/>
    <x v="7"/>
    <n v="33"/>
    <x v="1"/>
    <x v="18"/>
    <x v="1"/>
    <m/>
    <n v="83.461923761577054"/>
  </r>
  <r>
    <n v="88597"/>
    <s v="GESTION EXITOSA"/>
    <n v="7"/>
    <x v="1"/>
    <s v="R-641-2016-049204"/>
    <d v="2016-07-21T14:01:06"/>
    <s v="VICEPRESIDENCIA ADMINISTRATIVA Y FINANCIERA"/>
    <s v="ATENCION CIUDADANA Y COMUNICACIONES"/>
    <x v="2"/>
    <s v="YEFERSON ALEJANDRO RINCON: .                                     Telefono:                                     Dirección: CLL 147 NO 95 A 17 TORRE 1 APT 502                                     Email: "/>
    <s v="SI"/>
    <s v="YEFERSON ALEJANDRO RINCON: .                                     Telefono:                                     Dirección: CLL 147 NO 95 A 17 TORRE 1 APT 502                                     Email: "/>
    <s v="Recursos de regalías girados por municipio y departamentos"/>
    <d v="2016-08-11T14:01:06"/>
    <n v="15"/>
    <s v="ATENCION CIUDADANA Y COMUNICACIONES"/>
    <s v="PARTICIPACION CIUDADANA ANH COLOMBIA. ADMINISTRADOR"/>
    <s v="Id: 100320"/>
    <d v="2016-07-29T11:08:56"/>
    <s v="PARTICIPACION CIUDADANA ANH COLOMBIA. ADMINISTRADOR"/>
    <x v="0"/>
    <n v="8"/>
    <x v="1"/>
    <x v="29"/>
    <x v="1"/>
    <m/>
    <n v="7.8804354976819013"/>
  </r>
  <r>
    <n v="88716"/>
    <s v="GESTION EXITOSA"/>
    <n v="7"/>
    <x v="2"/>
    <s v="R-641-2016-049271"/>
    <d v="2016-07-22T07:50:44"/>
    <s v="VICEPRESIDENCIA ADMINISTRATIVA Y FINANCIERA"/>
    <s v="ATENCION CIUDADANA Y COMUNICACIONES"/>
    <x v="1"/>
    <s v="CAMILO ANDRES  ALVAREZ RUIZ:                                      Telefono:                                     Dirección: BOGOTA                                     Email: CANDRES.ALVAREZRUIZ.GMAIL.COM"/>
    <s v="SI"/>
    <s v="CAMILO ANDRES  ALVAREZ RUIZ:                                      Telefono:                                     Dirección: BOGOTA                                     Email: CANDRES.ALVAREZRUIZ.GMAIL.COM"/>
    <s v="Competencia del Ministerio de Minas y Energía "/>
    <d v="2016-08-05T07:50:44"/>
    <n v="10"/>
    <s v="ATENCION CIUDADANA Y COMUNICACIONES"/>
    <s v="PARTICIPACION CIUDADANA ANH COLOMBIA. ADMINISTRADOR"/>
    <s v="Id: 89302"/>
    <d v="2016-07-25T17:06:50"/>
    <s v="PARTICIPACION CIUDADANA ANH COLOMBIA. ADMINISTRADOR"/>
    <x v="0"/>
    <n v="3"/>
    <x v="3"/>
    <x v="21"/>
    <x v="1"/>
    <m/>
    <n v="3.3861791666640784"/>
  </r>
  <r>
    <n v="88718"/>
    <s v="GESTION EXITOSA"/>
    <n v="7"/>
    <x v="2"/>
    <s v="R-641-2016-049272"/>
    <d v="2016-07-22T07:52:56"/>
    <s v="VICEPRESIDENCIA ADMINISTRATIVA Y FINANCIERA"/>
    <s v="ATENCION CIUDADANA Y COMUNICACIONES"/>
    <x v="1"/>
    <s v="DIEGO MONTENEGRO:                                      Telefono:                                     Dirección: BOGOTA                                     Email: JAVIER.YANEZ@MINITERIOR.GOV.CO"/>
    <s v="SI"/>
    <s v="DIEGO MONTENEGRO:                                      Telefono:                                     Dirección: BOGOTA                                     Email: JAVIER.YANEZ@MINITERIOR.GOV.CO"/>
    <s v="Acompañamiento a comunidad en desarrollo de proyecto (ambiental, social)"/>
    <d v="2016-08-05T07:52:56"/>
    <n v="10"/>
    <s v="ATENCION CIUDADANA Y COMUNICACIONES"/>
    <s v="PARTICIPACION CIUDADANA ANH COLOMBIA. ADMINISTRADOR"/>
    <s v="Id: 103883"/>
    <d v="2016-08-12T10:17:01"/>
    <s v="STEFANIA JIMENEZ CANIZALES. CONTRATISTA"/>
    <x v="2"/>
    <n v="21"/>
    <x v="10"/>
    <x v="7"/>
    <x v="1"/>
    <m/>
    <n v="21.100054212962277"/>
  </r>
  <r>
    <n v="88720"/>
    <s v="GESTION EXITOSA"/>
    <n v="7"/>
    <x v="2"/>
    <s v="R-641-2016-049273"/>
    <d v="2016-07-22T07:54:29"/>
    <s v="VICEPRESIDENCIA ADMINISTRATIVA Y FINANCIERA"/>
    <s v="ATENCION CIUDADANA Y COMUNICACIONES"/>
    <x v="6"/>
    <s v="LUZ PATRICIA CANO: DIRECTORA - DEPARTAMENTO NACIONAL DE PLANEACION   - DNP"/>
    <s v="SI"/>
    <s v="LUZ PATRICIA CANO: DIRECTORA - DEPARTAMENTO NACIONAL DE PLANEACION   - DNP"/>
    <s v="Promoción y Mercadeo Eventos por realizar organizados ANH"/>
    <d v="2016-09-05T07:54:29"/>
    <n v="30"/>
    <s v="ATENCION CIUDADANA Y COMUNICACIONES"/>
    <s v="PARTICIPACION CIUDADANA ANH COLOMBIA. ADMINISTRADOR"/>
    <s v="Id: 89296"/>
    <d v="2016-07-25T16:52:06"/>
    <s v="PARTICIPACION CIUDADANA ANH COLOMBIA. ADMINISTRADOR"/>
    <x v="0"/>
    <n v="3"/>
    <x v="9"/>
    <x v="30"/>
    <x v="1"/>
    <m/>
    <n v="3.3733444097233587"/>
  </r>
  <r>
    <n v="88724"/>
    <s v="GESTION EXITOSA"/>
    <n v="7"/>
    <x v="0"/>
    <s v="R-641-2016-049274"/>
    <d v="2016-07-22T07:57:18"/>
    <s v="VICEPRESIDENCIA ADMINISTRATIVA Y FINANCIERA"/>
    <s v="ATENCION CIUDADANA Y COMUNICACIONES"/>
    <x v="2"/>
    <s v="MARIA IRENE RAMIREZ: REPRESENTANTE LEGAL - ASOCIACION CAMPESINA  DEL VALLE DEL RIO CIMITARRA  RED AGROECOLOGICA NACIONAL  - ACVC- RAN"/>
    <s v="SI"/>
    <s v="MARIA IRENE RAMIREZ: REPRESENTANTE LEGAL - ASOCIACION CAMPESINA  DEL VALLE DEL RIO CIMITARRA  RED AGROECOLOGICA NACIONAL  - ACVC- RAN"/>
    <s v="Áreas Asignadas, Áreas libres, reglamentación especial, requisitos y criterios para su asignación"/>
    <d v="2016-08-12T07:57:18"/>
    <n v="15"/>
    <s v="ATENCION CIUDADANA Y COMUNICACIONES"/>
    <s v="PARTICIPACION CIUDADANA ANH COLOMBIA. ADMINISTRADOR"/>
    <s v="Id: 100499"/>
    <d v="2016-07-29T16:07:00"/>
    <s v="PARTICIPACION CIUDADANA ANH COLOMBIA. ADMINISTRADOR"/>
    <x v="0"/>
    <n v="7"/>
    <x v="7"/>
    <x v="23"/>
    <x v="1"/>
    <m/>
    <n v="7.3400739930511918"/>
  </r>
  <r>
    <n v="88734"/>
    <s v="GESTION EXITOSA"/>
    <n v="7"/>
    <x v="1"/>
    <s v="R-641-2016-049276"/>
    <d v="2016-07-22T08:05:09"/>
    <s v="VICEPRESIDENCIA ADMINISTRATIVA Y FINANCIERA"/>
    <s v="ATENCION CIUDADANA Y COMUNICACIONES"/>
    <x v="1"/>
    <s v="FISCALIA GENERAL DE LA NACION:                                      Telefono: 5702000                                    Dirección: DIAGONAL 22B NO. 52-01 BLOQUE C PISO 4 CIUDAD SALITRE                                     Email: "/>
    <s v="SI"/>
    <s v="FISCALIA GENERAL DE LA NACION:                                      Telefono: 5702000                                    Dirección: DIAGONAL 22B NO. 52-01 BLOQUE C PISO 4 CIUDAD SALITRE                                     Email: "/>
    <s v="Empresas con pozos en producción o exploración"/>
    <d v="2016-08-05T08:05:09"/>
    <n v="10"/>
    <s v="ATENCION CIUDADANA Y COMUNICACIONES"/>
    <s v="PARTICIPACION CIUDADANA ANH COLOMBIA. ADMINISTRADOR"/>
    <s v=" E-511-2016-069479, E-511-2016-069884"/>
    <d v="2016-07-28T13:24:40"/>
    <s v="PARTICIPACION CIUDADANA ANH COLOMBIA. ADMINISTRADOR"/>
    <x v="0"/>
    <n v="6"/>
    <x v="1"/>
    <x v="17"/>
    <x v="1"/>
    <m/>
    <n v="6.2218876157348859"/>
  </r>
  <r>
    <n v="88771"/>
    <s v="GESTION EXITOSA"/>
    <n v="7"/>
    <x v="2"/>
    <s v="R-641-2016-049288"/>
    <d v="2016-07-22T09:17:39"/>
    <s v="VICEPRESIDENCIA ADMINISTRATIVA Y FINANCIERA"/>
    <s v="ATENCION CIUDADANA Y COMUNICACIONES"/>
    <x v="1"/>
    <s v="ANDRES FELIPE MONTOYA: DIRECTOR - INATLANTIC S.A"/>
    <s v="SI"/>
    <s v="ANDRES FELIPE MONTOYA: DIRECTOR - INATLANTIC S.A"/>
    <s v="Áreas Asignadas, Áreas libres, reglamentación especial, requisitos y criterios para su asignación"/>
    <d v="2016-08-05T09:17:39"/>
    <n v="10"/>
    <s v="ATENCION CIUDADANA Y COMUNICACIONES"/>
    <s v="PARTICIPACION CIUDADANA ANH COLOMBIA. ADMINISTRADOR"/>
    <s v="Maria del Pilar envia la respuesta por correo electrónico al peticionario "/>
    <d v="2016-07-22T00:00:00"/>
    <s v="MARIA DEL PILAR URIBE PONTON. EXPERTO"/>
    <x v="4"/>
    <n v="3"/>
    <x v="4"/>
    <x v="23"/>
    <x v="1"/>
    <m/>
    <n v="-0.38725462962611346"/>
  </r>
  <r>
    <n v="88806"/>
    <s v="GESTION EXITOSA"/>
    <n v="7"/>
    <x v="0"/>
    <s v="R-641-2016-049296"/>
    <d v="2016-07-22T10:54:50"/>
    <s v="VICEPRESIDENCIA ADMINISTRATIVA Y FINANCIERA"/>
    <s v="ATENCION CIUDADANA Y COMUNICACIONES"/>
    <x v="1"/>
    <s v="IVAN CEPEDA CASTRO: SENADOR - CONGRESO DE LA REPUBLICA DE COLOMBIA"/>
    <s v="SI"/>
    <s v="IVAN CEPEDA CASTRO: SENADOR - CONGRESO DE LA REPUBLICA DE COLOMBIA"/>
    <s v="Planes y proyectos de exploración y expansión de hidrocarburos"/>
    <d v="2016-08-05T10:54:50"/>
    <n v="10"/>
    <s v="ATENCION CIUDADANA Y COMUNICACIONES"/>
    <s v="PARTICIPACION CIUDADANA ANH COLOMBIA. ADMINISTRADOR"/>
    <s v="Id: 105695"/>
    <d v="2016-08-22T16:07:09"/>
    <s v="PARTICIPACION CIUDADANA ANH COLOMBIA. ADMINISTRADOR"/>
    <x v="0"/>
    <n v="4"/>
    <x v="4"/>
    <x v="31"/>
    <x v="1"/>
    <m/>
    <n v="31.21688908564829"/>
  </r>
  <r>
    <n v="88809"/>
    <s v="GESTION EXITOSA"/>
    <n v="7"/>
    <x v="2"/>
    <s v="R-641-2016-049298"/>
    <d v="2016-07-22T11:01:20"/>
    <s v="VICEPRESIDENCIA ADMINISTRATIVA Y FINANCIERA"/>
    <s v="ATENCION CIUDADANA Y COMUNICACIONES"/>
    <x v="1"/>
    <s v="HECTOR CAMILO  MONCADA:                                      Telefono:                                     Dirección: BOGOTA                                     Email: CMONCADA@MIRADORCOMMUNICATIONS.COM"/>
    <s v="SI"/>
    <s v="HECTOR CAMILO  MONCADA:                                      Telefono:                                     Dirección: BOGOTA                                     Email: CMONCADA@MIRADORCOMMUNICATIONS.COM"/>
    <s v="Reservas probadas ó estimadas de Hidrocarburos en Colombia"/>
    <d v="2016-08-05T11:01:20"/>
    <n v="10"/>
    <s v="ATENCION CIUDADANA Y COMUNICACIONES"/>
    <s v="PARTICIPACION CIUDADANA ANH COLOMBIA. ADMINISTRADOR"/>
    <s v="Id: 89144"/>
    <d v="2016-07-25T11:49:17"/>
    <s v="PARTICIPACION CIUDADANA ANH COLOMBIA. ADMINISTRADOR"/>
    <x v="0"/>
    <n v="3"/>
    <x v="1"/>
    <x v="32"/>
    <x v="1"/>
    <m/>
    <n v="3.0332949884250411"/>
  </r>
  <r>
    <n v="88850"/>
    <s v="GESTION EXITOSA"/>
    <n v="7"/>
    <x v="1"/>
    <s v="R-641-2016-049322"/>
    <d v="2016-07-22T11:50:51"/>
    <s v="VICEPRESIDENCIA ADMINISTRATIVA Y FINANCIERA"/>
    <s v="ATENCION CIUDADANA Y COMUNICACIONES"/>
    <x v="2"/>
    <s v="JORGE ALEJANDRO HERNANDEZ:  - FUNDACION  EMPRESARIAL  Y DE CAPACITACION  SOCIAL  FEMSO DE COLOMBIA"/>
    <s v="SI"/>
    <s v="JORGE ALEJANDRO HERNANDEZ:  - FUNDACION  EMPRESARIAL  Y DE CAPACITACION  SOCIAL  FEMSO DE COLOMBIA"/>
    <s v="Impacto y planes de manejo ambiental: Licencias, compromisos E&amp;P normatividad, contaminación"/>
    <d v="2016-09-06T11:50:51"/>
    <n v="15"/>
    <s v="ATENCION CIUDADANA Y COMUNICACIONES"/>
    <s v="PARTICIPACION CIUDADANA ANH COLOMBIA. ADMINISTRADOR"/>
    <s v="E-511-2016-096162 Id: 137869"/>
    <d v="2016-10-13T02:59:49"/>
    <s v="JORGE ALBERTO VALBUENA MADERO. CONTRATISTA"/>
    <x v="6"/>
    <n v="3"/>
    <x v="2"/>
    <x v="28"/>
    <x v="1"/>
    <m/>
    <n v="82.63123167824233"/>
  </r>
  <r>
    <n v="88933"/>
    <s v="GESTION EXITOSA"/>
    <n v="7"/>
    <x v="1"/>
    <s v="R-641-2016-049350"/>
    <d v="2016-07-22T14:58:36"/>
    <s v="VICEPRESIDENCIA ADMINISTRATIVA Y FINANCIERA"/>
    <s v="ATENCION CIUDADANA Y COMUNICACIONES"/>
    <x v="1"/>
    <s v="UNIVERSIDAD NACIONAL DE COLOMBIA  - SEDE BOGOTA:                                      Telefono: 3165000                                    Dirección: CARRERA  30 CALLE 45-03 CIUDAD UNIVERSITARIA                                     Email: "/>
    <s v="SI"/>
    <s v="UNIVERSIDAD NACIONAL DE COLOMBIA  - SEDE BOGOTA:                                      Telefono: 3165000                                    Dirección: CARRERA  30 CALLE 45-03 CIUDAD UNIVERSITARIA                                     Email: "/>
    <s v="Actividad Hidrocarburífera en regiones del país"/>
    <d v="2016-08-05T14:58:36"/>
    <n v="10"/>
    <s v="ATENCION CIUDADANA Y COMUNICACIONES"/>
    <s v="PARTICIPACION CIUDADANA ANH COLOMBIA. ADMINISTRADOR"/>
    <s v=" E-641-2016-093735, E-641-2016-093736, E-641-2016-093737"/>
    <d v="2016-09-15T14:45:33"/>
    <s v="PARTICIPACION CIUDADANA ANH COLOMBIA. ADMINISTRADOR"/>
    <x v="0"/>
    <n v="34"/>
    <x v="5"/>
    <x v="2"/>
    <x v="1"/>
    <m/>
    <n v="54.99092668981757"/>
  </r>
  <r>
    <n v="89041"/>
    <s v="GESTION EXITOSA"/>
    <n v="7"/>
    <x v="1"/>
    <s v="R-641-2016-049388"/>
    <d v="2016-07-25T08:21:30"/>
    <s v="VICEPRESIDENCIA ADMINISTRATIVA Y FINANCIERA"/>
    <s v="ATENCION CIUDADANA Y COMUNICACIONES"/>
    <x v="0"/>
    <s v="CARLOS DAVID BELTRÁN QUINTERO: DIRECTOR DE HIDROCARBUROS - MINISTERIO DE MINAS Y ENERGIA"/>
    <s v="SI"/>
    <s v="CARLOS DAVID BELTRÁN QUINTERO: DIRECTOR DE HIDROCARBUROS - MINISTERIO DE MINAS Y ENERGIA"/>
    <s v="Reliquidación de regalías"/>
    <d v="2016-08-08T08:21:30"/>
    <n v="10"/>
    <s v="ATENCION CIUDADANA Y COMUNICACIONES"/>
    <s v="PARTICIPACION CIUDADANA ANH COLOMBIA. ADMINISTRADOR"/>
    <s v="E-521-2016-069827 Id: 101196"/>
    <d v="2016-08-02T05:00:36"/>
    <s v="JOSE DE FRANCISCO LAGOS CABALLERO. EXPERTO"/>
    <x v="3"/>
    <n v="14"/>
    <x v="3"/>
    <x v="9"/>
    <x v="0"/>
    <m/>
    <n v="7.8604912847222295"/>
  </r>
  <r>
    <n v="89042"/>
    <s v="GESTION EXITOSA"/>
    <n v="7"/>
    <x v="1"/>
    <s v="R-641-2016-049389"/>
    <d v="2016-07-25T08:22:53"/>
    <s v="VICEPRESIDENCIA ADMINISTRATIVA Y FINANCIERA"/>
    <s v="ATENCION CIUDADANA Y COMUNICACIONES"/>
    <x v="0"/>
    <s v="CARLOS DAVID BELTRÁN QUINTERO: DIRECTOR DE HIDROCARBUROS - MINISTERIO DE MINAS Y ENERGIA"/>
    <s v="SI"/>
    <s v="CARLOS DAVID BELTRÁN QUINTERO: DIRECTOR DE HIDROCARBUROS - MINISTERIO DE MINAS Y ENERGIA"/>
    <s v="Actividad Hidrocarburífera en regiones del país"/>
    <d v="2016-08-08T08:22:53"/>
    <n v="10"/>
    <s v="ATENCION CIUDADANA Y COMUNICACIONES"/>
    <s v="PARTICIPACION CIUDADANA ANH COLOMBIA. ADMINISTRADOR"/>
    <s v="Id: 104809"/>
    <d v="2016-08-17T15:23:50"/>
    <s v="DORIS GOMEZ SILVA. EXPERTO"/>
    <x v="0"/>
    <n v="16"/>
    <x v="5"/>
    <x v="2"/>
    <x v="0"/>
    <m/>
    <n v="23.292329479161708"/>
  </r>
  <r>
    <n v="89059"/>
    <s v="GESTION EXITOSA"/>
    <n v="7"/>
    <x v="2"/>
    <s v="R-641-2016-049397"/>
    <d v="2016-07-25T09:34:39"/>
    <s v="VICEPRESIDENCIA ADMINISTRATIVA Y FINANCIERA"/>
    <s v="ATENCION CIUDADANA Y COMUNICACIONES"/>
    <x v="2"/>
    <s v="RED DE VEEDURIAS CIUDADANAS CASANARE:                                      Telefono: 635 861                                    Dirección: CARRERA 19 NO. 6-100                                     Email: "/>
    <s v="SI"/>
    <s v="RED DE VEEDURIAS CIUDADANAS CASANARE:                                      Telefono: 635 861                                    Dirección: CARRERA 19 NO. 6-100                                     Email: "/>
    <s v="Acompañamiento a comunidad en desarrollo de proyecto (ambiental, social)"/>
    <d v="2016-08-16T09:34:39"/>
    <n v="15"/>
    <s v="ATENCION CIUDADANA Y COMUNICACIONES"/>
    <s v="PARTICIPACION CIUDADANA ANH COLOMBIA. ADMINISTRADOR"/>
    <s v="Id: 103881"/>
    <d v="2016-08-12T10:14:58"/>
    <s v="STEFANIA JIMENEZ CANIZALES. CONTRATISTA"/>
    <x v="2"/>
    <n v="18"/>
    <x v="3"/>
    <x v="7"/>
    <x v="1"/>
    <m/>
    <n v="18.027999733800243"/>
  </r>
  <r>
    <n v="89062"/>
    <s v="GESTION EXITOSA"/>
    <n v="7"/>
    <x v="2"/>
    <s v="R-641-2016-049398"/>
    <d v="2016-07-25T09:37:41"/>
    <s v="VICEPRESIDENCIA ADMINISTRATIVA Y FINANCIERA"/>
    <s v="ATENCION CIUDADANA Y COMUNICACIONES"/>
    <x v="2"/>
    <s v="SIMON SANTANDER  MARTINEZ: VEEDOR                                     Telefono:                                     Dirección: CRA 2 N° 20-69  - PERLAS DE MANACACIAS                                     Email: JACURBANIZACIONPERLAS123@GMAIL.COM"/>
    <s v="SI"/>
    <s v="SIMON SANTANDER  MARTINEZ: VEEDOR                                     Telefono:                                     Dirección: CRA 2 N° 20-69  - PERLAS DE MANACACIAS                                     Email: JACURBANIZACIONPERLAS123@GMAIL.COM"/>
    <s v="Acompañamiento a comunidad en desarrollo de proyecto (ambiental, social)"/>
    <d v="2016-08-16T09:37:41"/>
    <n v="15"/>
    <s v="ATENCION CIUDADANA Y COMUNICACIONES"/>
    <s v="PARTICIPACION CIUDADANA ANH COLOMBIA. ADMINISTRADOR"/>
    <s v="Id: 104558"/>
    <d v="2016-08-16T15:46:07"/>
    <s v="JUAN FRANCISCO CHISACA. CONTRATISTA"/>
    <x v="2"/>
    <n v="15"/>
    <x v="3"/>
    <x v="7"/>
    <x v="1"/>
    <m/>
    <n v="22.255851192130649"/>
  </r>
  <r>
    <n v="89150"/>
    <s v="GESTION EXITOSA"/>
    <n v="7"/>
    <x v="0"/>
    <s v="R-641-2016-049438"/>
    <d v="2016-07-25T12:18:11"/>
    <s v="VICEPRESIDENCIA ADMINISTRATIVA Y FINANCIERA"/>
    <s v="ATENCION CIUDADANA Y COMUNICACIONES"/>
    <x v="1"/>
    <s v="DEFENSORIA DEL PUEBLO:                                      Telefono: 3147300                                    Dirección: CALLE 55 NO. 10 - 32/46                                     Email: "/>
    <s v="SI"/>
    <s v="DEFENSORIA DEL PUEBLO:                                      Telefono: 3147300                                    Dirección: CALLE 55 NO. 10 - 32/46                                     Email: "/>
    <s v="Actividad Hidrocarburífera en regiones del país"/>
    <d v="2016-08-08T12:18:11"/>
    <n v="10"/>
    <s v="ATENCION CIUDADANA Y COMUNICACIONES"/>
    <s v="PARTICIPACION CIUDADANA ANH COLOMBIA. ADMINISTRADOR"/>
    <s v="Id: 100434"/>
    <d v="2016-07-29T02:57:45"/>
    <s v="JOHANNA MATEUS DIAZ. CONTRATISTA"/>
    <x v="4"/>
    <n v="3"/>
    <x v="11"/>
    <x v="2"/>
    <x v="1"/>
    <m/>
    <n v="3.6108055555523606"/>
  </r>
  <r>
    <n v="89208"/>
    <s v="GESTION EXITOSA"/>
    <n v="7"/>
    <x v="0"/>
    <s v="R-641-2016-049458"/>
    <d v="2016-07-25T14:54:06"/>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08T14:54:06"/>
    <n v="10"/>
    <s v="ATENCION CIUDADANA Y COMUNICACIONES"/>
    <s v="PARTICIPACION CIUDADANA ANH COLOMBIA. ADMINISTRADOR"/>
    <s v="Id: 101595"/>
    <d v="2016-08-03T16:25:26"/>
    <s v="PARTICIPACION CIUDADANA ANH COLOMBIA. ADMINISTRADOR"/>
    <x v="0"/>
    <n v="9"/>
    <x v="1"/>
    <x v="22"/>
    <x v="0"/>
    <m/>
    <n v="9.063425856482354"/>
  </r>
  <r>
    <n v="89353"/>
    <s v="GESTION EXITOSA"/>
    <n v="7"/>
    <x v="0"/>
    <s v="R-641-2016-049489"/>
    <d v="2016-07-26T07:59:08"/>
    <s v="VICEPRESIDENCIA ADMINISTRATIVA Y FINANCIERA"/>
    <s v="ATENCION CIUDADANA Y COMUNICACIONES"/>
    <x v="6"/>
    <s v="NATHALIA DEL PILAR CASTRO: . - PACIFIC STRATUS  ENERGY COLOMBIA CORP"/>
    <s v="SI"/>
    <s v="NATHALIA DEL PILAR CASTRO: . - PACIFIC STRATUS  ENERGY COLOMBIA CORP"/>
    <s v="Acompañamiento a comunidad en desarrollo de proyecto (ambiental, social)"/>
    <d v="2016-09-07T07:59:08"/>
    <n v="30"/>
    <s v="ATENCION CIUDADANA Y COMUNICACIONES"/>
    <s v="PARTICIPACION CIUDADANA ANH COLOMBIA. ADMINISTRADOR"/>
    <s v="Id: 99975"/>
    <d v="2016-07-28T10:27:28"/>
    <s v="PARTICIPACION CIUDADANA ANH COLOMBIA. ADMINISTRADOR"/>
    <x v="0"/>
    <n v="2"/>
    <x v="3"/>
    <x v="7"/>
    <x v="1"/>
    <m/>
    <n v="2.1030061342607951"/>
  </r>
  <r>
    <n v="89373"/>
    <s v="GESTION EXITOSA"/>
    <n v="7"/>
    <x v="2"/>
    <s v="R-641-2016-049495"/>
    <d v="2016-07-26T08:59:38"/>
    <s v="VICEPRESIDENCIA ADMINISTRATIVA Y FINANCIERA"/>
    <s v="ATENCION CIUDADANA Y COMUNICACIONES"/>
    <x v="1"/>
    <s v="JUAN PABLO CARDONA  URIBE:                                      Telefono:                                     Dirección: COLOMBIA                                     Email: JCARDONA @PROGRESOVERDE.CO"/>
    <s v="SI"/>
    <s v="JUAN PABLO CARDONA  URIBE:                                      Telefono:                                     Dirección: COLOMBIA                                     Email: JCARDONA @PROGRESOVERDE.CO"/>
    <s v="Cartografía zonas Petrolera"/>
    <d v="2016-08-09T08:59:38"/>
    <n v="10"/>
    <s v="ATENCION CIUDADANA Y COMUNICACIONES"/>
    <s v="PARTICIPACION CIUDADANA ANH COLOMBIA. ADMINISTRADOR"/>
    <s v="id:101649"/>
    <d v="2016-08-04T08:31:06"/>
    <s v="PARTICIPACION CIUDADANA ANH COLOMBIA. ADMINISTRADOR"/>
    <x v="0"/>
    <n v="9"/>
    <x v="12"/>
    <x v="33"/>
    <x v="1"/>
    <m/>
    <n v="8.9801784375013085"/>
  </r>
  <r>
    <n v="89378"/>
    <s v="GESTION EXITOSA"/>
    <n v="7"/>
    <x v="1"/>
    <s v="R-641-2016-049497"/>
    <d v="2016-07-26T09:09:08"/>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Acompañamiento a comunidad en desarrollo de proyecto (ambiental, social)"/>
    <d v="2016-08-17T09:09:08"/>
    <n v="15"/>
    <s v="ATENCION CIUDADANA Y COMUNICACIONES"/>
    <s v="PARTICIPACION CIUDADANA ANH COLOMBIA. ADMINISTRADOR"/>
    <s v="Id: 99442"/>
    <d v="2016-07-26T15:02:39"/>
    <s v="PARTICIPACION CIUDADANA ANH COLOMBIA. ADMINISTRADOR"/>
    <x v="0"/>
    <n v="0"/>
    <x v="3"/>
    <x v="7"/>
    <x v="1"/>
    <s v="ser"/>
    <n v="0.24550074074068107"/>
  </r>
  <r>
    <n v="99382"/>
    <s v="GESTION EXITOSA"/>
    <n v="7"/>
    <x v="2"/>
    <s v="R-641-2016-059498"/>
    <d v="2016-07-26T12:27:53"/>
    <s v="VICEPRESIDENCIA ADMINISTRATIVA Y FINANCIERA"/>
    <s v="ATENCION CIUDADANA Y COMUNICACIONES"/>
    <x v="1"/>
    <s v="ALCADIA DE PUERTO BOYACA:                                      Telefono: 7383490                                    Dirección: PALACIO MUNICIPAL                                     Email: "/>
    <s v="SI"/>
    <s v="ALCADIA DE PUERTO BOYACA:                                      Telefono: 7383490                                    Dirección: PALACIO MUNICIPAL                                     Email: "/>
    <s v="Áreas Asignadas, Áreas libres, reglamentación especial, requisitos y criterios para su asignación"/>
    <d v="2016-08-09T12:27:53"/>
    <n v="10"/>
    <s v="ATENCION CIUDADANA Y COMUNICACIONES"/>
    <s v="PARTICIPACION CIUDADANA ANH COLOMBIA. ADMINISTRADOR"/>
    <s v=" E-641-2016-092195"/>
    <d v="2016-08-29T12:02:05"/>
    <s v="EMILIA TORRES PIÑEROS. CONTRATISTA"/>
    <x v="5"/>
    <n v="5"/>
    <x v="13"/>
    <x v="23"/>
    <x v="1"/>
    <m/>
    <n v="33.982077546301298"/>
  </r>
  <r>
    <n v="99396"/>
    <s v="GESTION EXITOSA"/>
    <n v="7"/>
    <x v="1"/>
    <s v="R-641-2016-059510"/>
    <d v="2016-07-26T12:45:35"/>
    <s v="VICEPRESIDENCIA ADMINISTRATIVA Y FINANCIERA"/>
    <s v="ATENCION CIUDADANA Y COMUNICACIONES"/>
    <x v="0"/>
    <s v="MARIA JULIANA GUTIERREZ: SECRETARIA PRIVADA - MINISTERIO DE MINAS Y ENERGIA"/>
    <s v="SI"/>
    <s v="MARIA JULIANA GUTIERREZ: SECRETARIA PRIVADA - MINISTERIO DE MINAS Y ENERGIA"/>
    <s v="Copias de contratos (E&amp;P, TEAS y Administrativos)"/>
    <d v="2016-08-09T12:45:35"/>
    <n v="10"/>
    <s v="ATENCION CIUDADANA Y COMUNICACIONES"/>
    <s v="PARTICIPACION CIUDADANA ANH COLOMBIA. ADMINISTRADOR"/>
    <s v="Id: 105471"/>
    <d v="2016-08-22T08:12:29"/>
    <s v="PARTICIPACION CIUDADANA ANH COLOMBIA. ADMINISTRADOR"/>
    <x v="0"/>
    <n v="5"/>
    <x v="1"/>
    <x v="34"/>
    <x v="0"/>
    <m/>
    <n v="26.81034876157355"/>
  </r>
  <r>
    <n v="99398"/>
    <s v="GESTION EXITOSA"/>
    <n v="7"/>
    <x v="2"/>
    <s v="R-641-2016-059512"/>
    <d v="2016-07-26T12:50:40"/>
    <s v="VICEPRESIDENCIA ADMINISTRATIVA Y FINANCIERA"/>
    <s v="ATENCION CIUDADANA Y COMUNICACIONES"/>
    <x v="5"/>
    <s v="GIOVANNI GOMEZ VARGAS: CIUDADANO                                     Telefono:                                     Dirección: SIN                                     Email: "/>
    <s v="SI"/>
    <s v="GIOVANNI GOMEZ VARGAS: CIUDADANO                                     Telefono:                                     Dirección: SIN                                     Email: "/>
    <s v="Intervención por no pago a subcontratistas por parte de Operadoras "/>
    <d v="2016-08-09T12:50:40"/>
    <n v="10"/>
    <s v="ATENCION CIUDADANA Y COMUNICACIONES"/>
    <s v="PARTICIPACION CIUDADANA ANH COLOMBIA. ADMINISTRADOR"/>
    <s v="Id: 104475"/>
    <d v="2016-08-16T14:12:54"/>
    <s v="STEFANIA JIMENEZ CANIZALES. CONTRATISTA"/>
    <x v="2"/>
    <n v="14"/>
    <x v="3"/>
    <x v="10"/>
    <x v="1"/>
    <m/>
    <n v="21.057102824073809"/>
  </r>
  <r>
    <n v="99693"/>
    <s v="GESTION EXITOSA"/>
    <n v="7"/>
    <x v="1"/>
    <s v="R-641-2016-059610"/>
    <d v="2016-07-27T12:17:16"/>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10T12:17:16"/>
    <n v="10"/>
    <s v="ATENCION CIUDADANA Y COMUNICACIONES"/>
    <s v="PARTICIPACION CIUDADANA ANH COLOMBIA. ADMINISTRADOR"/>
    <s v="Id: 101717"/>
    <d v="2016-08-04T11:13:25"/>
    <s v="PARTICIPACION CIUDADANA ANH COLOMBIA. ADMINISTRADOR"/>
    <x v="0"/>
    <n v="8"/>
    <x v="1"/>
    <x v="22"/>
    <x v="1"/>
    <m/>
    <n v="7.9556540509220213"/>
  </r>
  <r>
    <n v="99695"/>
    <s v="GESTION EXITOSA"/>
    <n v="7"/>
    <x v="1"/>
    <s v="R-641-2016-059611"/>
    <d v="2016-07-27T12:20:12"/>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10T12:20:12"/>
    <n v="10"/>
    <s v="ATENCION CIUDADANA Y COMUNICACIONES"/>
    <s v="PARTICIPACION CIUDADANA ANH COLOMBIA. ADMINISTRADOR"/>
    <s v="Id: 102380"/>
    <d v="2016-08-05T15:53:03"/>
    <s v="PARTICIPACION CIUDADANA ANH COLOMBIA. ADMINISTRADOR"/>
    <x v="0"/>
    <n v="9"/>
    <x v="1"/>
    <x v="22"/>
    <x v="0"/>
    <m/>
    <n v="9.1478103009285405"/>
  </r>
  <r>
    <n v="99697"/>
    <s v="GESTION EXITOSA"/>
    <n v="7"/>
    <x v="1"/>
    <s v="R-641-2016-059612"/>
    <d v="2016-07-27T12:21:09"/>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10T12:21:09"/>
    <n v="10"/>
    <s v="ATENCION CIUDADANA Y COMUNICACIONES"/>
    <s v="PARTICIPACION CIUDADANA ANH COLOMBIA. ADMINISTRADOR"/>
    <s v="Id: 101492"/>
    <d v="2016-08-03T14:27:20"/>
    <s v="PARTICIPACION CIUDADANA ANH COLOMBIA. ADMINISTRADOR"/>
    <x v="0"/>
    <n v="7"/>
    <x v="1"/>
    <x v="22"/>
    <x v="0"/>
    <m/>
    <n v="7.087626620370429"/>
  </r>
  <r>
    <n v="99698"/>
    <s v="GESTION EXITOSA"/>
    <n v="7"/>
    <x v="1"/>
    <s v="R-641-2016-059613"/>
    <d v="2016-07-27T12:22:12"/>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10T12:22:12"/>
    <n v="10"/>
    <s v="ATENCION CIUDADANA Y COMUNICACIONES"/>
    <s v="PARTICIPACION CIUDADANA ANH COLOMBIA. ADMINISTRADOR"/>
    <s v="Id: 101492"/>
    <d v="2016-08-08T09:54:34"/>
    <s v="PARTICIPACION CIUDADANA ANH COLOMBIA. ADMINISTRADOR"/>
    <x v="0"/>
    <n v="12"/>
    <x v="1"/>
    <x v="22"/>
    <x v="1"/>
    <m/>
    <n v="11.897471446762211"/>
  </r>
  <r>
    <n v="99700"/>
    <s v="GESTION EXITOSA"/>
    <n v="7"/>
    <x v="1"/>
    <s v="R-641-2016-059614"/>
    <d v="2016-07-27T12:23:38"/>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10T12:23:38"/>
    <n v="10"/>
    <s v="ATENCION CIUDADANA Y COMUNICACIONES"/>
    <s v="PARTICIPACION CIUDADANA ANH COLOMBIA. ADMINISTRADOR"/>
    <s v="Id: 103273"/>
    <d v="2016-08-10T12:18:47"/>
    <s v="PARTICIPACION CIUDADANA ANH COLOMBIA. ADMINISTRADOR"/>
    <x v="0"/>
    <n v="14"/>
    <x v="1"/>
    <x v="22"/>
    <x v="1"/>
    <m/>
    <n v="13.996633402777661"/>
  </r>
  <r>
    <n v="99701"/>
    <s v="GESTION EXITOSA"/>
    <n v="7"/>
    <x v="1"/>
    <s v="R-641-2016-059615"/>
    <d v="2016-07-27T12:25:39"/>
    <s v="VICEPRESIDENCIA ADMINISTRATIVA Y FINANCIERA"/>
    <s v="ATENCION CIUDADANA Y COMUNICACIONES"/>
    <x v="1"/>
    <s v="LUIS FERNANDO ZAMBRANO:                                      Telefono:                                     Dirección: BOGOTA                                     Email: JASANCHEZ@CA.GOV.CO"/>
    <s v="SI"/>
    <s v="LUIS FERNANDO ZAMBRANO:                                      Telefono:                                     Dirección: BOGOTA                                     Email: JASANCHEZ@CA.GOV.CO"/>
    <s v="Actividad Hidrocarburífera en regiones del país"/>
    <d v="2016-08-10T12:25:39"/>
    <n v="10"/>
    <s v="ATENCION CIUDADANA Y COMUNICACIONES"/>
    <s v="PARTICIPACION CIUDADANA ANH COLOMBIA. ADMINISTRADOR"/>
    <s v="Id: 100439"/>
    <d v="2016-07-29T15:02:53"/>
    <s v="PARTICIPACION CIUDADANA ANH COLOMBIA. ADMINISTRADOR"/>
    <x v="0"/>
    <n v="2"/>
    <x v="1"/>
    <x v="2"/>
    <x v="1"/>
    <m/>
    <n v="2.1091824536997592"/>
  </r>
  <r>
    <n v="99721"/>
    <s v="GESTION EXITOSA"/>
    <n v="7"/>
    <x v="0"/>
    <s v="R-641-2016-059630"/>
    <d v="2016-07-27T13:38:18"/>
    <s v="VICEPRESIDENCIA ADMINISTRATIVA Y FINANCIERA"/>
    <s v="ATENCION CIUDADANA Y COMUNICACIONES"/>
    <x v="0"/>
    <s v="NESTOR RICARDO ORTIZ LOZANO: COORDINADOR DE REGALIAS (E) - MINISTERIO DE MINAS Y ENERGIA"/>
    <s v="SI"/>
    <s v="NESTOR RICARDO ORTIZ LOZANO: COORDINADOR DE REGALIAS (E) - MINISTERIO DE MINAS Y ENERGIA"/>
    <s v="Cifras oficiales de producción en el país (producción, precio, demanda, Columnas Estratigráficas"/>
    <d v="2016-08-10T13:38:18"/>
    <n v="10"/>
    <s v="ATENCION CIUDADANA Y COMUNICACIONES"/>
    <s v="PARTICIPACION CIUDADANA ANH COLOMBIA. ADMINISTRADOR"/>
    <s v="Id: 99993"/>
    <d v="2016-07-28T10:58:37"/>
    <s v="PARTICIPACION CIUDADANA ANH COLOMBIA. ADMINISTRADOR"/>
    <x v="0"/>
    <n v="1"/>
    <x v="6"/>
    <x v="5"/>
    <x v="0"/>
    <m/>
    <n v="0.88910929398844019"/>
  </r>
  <r>
    <n v="99724"/>
    <s v="GESTION EXITOSA"/>
    <n v="7"/>
    <x v="0"/>
    <s v="R-641-2016-059632"/>
    <d v="2016-07-27T13:39:23"/>
    <s v="VICEPRESIDENCIA ADMINISTRATIVA Y FINANCIERA"/>
    <s v="ATENCION CIUDADANA Y COMUNICACIONES"/>
    <x v="0"/>
    <s v="NESTOR RICARDO ORTIZ LOZANO: COORDINADOR DE REGALIAS (E) - MINISTERIO DE MINAS Y ENERGIA"/>
    <s v="SI"/>
    <s v="NESTOR RICARDO ORTIZ LOZANO: COORDINADOR DE REGALIAS (E) - MINISTERIO DE MINAS Y ENERGIA"/>
    <s v="Reliquidación de regalías"/>
    <d v="2016-08-10T13:39:23"/>
    <n v="10"/>
    <s v="ATENCION CIUDADANA Y COMUNICACIONES"/>
    <s v="PARTICIPACION CIUDADANA ANH COLOMBIA. ADMINISTRADOR"/>
    <s v=" E-521-2016-091873"/>
    <d v="2016-08-30T17:09:29"/>
    <s v="JOSE DE FRANCISCO LAGOS CABALLERO. EXPERTO"/>
    <x v="3"/>
    <n v="21"/>
    <x v="3"/>
    <x v="9"/>
    <x v="0"/>
    <m/>
    <n v="34.145909606486384"/>
  </r>
  <r>
    <n v="99828"/>
    <s v="GESTION EXITOSA"/>
    <n v="7"/>
    <x v="1"/>
    <s v="R-641-2016-059670"/>
    <d v="2016-07-27T15:10:21"/>
    <s v="VICEPRESIDENCIA ADMINISTRATIVA Y FINANCIERA"/>
    <s v="ATENCION CIUDADANA Y COMUNICACIONES"/>
    <x v="1"/>
    <s v="LUIS FELIPE CONTRERAS MONCADA:                                      Telefono:                                     Dirección: CALLE 40 B N° 8-68  APTO 413                                     Email: "/>
    <s v="SI"/>
    <s v="LUIS FELIPE CONTRERAS MONCADA:                                      Telefono:                                     Dirección: CALLE 40 B N° 8-68  APTO 413                                     Email: "/>
    <s v="Información con fines Académicos (tesis de pregrado y postgrado)"/>
    <d v="2016-08-10T15:10:21"/>
    <n v="10"/>
    <s v="ATENCION CIUDADANA Y COMUNICACIONES"/>
    <s v="PARTICIPACION CIUDADANA ANH COLOMBIA. ADMINISTRADOR"/>
    <s v="Id: 99929"/>
    <d v="2016-07-27T18:04:33"/>
    <s v="PARTICIPACION CIUDADANA ANH COLOMBIA. ADMINISTRADOR"/>
    <x v="0"/>
    <n v="0"/>
    <x v="1"/>
    <x v="26"/>
    <x v="1"/>
    <s v="se tramitaron pe mismo día"/>
    <n v="0.1209698726888746"/>
  </r>
  <r>
    <n v="99972"/>
    <s v="GESTION EXITOSA"/>
    <n v="7"/>
    <x v="1"/>
    <s v="R-641-2016-059726"/>
    <d v="2016-07-28T10:21:12"/>
    <s v="VICEPRESIDENCIA ADMINISTRATIVA Y FINANCIERA"/>
    <s v="ATENCION CIUDADANA Y COMUNICACIONES"/>
    <x v="2"/>
    <s v="INES ELVIRA  VESGA GAVIRIA:                                      Telefono:                                     Dirección: CARRERA 7 NO. 71-52 TORRE B PISO 9                                     Email: "/>
    <s v="SI"/>
    <s v="INES ELVIRA  VESGA GAVIRIA:                                      Telefono:                                     Dirección: CARRERA 7 NO. 71-52 TORRE B PISO 9                                     Email: "/>
    <s v="Comportamiento del mercado de hidrocarburos en Colombia (producción y consumo interno petróleo y gas)"/>
    <d v="2016-08-19T10:21:12"/>
    <n v="15"/>
    <s v="ATENCION CIUDADANA Y COMUNICACIONES"/>
    <s v="PARTICIPACION CIUDADANA ANH COLOMBIA. ADMINISTRADOR"/>
    <s v=" E-511-2016-070609"/>
    <d v="2016-08-10T13:35:53"/>
    <s v="MARCELA PEÑA RAMIREZ. CONTRATISTA"/>
    <x v="6"/>
    <n v="13"/>
    <x v="1"/>
    <x v="35"/>
    <x v="1"/>
    <m/>
    <n v="13.135195219903835"/>
  </r>
  <r>
    <n v="100018"/>
    <s v="GESTION EXITOSA"/>
    <n v="7"/>
    <x v="1"/>
    <s v="R-641-2016-059742"/>
    <d v="2016-07-28T11:46:44"/>
    <s v="VICEPRESIDENCIA ADMINISTRATIVA Y FINANCIERA"/>
    <s v="ATENCION CIUDADANA Y COMUNICACIONES"/>
    <x v="1"/>
    <s v="ANONIMO:                                      Telefono:                                     Dirección:                                      Email: "/>
    <s v="SI"/>
    <s v="ANONIMO:                                      Telefono:                                     Dirección:                                      Email: "/>
    <s v="Competencia Autoridad Nacional de Licencias Ambientales "/>
    <d v="2016-08-10T11:46:44"/>
    <n v="10"/>
    <s v="ATENCION CIUDADANA Y COMUNICACIONES"/>
    <s v="PARTICIPACION CIUDADANA ANH COLOMBIA. ADMINISTRADOR"/>
    <s v="Id: 100315"/>
    <d v="2016-07-29T11:01:52"/>
    <s v="PARTICIPACION CIUDADANA ANH COLOMBIA. ADMINISTRADOR"/>
    <x v="0"/>
    <n v="1"/>
    <x v="1"/>
    <x v="36"/>
    <x v="1"/>
    <m/>
    <n v="0.96885208333696937"/>
  </r>
  <r>
    <n v="100270"/>
    <s v="GESTION EXITOSA"/>
    <n v="7"/>
    <x v="2"/>
    <s v="I-641-2016-060842"/>
    <d v="2016-07-29T10:07:27"/>
    <s v="VICEPRESIDENCIA ADMINISTRATIVA Y FINANCIERA"/>
    <s v="ATENCION CIUDADANA Y COMUNICACIONES"/>
    <x v="7"/>
    <s v="PARTICIPACION CIUDADANA ANH COLOMBIA: ADMINISTRADOR"/>
    <s v="SI"/>
    <s v="PARTICIPACION CIUDADANA ANH COLOMBIA: ADMINISTRADOR"/>
    <s v="Acompañamiento a comunidad en desarrollo de proyecto (ambiental, social)"/>
    <d v="2016-08-22T10:07:27"/>
    <n v="15"/>
    <s v="ATENCION CIUDADANA Y COMUNICACIONES"/>
    <s v="PARTICIPACION CIUDADANA ANH COLOMBIA. ADMINISTRADOR"/>
    <s v="Id: 104749"/>
    <d v="2016-08-26T15:36:48"/>
    <s v="JUAN FRANCISCO CHISACA. CONTRATISTA"/>
    <x v="2"/>
    <n v="12"/>
    <x v="3"/>
    <x v="7"/>
    <x v="1"/>
    <m/>
    <n v="28.228708217589883"/>
  </r>
  <r>
    <n v="100272"/>
    <s v="GESTION EXITOSA"/>
    <n v="7"/>
    <x v="2"/>
    <s v="R-641-2016-059829"/>
    <d v="2016-07-29T10:12:56"/>
    <s v="VICEPRESIDENCIA ADMINISTRATIVA Y FINANCIERA"/>
    <s v="ATENCION CIUDADANA Y COMUNICACIONES"/>
    <x v="6"/>
    <s v="JAIME ALBERTO NIÑO:                                      Telefono:                                     Dirección: AV CALLE 29 59-51 PISO 09                                     Email: "/>
    <s v="SI"/>
    <s v="JAIME ALBERTO NIÑO:                                      Telefono:                                     Dirección: AV CALLE 29 59-51 PISO 09                                     Email: "/>
    <s v="Otros"/>
    <d v="2016-09-13T10:12:56"/>
    <n v="15"/>
    <s v="ATENCION CIUDADANA Y COMUNICACIONES"/>
    <s v="PARTICIPACION CIUDADANA ANH COLOMBIA. ADMINISTRADOR"/>
    <s v="ID:137930 Se dio respuesta con correo del 12 de agosto de 2016"/>
    <d v="2016-08-12T00:00:00"/>
    <s v="ELSA CRISTINA TOVAR PULECIO. EXPERTO"/>
    <x v="7"/>
    <n v="10"/>
    <x v="14"/>
    <x v="18"/>
    <x v="1"/>
    <m/>
    <n v="13.574346724541101"/>
  </r>
  <r>
    <n v="100273"/>
    <s v="GESTION EXITOSA"/>
    <n v="7"/>
    <x v="2"/>
    <s v="R-641-2016-059830"/>
    <d v="2016-07-29T10:13:42"/>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Acompañamiento a comunidad en desarrollo de proyecto (ambiental, social)"/>
    <d v="2016-08-22T10:13:42"/>
    <n v="15"/>
    <s v="ATENCION CIUDADANA Y COMUNICACIONES"/>
    <s v="PARTICIPACION CIUDADANA ANH COLOMBIA. ADMINISTRADOR"/>
    <s v="Id: 103902"/>
    <d v="2016-08-12T10:41:42"/>
    <s v="STEFANIA JIMENEZ CANIZALES. CONTRATISTA"/>
    <x v="2"/>
    <n v="14"/>
    <x v="3"/>
    <x v="7"/>
    <x v="1"/>
    <m/>
    <n v="14.019438923613052"/>
  </r>
  <r>
    <n v="100337"/>
    <s v="GESTION EXITOSA"/>
    <n v="7"/>
    <x v="0"/>
    <s v="R-641-2016-059857"/>
    <d v="2016-07-29T11:35:07"/>
    <s v="VICEPRESIDENCIA ADMINISTRATIVA Y FINANCIERA"/>
    <s v="ATENCION CIUDADANA Y COMUNICACIONES"/>
    <x v="1"/>
    <s v="ALVARO ECHEVERRY LONDOÑA: DIRECTOR - MINISTERIO DEL  INTERIOR"/>
    <s v="SI"/>
    <s v="ALVARO ECHEVERRY LONDOÑA: DIRECTOR - MINISTERIO DEL  INTERIOR"/>
    <s v="Actividad Hidrocarburífera en regiones del país"/>
    <d v="2016-08-12T11:35:07"/>
    <n v="10"/>
    <s v="ATENCION CIUDADANA Y COMUNICACIONES"/>
    <s v="PARTICIPACION CIUDADANA ANH COLOMBIA. ADMINISTRADOR"/>
    <s v="E-641-2016-096933 Id: 139541"/>
    <d v="2016-08-02T00:00:00"/>
    <s v="MONICA ALEJANDRA LEAÑO TORRES. CONTRATISTA"/>
    <x v="2"/>
    <n v="2"/>
    <x v="1"/>
    <x v="2"/>
    <x v="1"/>
    <m/>
    <n v="3.5172771643556189"/>
  </r>
  <r>
    <n v="100338"/>
    <s v="GESTION EXITOSA"/>
    <n v="7"/>
    <x v="0"/>
    <s v="R-641-2016-059858"/>
    <d v="2016-07-29T11:35:52"/>
    <s v="VICEPRESIDENCIA ADMINISTRATIVA Y FINANCIERA"/>
    <s v="ATENCION CIUDADANA Y COMUNICACIONES"/>
    <x v="1"/>
    <s v="ALVARO ECHEVERRY LONDOÑA: DIRECTOR - MINISTERIO DEL  INTERIOR"/>
    <s v="SI"/>
    <s v="ALVARO ECHEVERRY LONDOÑA: DIRECTOR - MINISTERIO DEL  INTERIOR"/>
    <s v="Actividad Hidrocarburífera en regiones del país"/>
    <d v="2016-08-12T11:35:52"/>
    <n v="10"/>
    <s v="ATENCION CIUDADANA Y COMUNICACIONES"/>
    <s v="PARTICIPACION CIUDADANA ANH COLOMBIA. ADMINISTRADOR"/>
    <s v="correo electronico "/>
    <d v="2016-08-02T00:00:00"/>
    <s v="MONICA ALEJANDRA LEAÑO TORRES. CONTRATISTA"/>
    <x v="2"/>
    <n v="2"/>
    <x v="1"/>
    <x v="2"/>
    <x v="1"/>
    <m/>
    <n v="3.516755752316385"/>
  </r>
  <r>
    <n v="100339"/>
    <s v="GESTION EXITOSA"/>
    <n v="7"/>
    <x v="0"/>
    <s v="R-641-2016-059859"/>
    <d v="2016-07-29T11:36:57"/>
    <s v="VICEPRESIDENCIA ADMINISTRATIVA Y FINANCIERA"/>
    <s v="ATENCION CIUDADANA Y COMUNICACIONES"/>
    <x v="1"/>
    <s v="ALVARO ECHEVERRY LONDOÑA: DIRECTOR - MINISTERIO DEL  INTERIOR"/>
    <s v="SI"/>
    <s v="ALVARO ECHEVERRY LONDOÑA: DIRECTOR - MINISTERIO DEL  INTERIOR"/>
    <s v="Actividad Hidrocarburífera en regiones del país"/>
    <d v="2016-08-12T11:36:57"/>
    <n v="10"/>
    <s v="ATENCION CIUDADANA Y COMUNICACIONES"/>
    <s v="PARTICIPACION CIUDADANA ANH COLOMBIA. ADMINISTRADOR"/>
    <s v="E-641-2016-096931 Id: 139537"/>
    <d v="2016-08-02T00:00:00"/>
    <s v="MONICA ALEJANDRA LEAÑO TORRES. CONTRATISTA"/>
    <x v="2"/>
    <n v="2"/>
    <x v="1"/>
    <x v="2"/>
    <x v="1"/>
    <m/>
    <n v="3.5160093750018859"/>
  </r>
  <r>
    <n v="100358"/>
    <s v="GESTION EXITOSA"/>
    <n v="7"/>
    <x v="2"/>
    <s v="R-641-2016-059866"/>
    <d v="2016-07-29T12:10:44"/>
    <s v="VICEPRESIDENCIA ADMINISTRATIVA Y FINANCIERA"/>
    <s v="ATENCION CIUDADANA Y COMUNICACIONES"/>
    <x v="1"/>
    <s v="ASENTAMIENTO HUMANO CUERNAVACA:                                      Telefono:                                     Dirección: PUERTO GAITAN                                     Email: MARIALILIABURGOS@GMAIL.COM"/>
    <s v="SI"/>
    <s v="ASENTAMIENTO HUMANO CUERNAVACA:                                      Telefono:                                     Dirección: PUERTO GAITAN                                     Email: MARIALILIABURGOS@GMAIL.COM"/>
    <s v="Inconformidad por desarrollo irregular de proyecto"/>
    <d v="2016-08-12T12:10:44"/>
    <n v="10"/>
    <s v="ATENCION CIUDADANA Y COMUNICACIONES"/>
    <s v="PARTICIPACION CIUDADANA ANH COLOMBIA. ADMINISTRADOR"/>
    <s v="Id: 104749"/>
    <d v="2016-08-17T12:18:00"/>
    <s v="JUAN FRANCISCO CHISACA. CONTRATISTA"/>
    <x v="2"/>
    <n v="19"/>
    <x v="3"/>
    <x v="8"/>
    <x v="1"/>
    <m/>
    <n v="19.00504505787103"/>
  </r>
  <r>
    <n v="100465"/>
    <s v="GESTION EXITOSA"/>
    <n v="7"/>
    <x v="1"/>
    <s v="R-641-2016-059917"/>
    <d v="2016-07-29T15:31:13"/>
    <s v="VICEPRESIDENCIA ADMINISTRATIVA Y FINANCIERA"/>
    <s v="ATENCION CIUDADANA Y COMUNICACIONES"/>
    <x v="1"/>
    <s v="ANONIMO:                                      Telefono:                                     Dirección:                                      Email: "/>
    <s v="SI"/>
    <s v="ANONIMO:                                      Telefono:                                     Dirección:                                      Email: "/>
    <s v="Otros"/>
    <d v="2016-08-11T15:31:13"/>
    <n v="10"/>
    <s v="ATENCION CIUDADANA Y COMUNICACIONES"/>
    <s v="PARTICIPACION CIUDADANA ANH COLOMBIA. ADMINISTRADOR"/>
    <s v="Id: 100533"/>
    <d v="2016-08-01T08:16:06"/>
    <s v="PARTICIPACION CIUDADANA ANH COLOMBIA. ADMINISTRADOR"/>
    <x v="0"/>
    <n v="3"/>
    <x v="1"/>
    <x v="18"/>
    <x v="1"/>
    <m/>
    <n v="2.6978445949062007"/>
  </r>
  <r>
    <n v="100579"/>
    <s v="GESTION EXITOSA"/>
    <s v="08"/>
    <x v="0"/>
    <s v="R-641-2016-059978"/>
    <d v="2016-08-01T09:45:55"/>
    <s v="VICEPRESIDENCIA ADMINISTRATIVA Y FINANCIERA"/>
    <s v="ATENCION CIUDADANA Y COMUNICACIONES"/>
    <x v="1"/>
    <s v="LORENA DEL CASTILLO O: . - MINISTERIO DE MEDIO AMBIENTE Y DESARROLLO SOSTENIBLE"/>
    <s v="SI"/>
    <s v="LORENA DEL CASTILLO O: . - MINISTERIO DE MEDIO AMBIENTE Y DESARROLLO SOSTENIBLE"/>
    <s v="Congreso de la República y Senado "/>
    <d v="2016-08-16T09:45:55"/>
    <n v="10"/>
    <s v="ATENCION CIUDADANA Y COMUNICACIONES"/>
    <s v="PARTICIPACION CIUDADANA ANH COLOMBIA. ADMINISTRADOR"/>
    <s v="Id: 103028"/>
    <d v="2016-08-09T14:52:09"/>
    <s v="PARTICIPACION CIUDADANA ANH COLOMBIA. ADMINISTRADOR"/>
    <x v="0"/>
    <s v="8"/>
    <x v="6"/>
    <x v="22"/>
    <x v="1"/>
    <m/>
    <n v="8.2126627314792131"/>
  </r>
  <r>
    <n v="100582"/>
    <s v="GESTION EXITOSA"/>
    <s v="08"/>
    <x v="0"/>
    <s v="R-641-2016-059981"/>
    <d v="2016-08-01T09:48:31"/>
    <s v="VICEPRESIDENCIA ADMINISTRATIVA Y FINANCIERA"/>
    <s v="ATENCION CIUDADANA Y COMUNICACIONES"/>
    <x v="1"/>
    <s v="JAIME ASPRILLA MANYOMA: . - MINISTERIO DE MEDIO AMBIENTE Y DESARROLLO SOSTENIBLE"/>
    <s v="SI"/>
    <s v="JAIME ASPRILLA MANYOMA: . - MINISTERIO DE MEDIO AMBIENTE Y DESARROLLO SOSTENIBLE"/>
    <s v="Acompañamiento a comunidad en desarrollo de proyecto (ambiental, social)"/>
    <d v="2016-08-16T09:48:31"/>
    <n v="10"/>
    <s v="ATENCION CIUDADANA Y COMUNICACIONES"/>
    <s v="PARTICIPACION CIUDADANA ANH COLOMBIA. ADMINISTRADOR"/>
    <s v=" E-641-2016-093039"/>
    <d v="2016-09-08T08:45:19"/>
    <s v="STEFANIA JIMENEZ CANIZALES. CONTRATISTA"/>
    <x v="2"/>
    <n v="28"/>
    <x v="3"/>
    <x v="7"/>
    <x v="0"/>
    <m/>
    <n v="37.956118321759277"/>
  </r>
  <r>
    <n v="100586"/>
    <s v="GESTION EXITOSA"/>
    <s v="08"/>
    <x v="0"/>
    <s v="R-641-2016-059984"/>
    <d v="2016-08-01T09:50:57"/>
    <s v="VICEPRESIDENCIA ADMINISTRATIVA Y FINANCIERA"/>
    <s v="ATENCION CIUDADANA Y COMUNICACIONES"/>
    <x v="3"/>
    <s v="CARLOS DAVID BELTRÁN QUINTERO: DIRECTOR DE HIDROCARBUROS - MINISTERIO DE MINAS Y ENERGIA"/>
    <s v="SI"/>
    <s v="CARLOS DAVID BELTRÁN QUINTERO: DIRECTOR DE HIDROCARBUROS - MINISTERIO DE MINAS Y ENERGIA"/>
    <s v="Otros"/>
    <d v="2016-10-04T09:50:57"/>
    <n v="45"/>
    <s v="ATENCION CIUDADANA Y COMUNICACIONES"/>
    <s v="PARTICIPACION CIUDADANA ANH COLOMBIA. ADMINISTRADOR"/>
    <s v="Id: 100758"/>
    <d v="2016-08-01T14:59:54"/>
    <s v="PARTICIPACION CIUDADANA ANH COLOMBIA. ADMINISTRADOR"/>
    <x v="0"/>
    <s v="0"/>
    <x v="1"/>
    <x v="18"/>
    <x v="0"/>
    <s v="se tramitaron pe mismo día"/>
    <n v="0.21454178240674082"/>
  </r>
  <r>
    <n v="100588"/>
    <s v="GESTION EXITOSA"/>
    <s v="08"/>
    <x v="2"/>
    <s v="R-641-2016-059986"/>
    <d v="2016-08-01T09:54:12"/>
    <s v="VICEPRESIDENCIA ADMINISTRATIVA Y FINANCIERA"/>
    <s v="ATENCION CIUDADANA Y COMUNICACIONES"/>
    <x v="1"/>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Acompañamiento a comunidad en desarrollo de proyecto (ambiental, social)"/>
    <d v="2016-08-16T09:54:12"/>
    <n v="10"/>
    <s v="ATENCION CIUDADANA Y COMUNICACIONES"/>
    <s v="PARTICIPACION CIUDADANA ANH COLOMBIA. ADMINISTRADOR"/>
    <s v="E-641-2016-096248 Id: 138091"/>
    <d v="2016-10-14T00:00:00"/>
    <s v="DONALDO ENRIQUE MEZA BOHORQUEZ. EXPERTO"/>
    <x v="3"/>
    <n v="13"/>
    <x v="1"/>
    <x v="7"/>
    <x v="1"/>
    <m/>
    <n v="73.587364849539881"/>
  </r>
  <r>
    <n v="100785"/>
    <s v="GESTION EXITOSA"/>
    <s v="08"/>
    <x v="1"/>
    <s v="R-641-2016-060124"/>
    <d v="2016-08-01T15:25:59"/>
    <s v="VICEPRESIDENCIA ADMINISTRATIVA Y FINANCIERA"/>
    <s v="ATENCION CIUDADANA Y COMUNICACIONES"/>
    <x v="0"/>
    <s v="JANNETHE LOPEZ CASTRO: . - PACIFIC STRATUS  ENERGY COLOMBIA CORP"/>
    <s v="SI"/>
    <s v="JANNETHE LOPEZ CASTRO: . - PACIFIC STRATUS  ENERGY COLOMBIA CORP"/>
    <s v="Acompañamiento a comunidad en desarrollo de proyecto (ambiental, social)"/>
    <d v="2016-08-08T15:25:59"/>
    <n v="5"/>
    <s v="ATENCION CIUDADANA Y COMUNICACIONES"/>
    <s v="PARTICIPACION CIUDADANA ANH COLOMBIA. ADMINISTRADOR"/>
    <s v="Id: 100903"/>
    <d v="2016-08-02T08:27:41"/>
    <s v="PARTICIPACION CIUDADANA ANH COLOMBIA. ADMINISTRADOR"/>
    <x v="0"/>
    <s v="1"/>
    <x v="2"/>
    <x v="7"/>
    <x v="0"/>
    <m/>
    <n v="0.70950991898280336"/>
  </r>
  <r>
    <n v="100850"/>
    <s v="GESTION EXITOSA"/>
    <s v="08"/>
    <x v="1"/>
    <s v="R-641-2016-060163"/>
    <d v="2016-08-01T16:14:35"/>
    <s v="VICEPRESIDENCIA ADMINISTRATIVA Y FINANCIERA"/>
    <s v="ATENCION CIUDADANA Y COMUNICACIONES"/>
    <x v="2"/>
    <s v="MARCO FIDEL OCHOA LOPEZ: VEEDOR                                     Telefono:                                     Dirección: CRA 11 NO 13 05                                     Email: "/>
    <s v="SI"/>
    <s v="MARCO FIDEL OCHOA LOPEZ: VEEDOR                                     Telefono:                                     Dirección: CRA 11 NO 13 05                                     Email: "/>
    <s v="Áreas Asignadas, Áreas libres, reglamentación especial, requisitos y criterios para su asignación"/>
    <d v="2016-08-23T16:14:35"/>
    <n v="15"/>
    <s v="ATENCION CIUDADANA Y COMUNICACIONES"/>
    <s v="PARTICIPACION CIUDADANA ANH COLOMBIA. ADMINISTRADOR"/>
    <s v="Id: 100758"/>
    <d v="2016-08-11T09:23:48"/>
    <s v="PARTICIPACION CIUDADANA ANH COLOMBIA. ADMINISTRADOR"/>
    <x v="0"/>
    <s v="10"/>
    <x v="1"/>
    <x v="23"/>
    <x v="1"/>
    <m/>
    <n v="9.7147263888909947"/>
  </r>
  <r>
    <n v="100982"/>
    <s v="GESTION EXITOSA"/>
    <s v="08"/>
    <x v="2"/>
    <s v="R-641-2016-060210"/>
    <d v="2016-08-02T10:41:02"/>
    <s v="VICEPRESIDENCIA ADMINISTRATIVA Y FINANCIERA"/>
    <s v="ATENCION CIUDADANA Y COMUNICACIONES"/>
    <x v="1"/>
    <s v="MAYRA ALEJANDRA PINILLA SAENZ: CIUDADANO                                     Telefono:                                     Dirección: .                                     Email: MAYRAA.PINILLA@UROSARIO.EDU.CO"/>
    <s v="SI"/>
    <s v="MAYRA ALEJANDRA PINILLA SAENZ: CIUDADANO                                     Telefono:                                     Dirección: .                                     Email: MAYRAA.PINILLA@UROSARIO.EDU.CO"/>
    <s v="Actividad Hidrocarburífera en regiones del país"/>
    <d v="2016-08-17T10:41:02"/>
    <n v="10"/>
    <s v="ATENCION CIUDADANA Y COMUNICACIONES"/>
    <s v="PARTICIPACION CIUDADANA ANH COLOMBIA. ADMINISTRADOR"/>
    <s v=" E-641-2016-093059"/>
    <d v="2016-09-08T10:12:16"/>
    <s v="PARTICIPACION CIUDADANA ANH COLOMBIA. ADMINISTRADOR"/>
    <x v="0"/>
    <n v="17"/>
    <x v="1"/>
    <x v="2"/>
    <x v="1"/>
    <m/>
    <n v="36.980025162032689"/>
  </r>
  <r>
    <n v="100983"/>
    <s v="GESTION EXITOSA"/>
    <s v="08"/>
    <x v="2"/>
    <s v="R-641-2016-060211"/>
    <d v="2016-08-02T10:42:43"/>
    <s v="VICEPRESIDENCIA ADMINISTRATIVA Y FINANCIERA"/>
    <s v="ATENCION CIUDADANA Y COMUNICACIONES"/>
    <x v="1"/>
    <s v="DANIEL CAMACHO PEREZ: .                                     Telefono:                                     Dirección: .                                     Email: DANIELCAPERE@HOTMAIL.COM"/>
    <s v="SI"/>
    <s v="DANIEL CAMACHO PEREZ: .                                     Telefono:                                     Dirección: .                                     Email: DANIELCAPERE@HOTMAIL.COM"/>
    <s v="Cartografía zonas Petrolera"/>
    <d v="2016-08-17T10:42:43"/>
    <n v="10"/>
    <s v="ATENCION CIUDADANA Y COMUNICACIONES"/>
    <s v="PARTICIPACION CIUDADANA ANH COLOMBIA. ADMINISTRADOR"/>
    <s v="Id: 101262"/>
    <d v="2016-08-03T08:49:23"/>
    <s v="PARTICIPACION CIUDADANA ANH COLOMBIA. ADMINISTRADOR"/>
    <x v="0"/>
    <s v="1"/>
    <x v="1"/>
    <x v="33"/>
    <x v="1"/>
    <m/>
    <n v="0.92130628471932141"/>
  </r>
  <r>
    <n v="100984"/>
    <s v="GESTION EXITOSA"/>
    <s v="08"/>
    <x v="2"/>
    <s v="R-641-2016-060212"/>
    <d v="2016-08-02T10:44:04"/>
    <s v="VICEPRESIDENCIA ADMINISTRATIVA Y FINANCIERA"/>
    <s v="ATENCION CIUDADANA Y COMUNICACIONES"/>
    <x v="1"/>
    <s v="MARTHA DONNY MOSQUERA MURCIA: .                                     Telefono:                                     Dirección: .                                     Email: "/>
    <s v="SI"/>
    <s v="MARTHA DONNY MOSQUERA MURCIA: .                                     Telefono:                                     Dirección: .                                     Email: "/>
    <s v="Actividad Hidrocarburífera en regiones del país"/>
    <d v="2016-08-17T10:44:04"/>
    <n v="10"/>
    <s v="ATENCION CIUDADANA Y COMUNICACIONES"/>
    <s v="PARTICIPACION CIUDADANA ANH COLOMBIA. ADMINISTRADOR"/>
    <s v="Id: 105002"/>
    <d v="2016-08-18T14:46:15"/>
    <s v="PARTICIPACION CIUDADANA ANH COLOMBIA. ADMINISTRADOR"/>
    <x v="0"/>
    <s v="16"/>
    <x v="14"/>
    <x v="2"/>
    <x v="1"/>
    <m/>
    <n v="16.168185995367821"/>
  </r>
  <r>
    <n v="100986"/>
    <s v="GESTION EXITOSA"/>
    <s v="08"/>
    <x v="1"/>
    <s v="R-641-2016-060213"/>
    <d v="2016-08-02T10:45:45"/>
    <s v="VICEPRESIDENCIA ADMINISTRATIVA Y FINANCIERA"/>
    <s v="ATENCION CIUDADANA Y COMUNICACIONES"/>
    <x v="1"/>
    <s v="ANONIMO:                                      Telefono:                                     Dirección:                                      Email: "/>
    <s v="SI"/>
    <s v="ANONIMO:                                      Telefono:                                     Dirección:                                      Email: "/>
    <s v="Otros"/>
    <d v="2016-08-16T10:45:45"/>
    <n v="10"/>
    <s v="ATENCION CIUDADANA Y COMUNICACIONES"/>
    <s v="PARTICIPACION CIUDADANA ANH COLOMBIA. ADMINISTRADOR"/>
    <s v=" E-641-2016-094354, E-641-2016-094355"/>
    <d v="2016-09-21T16:16:20"/>
    <s v="PARTICIPACION CIUDADANA ANH COLOMBIA. ADMINISTRADOR"/>
    <x v="0"/>
    <n v="33"/>
    <x v="14"/>
    <x v="18"/>
    <x v="1"/>
    <m/>
    <n v="50.229569131945027"/>
  </r>
  <r>
    <n v="101002"/>
    <s v="GESTION EXITOSA"/>
    <s v="08"/>
    <x v="1"/>
    <s v="R-641-2016-060222"/>
    <d v="2016-08-02T11:20:01"/>
    <s v="VICEPRESIDENCIA ADMINISTRATIVA Y FINANCIERA"/>
    <s v="ATENCION CIUDADANA Y COMUNICACIONES"/>
    <x v="2"/>
    <s v="GIOVANNY VASQUEZ:  - GLENCORE E&amp;P  COLOMBIA LTD"/>
    <s v="SI"/>
    <s v="GIOVANNY VASQUEZ:  - GLENCORE E&amp;P  COLOMBIA LTD"/>
    <s v="Derechos e Impuestos de Hidrocarburos"/>
    <d v="2016-08-24T11:20:01"/>
    <n v="15"/>
    <s v="ATENCION CIUDADANA Y COMUNICACIONES"/>
    <s v="PARTICIPACION CIUDADANA ANH COLOMBIA. ADMINISTRADOR"/>
    <s v=" , E-641-2016-092465"/>
    <d v="2016-09-01T09:32:12"/>
    <s v="FERNANDO  CRUZ CORTES. ANALISTA"/>
    <x v="4"/>
    <n v="10"/>
    <x v="3"/>
    <x v="37"/>
    <x v="1"/>
    <m/>
    <n v="29.925128587965446"/>
  </r>
  <r>
    <n v="101096"/>
    <s v="GESTION EXITOSA"/>
    <s v="08"/>
    <x v="1"/>
    <s v="R-641-2016-060287"/>
    <d v="2016-08-02T15:32:48"/>
    <s v="VICEPRESIDENCIA ADMINISTRATIVA Y FINANCIERA"/>
    <s v="ATENCION CIUDADANA Y COMUNICACIONES"/>
    <x v="2"/>
    <s v="SUN DONGFANG: REPRESENTANTE - EMERALD ENERGY"/>
    <s v="SI"/>
    <s v="SUN DONGFANG: REPRESENTANTE - EMERALD ENERGY"/>
    <s v="Estado actual de Pozos"/>
    <d v="2016-08-24T15:32:48"/>
    <n v="15"/>
    <s v="ATENCION CIUDADANA Y COMUNICACIONES"/>
    <s v="PARTICIPACION CIUDADANA ANH COLOMBIA. ADMINISTRADOR"/>
    <s v="Id: 101224"/>
    <d v="2016-08-03T07:21:18"/>
    <s v="PARTICIPACION CIUDADANA ANH COLOMBIA. ADMINISTRADOR"/>
    <x v="0"/>
    <n v="1"/>
    <x v="3"/>
    <x v="0"/>
    <x v="0"/>
    <m/>
    <n v="0.65867962962511228"/>
  </r>
  <r>
    <n v="101484"/>
    <s v="GESTION EXITOSA"/>
    <s v="08"/>
    <x v="1"/>
    <s v="R-641-2016-060417"/>
    <d v="2016-08-03T14:08:02"/>
    <s v="VICEPRESIDENCIA ADMINISTRATIVA Y FINANCIERA"/>
    <s v="ATENCION CIUDADANA Y COMUNICACIONES"/>
    <x v="1"/>
    <s v="WILFRIDO SEGURA: COORDINADOR AMBIENTAL - CONSULTORES UNIDOS S.A"/>
    <s v="SI"/>
    <s v="WILFRIDO SEGURA: COORDINADOR AMBIENTAL - CONSULTORES UNIDOS S.A"/>
    <s v="Cartografía zonas Petrolera"/>
    <d v="2016-08-18T14:08:02"/>
    <n v="10"/>
    <s v="ATENCION CIUDADANA Y COMUNICACIONES"/>
    <s v="PARTICIPACION CIUDADANA ANH COLOMBIA. ADMINISTRADOR"/>
    <s v="Id: 101224"/>
    <d v="2016-08-11T15:50:02"/>
    <s v="PARTICIPACION CIUDADANA ANH COLOMBIA. ADMINISTRADOR"/>
    <x v="0"/>
    <n v="8"/>
    <x v="6"/>
    <x v="33"/>
    <x v="1"/>
    <m/>
    <n v="8.0708287847228348"/>
  </r>
  <r>
    <n v="101664"/>
    <s v="GESTION EXITOSA"/>
    <s v="08"/>
    <x v="2"/>
    <s v="R-641-2016-060486"/>
    <d v="2016-08-04T09:18:03"/>
    <s v="VICEPRESIDENCIA ADMINISTRATIVA Y FINANCIERA"/>
    <s v="ATENCION CIUDADANA Y COMUNICACIONES"/>
    <x v="1"/>
    <s v="DORYS STELLA GUTIERREZ: . - CORPORACION DEFENSORA DEL AGUA"/>
    <s v="SI"/>
    <s v="DORYS STELLA GUTIERREZ: . - CORPORACION DEFENSORA DEL AGUA"/>
    <s v="Acompañamiento a comunidad en desarrollo de proyecto (ambiental, social)"/>
    <d v="2016-08-19T09:18:03"/>
    <n v="10"/>
    <s v="ATENCION CIUDADANA Y COMUNICACIONES"/>
    <s v="PARTICIPACION CIUDADANA ANH COLOMBIA. ADMINISTRADOR"/>
    <s v="Id: 105486"/>
    <d v="2016-08-22T09:14:14"/>
    <s v="STEFANIA JIMENEZ CANIZALES. CONTRATISTA"/>
    <x v="2"/>
    <n v="18"/>
    <x v="15"/>
    <x v="7"/>
    <x v="1"/>
    <m/>
    <n v="17.997359803244763"/>
  </r>
  <r>
    <n v="101668"/>
    <s v="GESTION EXITOSA"/>
    <s v="08"/>
    <x v="2"/>
    <s v="R-641-2016-060488"/>
    <d v="2016-08-04T09:24:24"/>
    <s v="VICEPRESIDENCIA ADMINISTRATIVA Y FINANCIERA"/>
    <s v="ATENCION CIUDADANA Y COMUNICACIONES"/>
    <x v="1"/>
    <s v="MAURICIO BORDA: .                                     Telefono:                                     Dirección: SIN                                     Email: MAURICIOA132@HOTMAIL.COM"/>
    <s v="SI"/>
    <s v="MAURICIO BORDA: .                                     Telefono:                                     Dirección: SIN                                     Email: MAURICIOA132@HOTMAIL.COM"/>
    <s v="Información Institucional: Transformación de Ecopetrol en ANH, misión, visión, funciones y objetivos"/>
    <d v="2016-08-19T09:24:24"/>
    <n v="10"/>
    <s v="ATENCION CIUDADANA Y COMUNICACIONES"/>
    <s v="PARTICIPACION CIUDADANA ANH COLOMBIA. ADMINISTRADOR"/>
    <s v="Id: 103285"/>
    <d v="2016-08-10T12:49:18"/>
    <s v="PARTICIPACION CIUDADANA ANH COLOMBIA. ADMINISTRADOR"/>
    <x v="0"/>
    <n v="6"/>
    <x v="14"/>
    <x v="15"/>
    <x v="1"/>
    <m/>
    <n v="6.1422856481513008"/>
  </r>
  <r>
    <n v="101669"/>
    <s v="GESTION EXITOSA"/>
    <s v="08"/>
    <x v="2"/>
    <s v="R-641-2016-060489"/>
    <d v="2016-08-04T09:26:25"/>
    <s v="VICEPRESIDENCIA ADMINISTRATIVA Y FINANCIERA"/>
    <s v="ATENCION CIUDADANA Y COMUNICACIONES"/>
    <x v="1"/>
    <s v="BENJAMIN VENEGAS: .                                     Telefono:                                     Dirección: .                                     Email: BVENEGAS@ECONOMETRIA.COM"/>
    <s v="SI"/>
    <s v="BENJAMIN VENEGAS: .                                     Telefono:                                     Dirección: .                                     Email: BVENEGAS@ECONOMETRIA.COM"/>
    <s v="Actividad Hidrocarburífera en regiones del país"/>
    <d v="2016-08-19T09:26:25"/>
    <n v="10"/>
    <s v="ATENCION CIUDADANA Y COMUNICACIONES"/>
    <s v="PARTICIPACION CIUDADANA ANH COLOMBIA. ADMINISTRADOR"/>
    <s v=" E-641-2016-094314"/>
    <d v="2016-09-21T15:15:19"/>
    <s v="EDGAR EMILIO RODRIGUEZ BASTIDAS. EXPERTO"/>
    <x v="2"/>
    <n v="27"/>
    <x v="2"/>
    <x v="2"/>
    <x v="1"/>
    <m/>
    <n v="48.242290590271296"/>
  </r>
  <r>
    <n v="101698"/>
    <s v="GESTION EXITOSA"/>
    <s v="08"/>
    <x v="1"/>
    <s v="R-641-2016-060513"/>
    <d v="2016-08-04T10:47:19"/>
    <s v="VICEPRESIDENCIA ADMINISTRATIVA Y FINANCIERA"/>
    <s v="ATENCION CIUDADANA Y COMUNICACIONES"/>
    <x v="1"/>
    <s v="ALCALDIA MUNICIPAL DE OPORAPA HUILA:                                      Telefono:                                     Dirección: PALACIO MUNICIPAL                                     Email: "/>
    <s v="SI"/>
    <s v="ALCALDIA MUNICIPAL DE OPORAPA HUILA:                                      Telefono:                                     Dirección: PALACIO MUNICIPAL                                     Email: "/>
    <s v="Geología de Cuencas"/>
    <d v="2016-08-19T10:47:19"/>
    <n v="10"/>
    <s v="ATENCION CIUDADANA Y COMUNICACIONES"/>
    <s v="PARTICIPACION CIUDADANA ANH COLOMBIA. ADMINISTRADOR"/>
    <s v="Id: 102958"/>
    <d v="2016-08-09T11:30:17"/>
    <s v="PARTICIPACION CIUDADANA ANH COLOMBIA. ADMINISTRADOR"/>
    <x v="0"/>
    <n v="5"/>
    <x v="16"/>
    <x v="38"/>
    <x v="1"/>
    <m/>
    <n v="5.0298361805544118"/>
  </r>
  <r>
    <n v="101703"/>
    <s v="GESTION EXITOSA"/>
    <s v="08"/>
    <x v="0"/>
    <s v="R-641-2016-060516"/>
    <d v="2016-08-04T10:55:55"/>
    <s v="VICEPRESIDENCIA ADMINISTRATIVA Y FINANCIERA"/>
    <s v="ATENCION CIUDADANA Y COMUNICACIONES"/>
    <x v="1"/>
    <s v="ALVARO ECHEVERRY LONDOÑA: DIRECTOR - MINISTERIO DEL  INTERIOR"/>
    <s v="SI"/>
    <s v="ALVARO ECHEVERRY LONDOÑA: DIRECTOR - MINISTERIO DEL  INTERIOR"/>
    <s v="Estudios geofísicos y de sísmica"/>
    <d v="2016-08-19T10:55:55"/>
    <n v="10"/>
    <s v="ATENCION CIUDADANA Y COMUNICACIONES"/>
    <s v="PARTICIPACION CIUDADANA ANH COLOMBIA. ADMINISTRADOR"/>
    <s v=" E-641-2016-093051, E-641-2016-093053"/>
    <d v="2016-09-08T09:56:38"/>
    <s v="LENNI CAROLINA RINCON SANCHEZ. CONTRATISTA"/>
    <x v="2"/>
    <n v="10"/>
    <x v="3"/>
    <x v="24"/>
    <x v="1"/>
    <m/>
    <n v="34.958831597221433"/>
  </r>
  <r>
    <n v="101705"/>
    <s v="GESTION EXITOSA"/>
    <s v="08"/>
    <x v="0"/>
    <s v="R-641-2016-060518"/>
    <d v="2016-08-04T11:00:33"/>
    <s v="VICEPRESIDENCIA ADMINISTRATIVA Y FINANCIERA"/>
    <s v="ATENCION CIUDADANA Y COMUNICACIONES"/>
    <x v="1"/>
    <s v="ANGELICA MARIA GAONA: DEFENSORA - DEFENSORIA DEL PUEBLO REGIONAL MAGDALENA MEDIO"/>
    <s v="SI"/>
    <s v="ANGELICA MARIA GAONA: DEFENSORA - DEFENSORIA DEL PUEBLO REGIONAL MAGDALENA MEDIO"/>
    <s v="Acompañamiento a comunidad en desarrollo de proyecto (ambiental, social)"/>
    <d v="2016-08-19T11:00:33"/>
    <n v="10"/>
    <s v="ATENCION CIUDADANA Y COMUNICACIONES"/>
    <s v="PARTICIPACION CIUDADANA ANH COLOMBIA. ADMINISTRADOR"/>
    <s v=" E-641-2016-093044"/>
    <d v="2016-09-08T09:18:05"/>
    <s v="LAURA PAOLA GONZALEZ IRIARTE. EXPERTO"/>
    <x v="2"/>
    <n v="24"/>
    <x v="17"/>
    <x v="7"/>
    <x v="1"/>
    <m/>
    <n v="34.928840277782001"/>
  </r>
  <r>
    <n v="101706"/>
    <s v="GESTION EXITOSA"/>
    <s v="08"/>
    <x v="0"/>
    <s v="R-641-2016-060519"/>
    <d v="2016-08-04T11:01:45"/>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19T11:01:45"/>
    <n v="10"/>
    <s v="ATENCION CIUDADANA Y COMUNICACIONES"/>
    <s v="PARTICIPACION CIUDADANA ANH COLOMBIA. ADMINISTRADOR"/>
    <s v="Id: 103156"/>
    <d v="2016-08-10T08:47:34"/>
    <s v="PARTICIPACION CIUDADANA ANH COLOMBIA. ADMINISTRADOR"/>
    <x v="0"/>
    <n v="6"/>
    <x v="18"/>
    <x v="22"/>
    <x v="0"/>
    <m/>
    <n v="5.9068155092609231"/>
  </r>
  <r>
    <n v="101856"/>
    <s v="GESTION EXITOSA"/>
    <s v="08"/>
    <x v="1"/>
    <s v="R-641-2016-060571"/>
    <d v="2016-08-04T15:19:12"/>
    <s v="VICEPRESIDENCIA ADMINISTRATIVA Y FINANCIERA"/>
    <s v="ATENCION CIUDADANA Y COMUNICACIONES"/>
    <x v="1"/>
    <s v="ANONIMO:                                      Telefono:                                     Dirección:                                      Email: "/>
    <s v="SI"/>
    <s v="ANONIMO:                                      Telefono:                                     Dirección:                                      Email: "/>
    <s v="Impacto y planes de manejo ambiental: Licencias, compromisos E&amp;P normatividad, contaminación"/>
    <d v="2016-08-18T15:19:12"/>
    <n v="10"/>
    <s v="ATENCION CIUDADANA Y COMUNICACIONES"/>
    <s v="PARTICIPACION CIUDADANA ANH COLOMBIA. ADMINISTRADOR"/>
    <s v=" E-641-2016-093042"/>
    <d v="2016-09-08T09:11:33"/>
    <s v="LAURA PAOLA GONZALEZ IRIARTE. EXPERTO"/>
    <x v="2"/>
    <n v="2"/>
    <x v="1"/>
    <x v="28"/>
    <x v="1"/>
    <m/>
    <n v="34.744680474541383"/>
  </r>
  <r>
    <n v="102020"/>
    <s v="GESTION EXITOSA"/>
    <s v="08"/>
    <x v="0"/>
    <s v="R-641-2016-060625"/>
    <d v="2016-08-05T08:38:58"/>
    <s v="VICEPRESIDENCIA ADMINISTRATIVA Y FINANCIERA"/>
    <s v="ATENCION CIUDADANA Y COMUNICACIONES"/>
    <x v="2"/>
    <s v="ALCALDIA MUNICIPAL DE SONSON ANTIOQUIA:                                       Telefono:                                     Dirección: PALACIO MUNICIPAL                                     Email:  "/>
    <s v="SI"/>
    <s v="ALCALDIA MUNICIPAL DE SONSON ANTIOQUIA:                                       Telefono:                                     Dirección: PALACIO MUNICIPAL                                     Email:  "/>
    <s v="Áreas Asignadas, Áreas libres, reglamentación especial, requisitos y criterios para su asignación"/>
    <d v="2016-08-29T08:38:58"/>
    <n v="15"/>
    <s v="ATENCION CIUDADANA Y COMUNICACIONES"/>
    <s v="PARTICIPACION CIUDADANA ANH COLOMBIA. ADMINISTRADOR"/>
    <s v=" E-641-2016-092476, E-641-2016-093037, E-641-2016-095059"/>
    <d v="2016-09-30T10:28:16"/>
    <s v="CONSUELO BEJARANO ALMONACID. GERENCIA DE PROYECTOS O FUNCIONAL"/>
    <x v="3"/>
    <n v="18"/>
    <x v="7"/>
    <x v="23"/>
    <x v="1"/>
    <m/>
    <n v="56.075910069441306"/>
  </r>
  <r>
    <n v="102021"/>
    <s v="GESTION EXITOSA"/>
    <s v="08"/>
    <x v="1"/>
    <s v="R-641-2016-060626"/>
    <d v="2016-08-05T08:43:34"/>
    <s v="VICEPRESIDENCIA ADMINISTRATIVA Y FINANCIERA"/>
    <s v="ATENCION CIUDADANA Y COMUNICACIONES"/>
    <x v="1"/>
    <s v="ALBERTO CONTRERAS: REPRESENTANTE - RED DE CONTROL SOCIAL Y ASESORIA  A VEEDURIAS - DERECHOS HUMANOS Y MEDIO AMBIENTE"/>
    <s v="SI"/>
    <s v="ALBERTO CONTRERAS: REPRESENTANTE - RED DE CONTROL SOCIAL Y ASESORIA  A VEEDURIAS - DERECHOS HUMANOS Y MEDIO AMBIENTE"/>
    <s v="Acompañamiento a comunidad en desarrollo de proyecto (ambiental, social)"/>
    <d v="2016-08-22T08:43:34"/>
    <n v="10"/>
    <s v="ATENCION CIUDADANA Y COMUNICACIONES"/>
    <s v="PARTICIPACION CIUDADANA ANH COLOMBIA. ADMINISTRADOR"/>
    <s v=" E-641-2016-093035"/>
    <d v="2016-09-08T08:19:59"/>
    <s v="LAURA PAOLA GONZALEZ IRIARTE. EXPERTO"/>
    <x v="2"/>
    <n v="9"/>
    <x v="3"/>
    <x v="7"/>
    <x v="1"/>
    <m/>
    <n v="33.983617557867547"/>
  </r>
  <r>
    <n v="102033"/>
    <s v="GESTION EXITOSA"/>
    <s v="08"/>
    <x v="0"/>
    <s v="R-641-2016-060635"/>
    <d v="2016-08-05T09:06:12"/>
    <s v="VICEPRESIDENCIA ADMINISTRATIVA Y FINANCIERA"/>
    <s v="ATENCION CIUDADANA Y COMUNICACIONES"/>
    <x v="1"/>
    <s v="PARQUES NACIONALES NATURALES DE COLOMBIA:                                      Telefono: 3532400                                    Dirección: CALLE 74 NO. 11-71                                     Email: "/>
    <s v="SI"/>
    <s v="PARQUES NACIONALES NATURALES DE COLOMBIA:                                      Telefono: 3532400                                    Dirección: CALLE 74 NO. 11-71                                     Email: "/>
    <s v="Acompañamiento a comunidad en desarrollo de proyecto (ambiental, social)"/>
    <d v="2016-08-22T09:06:12"/>
    <n v="10"/>
    <s v="ATENCION CIUDADANA Y COMUNICACIONES"/>
    <s v="PARTICIPACION CIUDADANA ANH COLOMBIA. ADMINISTRADOR"/>
    <s v="Id: 102087"/>
    <d v="2016-08-05T10:23:11"/>
    <s v="PARTICIPACION CIUDADANA ANH COLOMBIA. ADMINISTRADOR"/>
    <x v="0"/>
    <n v="0"/>
    <x v="3"/>
    <x v="7"/>
    <x v="0"/>
    <s v="se tramitaron pe mismo día"/>
    <n v="5.3467280093173031E-2"/>
  </r>
  <r>
    <n v="102084"/>
    <s v="GESTION EXITOSA"/>
    <s v="08"/>
    <x v="2"/>
    <s v="R-641-2016-060653"/>
    <d v="2016-08-05T10:19:31"/>
    <s v="VICEPRESIDENCIA ADMINISTRATIVA Y FINANCIERA"/>
    <s v="ATENCION CIUDADANA Y COMUNICACIONES"/>
    <x v="0"/>
    <s v="JAVIER ALVAREZ: ALCALDE - ALCALDIA MUNICIPAL DE TAURAMENA"/>
    <s v="SI"/>
    <s v="JAVIER ALVAREZ: ALCALDE - ALCALDIA MUNICIPAL DE TAURAMENA"/>
    <s v="Impacto y planes de manejo ambiental: Licencias, compromisos E&amp;P normatividad, contaminación"/>
    <d v="2016-08-22T10:19:31"/>
    <n v="10"/>
    <s v="ATENCION CIUDADANA Y COMUNICACIONES"/>
    <s v="PARTICIPACION CIUDADANA ANH COLOMBIA. ADMINISTRADOR"/>
    <s v="radicado de respuesta 136117"/>
    <d v="2016-10-07T00:00:00"/>
    <s v="JORGE ALBERTO VALBUENA MADERO. CONTRATISTA"/>
    <x v="6"/>
    <n v="44"/>
    <x v="2"/>
    <x v="28"/>
    <x v="0"/>
    <m/>
    <n v="62.569783599537914"/>
  </r>
  <r>
    <n v="102371"/>
    <s v="GESTION EXITOSA"/>
    <s v="08"/>
    <x v="1"/>
    <s v="R-641-2016-060791"/>
    <d v="2016-08-05T15:48:49"/>
    <s v="VICEPRESIDENCIA ADMINISTRATIVA Y FINANCIERA"/>
    <s v="ATENCION CIUDADANA Y COMUNICACIONES"/>
    <x v="1"/>
    <s v="LUIS ENRIQUE ACERO:                                      Telefono:                                     Dirección: CALLE 129 N° 54-75 IR. 8 APTO 303                                     Email: "/>
    <s v="SI"/>
    <s v="LUIS ENRIQUE ACERO:                                      Telefono:                                     Dirección: CALLE 129 N° 54-75 IR. 8 APTO 303                                     Email: "/>
    <s v="Otros"/>
    <d v="2016-08-22T15:48:49"/>
    <n v="10"/>
    <s v="ATENCION CIUDADANA Y COMUNICACIONES"/>
    <s v="PARTICIPACION CIUDADANA ANH COLOMBIA. ADMINISTRADOR"/>
    <s v="Id: 102536"/>
    <d v="2016-08-08T08:15:58"/>
    <s v="PARTICIPACION CIUDADANA ANH COLOMBIA. ADMINISTRADOR"/>
    <x v="0"/>
    <n v="3"/>
    <x v="1"/>
    <x v="18"/>
    <x v="1"/>
    <m/>
    <n v="2.685519490740262"/>
  </r>
  <r>
    <n v="102556"/>
    <s v="GESTION EXITOSA"/>
    <s v="08"/>
    <x v="0"/>
    <s v="R-641-2016-060832"/>
    <d v="2016-08-08T09:00:19"/>
    <s v="VICEPRESIDENCIA ADMINISTRATIVA Y FINANCIERA"/>
    <s v="ATENCION CIUDADANA Y COMUNICACIONES"/>
    <x v="1"/>
    <s v="MARTHA LUCIA RODRIGUEZ: COORDINADORA - MINISTERIO DE MINAS Y ENERGIA"/>
    <s v="SI"/>
    <s v="MARTHA LUCIA RODRIGUEZ: COORDINADORA - MINISTERIO DE MINAS Y ENERGIA"/>
    <s v="Congreso de la República y Senado "/>
    <d v="2016-08-23T09:00:19"/>
    <n v="10"/>
    <s v="ATENCION CIUDADANA Y COMUNICACIONES"/>
    <s v="PARTICIPACION CIUDADANA ANH COLOMBIA. ADMINISTRADOR"/>
    <s v=" E-641-2016-092326"/>
    <d v="2016-08-30T14:37:00"/>
    <s v="PARTICIPACION CIUDADANA ANH COLOMBIA. ADMINISTRADOR"/>
    <x v="0"/>
    <n v="15"/>
    <x v="1"/>
    <x v="22"/>
    <x v="0"/>
    <m/>
    <n v="22.233813541664858"/>
  </r>
  <r>
    <n v="102558"/>
    <s v="GESTION EXITOSA"/>
    <s v="08"/>
    <x v="0"/>
    <s v="R-641-2016-060833"/>
    <d v="2016-08-08T09:01:47"/>
    <s v="VICEPRESIDENCIA ADMINISTRATIVA Y FINANCIERA"/>
    <s v="ATENCION CIUDADANA Y COMUNICACIONES"/>
    <x v="1"/>
    <s v="MARTHA LUCIA RODRIGUEZ: COORDINADORA - MINISTERIO DE MINAS Y ENERGIA"/>
    <s v="SI"/>
    <s v="MARTHA LUCIA RODRIGUEZ: COORDINADORA - MINISTERIO DE MINAS Y ENERGIA"/>
    <s v="Congreso de la República y Senado "/>
    <d v="2016-08-23T09:01:47"/>
    <n v="10"/>
    <s v="ATENCION CIUDADANA Y COMUNICACIONES"/>
    <s v="PARTICIPACION CIUDADANA ANH COLOMBIA. ADMINISTRADOR"/>
    <s v=" E-431-2016-093519"/>
    <d v="2016-09-13T15:00:46"/>
    <s v="BORIS ERNESTO MONROY DELGADO. GESTOR"/>
    <x v="2"/>
    <n v="25"/>
    <x v="1"/>
    <x v="22"/>
    <x v="1"/>
    <m/>
    <n v="36.2493007291705"/>
  </r>
  <r>
    <n v="102652"/>
    <s v="GESTION EXITOSA"/>
    <s v="08"/>
    <x v="1"/>
    <s v="R-641-2016-060859"/>
    <d v="2016-08-08T11:08:56"/>
    <s v="VICEPRESIDENCIA ADMINISTRATIVA Y FINANCIERA"/>
    <s v="ATENCION CIUDADANA Y COMUNICACIONES"/>
    <x v="2"/>
    <s v="JORGE  ALBERTO ARIAS HERNANDEZ:                                      Telefono:                                     Dirección: CALLE 213 N° 114-10 MANZZANA 6 CASA 16                                     Email: jorgealbertoarias@hotmail.com"/>
    <s v="SI"/>
    <s v="JORGE  ALBERTO ARIAS HERNANDEZ:                                      Telefono:                                     Dirección: CALLE 213 N° 114-10 MANZZANA 6 CASA 16                                     Email: jorgealbertoarias@hotmail.com"/>
    <s v="Certificación laboral Colaborador (funcionario o contratista)"/>
    <d v="2016-08-30T11:08:56"/>
    <n v="15"/>
    <s v="ATENCION CIUDADANA Y COMUNICACIONES"/>
    <s v="PARTICIPACION CIUDADANA ANH COLOMBIA. ADMINISTRADOR"/>
    <s v=" E-641-2016-093608"/>
    <d v="2016-09-14T11:38:30"/>
    <s v="MICHAEL JHOAN BAUTISTA RODRIGUEZ. CONTRATISTA"/>
    <x v="0"/>
    <n v="26"/>
    <x v="14"/>
    <x v="19"/>
    <x v="1"/>
    <m/>
    <n v="37.020526736108877"/>
  </r>
  <r>
    <n v="102654"/>
    <s v="GESTION EXITOSA"/>
    <s v="08"/>
    <x v="1"/>
    <s v="R-641-2016-060860"/>
    <d v="2016-08-08T11:10:41"/>
    <s v="VICEPRESIDENCIA ADMINISTRATIVA Y FINANCIERA"/>
    <s v="ATENCION CIUDADANA Y COMUNICACIONES"/>
    <x v="2"/>
    <s v="JORGE  ALBERTO ARIAS HERNANDEZ:                                      Telefono:                                     Dirección: CALLE 213 N° 114-10 MANZZANA 6 CASA 16                                     Email: jorgealbertoarias@hotmail.com"/>
    <s v="SI"/>
    <s v="JORGE  ALBERTO ARIAS HERNANDEZ:                                      Telefono:                                     Dirección: CALLE 213 N° 114-10 MANZZANA 6 CASA 16                                     Email: jorgealbertoarias@hotmail.com"/>
    <s v="Seguros de bienes y muebles de la ANH"/>
    <d v="2016-08-30T11:10:41"/>
    <n v="15"/>
    <s v="ATENCION CIUDADANA Y COMUNICACIONES"/>
    <s v="PARTICIPACION CIUDADANA ANH COLOMBIA. ADMINISTRADOR"/>
    <s v=" E-641-2016-093611"/>
    <d v="2016-09-14T11:41:26"/>
    <s v="MICHAEL JHOAN BAUTISTA RODRIGUEZ. CONTRATISTA"/>
    <x v="0"/>
    <n v="26"/>
    <x v="1"/>
    <x v="39"/>
    <x v="1"/>
    <m/>
    <n v="37.021360960650782"/>
  </r>
  <r>
    <n v="102692"/>
    <s v="GESTION EXITOSA"/>
    <s v="08"/>
    <x v="2"/>
    <s v="R-641-2016-060871"/>
    <d v="2016-08-08T12:03:19"/>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8-23T12:03:19"/>
    <n v="10"/>
    <s v="ATENCION CIUDADANA Y COMUNICACIONES"/>
    <s v="PARTICIPACION CIUDADANA ANH COLOMBIA. ADMINISTRADOR"/>
    <s v=" E-140-2016-093142"/>
    <d v="2016-09-09T08:16:51"/>
    <s v="NEIVIS DEL SOCORRO ARTETA MOLINA. EXPERTO"/>
    <x v="8"/>
    <n v="22"/>
    <x v="1"/>
    <x v="22"/>
    <x v="1"/>
    <m/>
    <n v="31.842737037033658"/>
  </r>
  <r>
    <n v="102694"/>
    <s v="GESTION EXITOSA"/>
    <s v="08"/>
    <x v="2"/>
    <s v="R-641-2016-060872"/>
    <d v="2016-08-08T12:08:51"/>
    <s v="VICEPRESIDENCIA ADMINISTRATIVA Y FINANCIERA"/>
    <s v="ATENCION CIUDADANA Y COMUNICACIONES"/>
    <x v="0"/>
    <s v="WILLIAM  ALEJANDRO FIERRO ZABALETA:                                      Telefono:                                     Dirección: BOSCONIA                                     Email: "/>
    <s v="SI"/>
    <s v="WILLIAM  ALEJANDRO FIERRO ZABALETA:                                      Telefono:                                     Dirección: BOSCONIA                                     Email: "/>
    <s v="Asesoría para negociar predio con evidencia de existencia de petróleo"/>
    <d v="2016-08-23T12:08:51"/>
    <n v="10"/>
    <s v="ATENCION CIUDADANA Y COMUNICACIONES"/>
    <s v="PARTICIPACION CIUDADANA ANH COLOMBIA. ADMINISTRADOR"/>
    <s v=" E-641-2016-093390"/>
    <d v="2016-09-12T14:43:06"/>
    <s v="DORIS GOMEZ SILVA. EXPERTO"/>
    <x v="0"/>
    <n v="24"/>
    <x v="17"/>
    <x v="40"/>
    <x v="0"/>
    <m/>
    <n v="35.107127662035055"/>
  </r>
  <r>
    <n v="102696"/>
    <s v="GESTION EXITOSA"/>
    <s v="08"/>
    <x v="2"/>
    <s v="R-641-2016-060873"/>
    <d v="2016-08-08T12:15:10"/>
    <s v="VICEPRESIDENCIA ADMINISTRATIVA Y FINANCIERA"/>
    <s v="ATENCION CIUDADANA Y COMUNICACIONES"/>
    <x v="2"/>
    <s v="NEYLA PARRA: CORDINADORA OFICINA  MINERO ENERGETICA - ALCALDIA MUNICIPAL DE TAURAMENA"/>
    <s v="SI"/>
    <s v="NEYLA PARRA: CORDINADORA OFICINA  MINERO ENERGETICA - ALCALDIA MUNICIPAL DE TAURAMENA"/>
    <s v="Actividad Hidrocarburífera en regiones del país"/>
    <d v="2016-08-30T12:15:10"/>
    <n v="15"/>
    <s v="ATENCION CIUDADANA Y COMUNICACIONES"/>
    <s v="PARTICIPACION CIUDADANA ANH COLOMBIA. ADMINISTRADOR"/>
    <s v="radicado de respuesta 136119"/>
    <d v="2016-10-07T00:00:00"/>
    <s v="JORGE ALBERTO VALBUENA MADERO. CONTRATISTA"/>
    <x v="6"/>
    <n v="43"/>
    <x v="2"/>
    <x v="2"/>
    <x v="0"/>
    <m/>
    <n v="59.489473344910948"/>
  </r>
  <r>
    <n v="102697"/>
    <s v="GESTION EXITOSA"/>
    <s v="08"/>
    <x v="2"/>
    <s v="R-641-2016-060874"/>
    <d v="2016-08-08T12:17:29"/>
    <s v="VICEPRESIDENCIA ADMINISTRATIVA Y FINANCIERA"/>
    <s v="ATENCION CIUDADANA Y COMUNICACIONES"/>
    <x v="2"/>
    <s v="OSCAR SAMPAYO:                                      Telefono:                                     Dirección: BOGOTA                                     Email: OSAMPAYO0823@GMAIL.COM"/>
    <s v="SI"/>
    <s v="OSCAR SAMPAYO:                                      Telefono:                                     Dirección: BOGOTA                                     Email: OSAMPAYO0823@GMAIL.COM"/>
    <s v="Copias de contratos (E&amp;P, TEAS y Administrativos)"/>
    <d v="2016-08-30T12:17:29"/>
    <n v="15"/>
    <s v="ATENCION CIUDADANA Y COMUNICACIONES"/>
    <s v="PARTICIPACION CIUDADANA ANH COLOMBIA. ADMINISTRADOR"/>
    <s v="Id: 104770"/>
    <d v="2016-08-17T14:19:32"/>
    <s v="PARTICIPACION CIUDADANA ANH COLOMBIA. ADMINISTRADOR"/>
    <x v="0"/>
    <n v="9"/>
    <x v="2"/>
    <x v="34"/>
    <x v="1"/>
    <m/>
    <n v="9.0847526620418648"/>
  </r>
  <r>
    <n v="102718"/>
    <s v="GESTION EXITOSA"/>
    <s v="08"/>
    <x v="1"/>
    <s v="R-641-2016-060889"/>
    <d v="2016-08-08T14:29:25"/>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23T14:29:25"/>
    <n v="10"/>
    <s v="ATENCION CIUDADANA Y COMUNICACIONES"/>
    <s v="PARTICIPACION CIUDADANA ANH COLOMBIA. ADMINISTRADOR"/>
    <s v="Id: 103036"/>
    <d v="2016-08-09T15:09:20"/>
    <s v="PARTICIPACION CIUDADANA ANH COLOMBIA. ADMINISTRADOR"/>
    <x v="0"/>
    <n v="1"/>
    <x v="1"/>
    <x v="22"/>
    <x v="0"/>
    <m/>
    <n v="1.0277171990746865"/>
  </r>
  <r>
    <n v="102719"/>
    <s v="GESTION EXITOSA"/>
    <s v="08"/>
    <x v="1"/>
    <s v="R-641-2016-060890"/>
    <d v="2016-08-08T14:30:58"/>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23T14:30:58"/>
    <n v="10"/>
    <s v="ATENCION CIUDADANA Y COMUNICACIONES"/>
    <s v="PARTICIPACION CIUDADANA ANH COLOMBIA. ADMINISTRADOR"/>
    <s v=" E-641-2016-092272"/>
    <d v="2016-09-08T10:54:56"/>
    <s v="JORGE RAMON CARLOS TRIAS VISBAL. JEFE DE OFICINA DE AGENCIA"/>
    <x v="8"/>
    <n v="15"/>
    <x v="1"/>
    <x v="22"/>
    <x v="0"/>
    <m/>
    <n v="30.849978819445823"/>
  </r>
  <r>
    <n v="102721"/>
    <s v="GESTION EXITOSA"/>
    <s v="08"/>
    <x v="1"/>
    <s v="R-641-2016-060891"/>
    <d v="2016-08-08T14:32:25"/>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23T14:32:25"/>
    <n v="10"/>
    <s v="ATENCION CIUDADANA Y COMUNICACIONES"/>
    <s v="PARTICIPACION CIUDADANA ANH COLOMBIA. ADMINISTRADOR"/>
    <s v=" E-140-2016-093142"/>
    <d v="2016-09-09T08:16:11"/>
    <s v="NEIVIS DEL SOCORRO ARTETA MOLINA. EXPERTO"/>
    <x v="8"/>
    <n v="22"/>
    <x v="1"/>
    <x v="22"/>
    <x v="0"/>
    <m/>
    <n v="31.73872743055108"/>
  </r>
  <r>
    <n v="102855"/>
    <s v="GESTION EXITOSA"/>
    <s v="08"/>
    <x v="0"/>
    <s v="R-641-2016-060951"/>
    <d v="2016-08-09T07:44:50"/>
    <s v="VICEPRESIDENCIA ADMINISTRATIVA Y FINANCIERA"/>
    <s v="ATENCION CIUDADANA Y COMUNICACIONES"/>
    <x v="1"/>
    <s v="CAMILO ERNESTO LLOREDA: . - DEPARTAMENTO NACIONAL DE PLANEACION   - DNP"/>
    <s v="SI"/>
    <s v="CAMILO ERNESTO LLOREDA: . - DEPARTAMENTO NACIONAL DE PLANEACION   - DNP"/>
    <s v="Reliquidación de regalías"/>
    <d v="2016-08-24T07:44:50"/>
    <n v="10"/>
    <s v="ATENCION CIUDADANA Y COMUNICACIONES"/>
    <s v="PARTICIPACION CIUDADANA ANH COLOMBIA. ADMINISTRADOR"/>
    <s v=" E-641-2016-095277"/>
    <d v="2016-10-04T15:11:43"/>
    <s v="PARTICIPACION CIUDADANA ANH COLOMBIA. ADMINISTRADOR"/>
    <x v="0"/>
    <n v="7"/>
    <x v="4"/>
    <x v="9"/>
    <x v="0"/>
    <m/>
    <n v="56.310340347219608"/>
  </r>
  <r>
    <n v="102858"/>
    <s v="GESTION EXITOSA"/>
    <s v="08"/>
    <x v="0"/>
    <s v="R-641-2016-060952"/>
    <d v="2016-08-09T07:50:19"/>
    <s v="VICEPRESIDENCIA ADMINISTRATIVA Y FINANCIERA"/>
    <s v="ATENCION CIUDADANA Y COMUNICACIONES"/>
    <x v="1"/>
    <s v="JESSICA LORENA PEÑA: PERSONERA - PERSONERIA DE CUMARAL"/>
    <s v="SI"/>
    <s v="JESSICA LORENA PEÑA: PERSONERA - PERSONERIA DE CUMARAL"/>
    <s v="Acompañamiento a comunidad en desarrollo de proyecto (ambiental, social)"/>
    <d v="2016-08-24T07:50:19"/>
    <n v="10"/>
    <s v="ATENCION CIUDADANA Y COMUNICACIONES"/>
    <s v="PARTICIPACION CIUDADANA ANH COLOMBIA. ADMINISTRADOR"/>
    <s v="Id: 105592"/>
    <d v="2016-08-22T14:02:26"/>
    <s v="ANDREA DEL PILAR SANABRIA DEL RIO. CONTRATISTA"/>
    <x v="2"/>
    <n v="13"/>
    <x v="3"/>
    <x v="7"/>
    <x v="0"/>
    <m/>
    <n v="13.258413541669142"/>
  </r>
  <r>
    <n v="102945"/>
    <s v="GESTION EXITOSA"/>
    <s v="08"/>
    <x v="1"/>
    <s v="R-641-2016-060976"/>
    <d v="2016-08-09T10:52:32"/>
    <s v="VICEPRESIDENCIA ADMINISTRATIVA Y FINANCIERA"/>
    <s v="ATENCION CIUDADANA Y COMUNICACIONES"/>
    <x v="1"/>
    <s v="EDGAR ANDRES PEREZ: DIRECTOR - CONSULTORES UNIDOS S.A"/>
    <s v="SI"/>
    <s v="EDGAR ANDRES PEREZ: DIRECTOR - CONSULTORES UNIDOS S.A"/>
    <s v="Líneas sísmicas por cuenca"/>
    <d v="2016-08-24T10:52:32"/>
    <n v="10"/>
    <s v="ATENCION CIUDADANA Y COMUNICACIONES"/>
    <s v="PARTICIPACION CIUDADANA ANH COLOMBIA. ADMINISTRADOR"/>
    <s v="Id: 104477"/>
    <d v="2016-08-16T14:26:52"/>
    <s v="PARTICIPACION CIUDADANA ANH COLOMBIA. ADMINISTRADOR"/>
    <x v="0"/>
    <n v="7"/>
    <x v="3"/>
    <x v="20"/>
    <x v="1"/>
    <m/>
    <n v="7.1488469560208614"/>
  </r>
  <r>
    <n v="103019"/>
    <s v="GESTION EXITOSA"/>
    <s v="08"/>
    <x v="1"/>
    <s v="R-641-2016-061012"/>
    <d v="2016-08-09T14:29:46"/>
    <s v="VICEPRESIDENCIA ADMINISTRATIVA Y FINANCIERA"/>
    <s v="ATENCION CIUDADANA Y COMUNICACIONES"/>
    <x v="0"/>
    <s v="UNIDAD DE PLANEACION MINERO ENERGETICA - UPME:                                      Telefono: 2220601                                    Dirección: AVENIDA CALLE 26 NO. 69D-91 TORRE 1 OFICINA 901                                     Email: "/>
    <s v="SI"/>
    <s v="UNIDAD DE PLANEACION MINERO ENERGETICA - UPME:                                      Telefono: 2220601                                    Dirección: AVENIDA CALLE 26 NO. 69D-91 TORRE 1 OFICINA 901                                     Email: "/>
    <s v="Reservas probadas ó estimadas de Hidrocarburos en Colombia"/>
    <d v="2016-08-24T14:29:46"/>
    <n v="10"/>
    <s v="ATENCION CIUDADANA Y COMUNICACIONES"/>
    <s v="PARTICIPACION CIUDADANA ANH COLOMBIA. ADMINISTRADOR"/>
    <s v="Id: 104997"/>
    <d v="2016-08-18T14:36:45"/>
    <s v="PARTICIPACION CIUDADANA ANH COLOMBIA. ADMINISTRADOR"/>
    <x v="0"/>
    <n v="9"/>
    <x v="1"/>
    <x v="32"/>
    <x v="0"/>
    <m/>
    <n v="9.004842662034207"/>
  </r>
  <r>
    <n v="103024"/>
    <s v="GESTION EXITOSA"/>
    <s v="08"/>
    <x v="1"/>
    <s v="R-641-2016-061016"/>
    <d v="2016-08-09T14:49:57"/>
    <s v="VICEPRESIDENCIA ADMINISTRATIVA Y FINANCIERA"/>
    <s v="ATENCION CIUDADANA Y COMUNICACIONES"/>
    <x v="1"/>
    <s v="DCX SAS:                                      Telefono: 7463240                                    Dirección: CALLE 98 N° 22-64 OFICINA 606                                     Email: "/>
    <s v="SI"/>
    <s v="DCX SAS:                                      Telefono: 7463240                                    Dirección: CALLE 98 N° 22-64 OFICINA 606                                     Email: "/>
    <s v="Acompañamiento a comunidad en desarrollo de proyecto (ambiental, social)"/>
    <d v="2016-08-24T14:49:57"/>
    <n v="10"/>
    <s v="ATENCION CIUDADANA Y COMUNICACIONES"/>
    <s v="PARTICIPACION CIUDADANA ANH COLOMBIA. ADMINISTRADOR"/>
    <s v=" E-641-2016-093060"/>
    <d v="2016-09-08T10:16:50"/>
    <s v="PARTICIPACION CIUDADANA ANH COLOMBIA. ADMINISTRADOR"/>
    <x v="0"/>
    <n v="22"/>
    <x v="1"/>
    <x v="7"/>
    <x v="1"/>
    <m/>
    <n v="29.810329432875733"/>
  </r>
  <r>
    <n v="103025"/>
    <s v="GESTION EXITOSA"/>
    <s v="08"/>
    <x v="1"/>
    <s v="R-641-2016-061017"/>
    <d v="2016-08-09T14:50:43"/>
    <s v="VICEPRESIDENCIA ADMINISTRATIVA Y FINANCIERA"/>
    <s v="ATENCION CIUDADANA Y COMUNICACIONES"/>
    <x v="1"/>
    <s v="DCX SAS:                                      Telefono: 7463240                                    Dirección: CALLE 98 N° 22-64 OFICINA 606                                     Email: "/>
    <s v="SI"/>
    <s v="DCX SAS:                                      Telefono: 7463240                                    Dirección: CALLE 98 N° 22-64 OFICINA 606                                     Email: "/>
    <s v="Intervención por no pago a subcontratistas por parte de Operadoras "/>
    <d v="2016-08-24T14:50:43"/>
    <n v="10"/>
    <s v="ATENCION CIUDADANA Y COMUNICACIONES"/>
    <s v="PARTICIPACION CIUDADANA ANH COLOMBIA. ADMINISTRADOR"/>
    <s v=" E-641-2016-093058"/>
    <d v="2016-09-08T10:11:16"/>
    <s v="PARTICIPACION CIUDADANA ANH COLOMBIA. ADMINISTRADOR"/>
    <x v="0"/>
    <n v="22"/>
    <x v="2"/>
    <x v="10"/>
    <x v="0"/>
    <m/>
    <n v="29.805933252311661"/>
  </r>
  <r>
    <n v="103027"/>
    <s v="GESTION EXITOSA"/>
    <s v="08"/>
    <x v="1"/>
    <s v="R-641-2016-061018"/>
    <d v="2016-08-09T14:51:34"/>
    <s v="VICEPRESIDENCIA ADMINISTRATIVA Y FINANCIERA"/>
    <s v="ATENCION CIUDADANA Y COMUNICACIONES"/>
    <x v="1"/>
    <s v="DCX SAS:                                      Telefono: 7463240                                    Dirección: CALLE 98 N° 22-64 OFICINA 606                                     Email: "/>
    <s v="SI"/>
    <s v="DCX SAS:                                      Telefono: 7463240                                    Dirección: CALLE 98 N° 22-64 OFICINA 606                                     Email: "/>
    <s v="Acompañamiento a comunidad en desarrollo de proyecto (ambiental, social)"/>
    <d v="2016-08-24T14:51:34"/>
    <n v="10"/>
    <s v="ATENCION CIUDADANA Y COMUNICACIONES"/>
    <s v="PARTICIPACION CIUDADANA ANH COLOMBIA. ADMINISTRADOR"/>
    <s v=" E-641-2016-093061"/>
    <d v="2016-09-08T10:19:04"/>
    <s v="PARTICIPACION CIUDADANA ANH COLOMBIA. ADMINISTRADOR"/>
    <x v="0"/>
    <n v="22"/>
    <x v="3"/>
    <x v="7"/>
    <x v="1"/>
    <m/>
    <n v="29.810768587965867"/>
  </r>
  <r>
    <n v="103029"/>
    <s v="GESTION EXITOSA"/>
    <s v="08"/>
    <x v="1"/>
    <s v="R-641-2016-061019"/>
    <d v="2016-08-09T14:52:40"/>
    <s v="VICEPRESIDENCIA ADMINISTRATIVA Y FINANCIERA"/>
    <s v="ATENCION CIUDADANA Y COMUNICACIONES"/>
    <x v="1"/>
    <s v="DCX SAS:                                      Telefono: 7463240                                    Dirección: CALLE 98 N° 22-64 OFICINA 606                                     Email: "/>
    <s v="SI"/>
    <s v="DCX SAS:                                      Telefono: 7463240                                    Dirección: CALLE 98 N° 22-64 OFICINA 606                                     Email: "/>
    <s v="Acompañamiento a comunidad en desarrollo de proyecto (ambiental, social)"/>
    <d v="2016-08-24T14:52:40"/>
    <n v="10"/>
    <s v="ATENCION CIUDADANA Y COMUNICACIONES"/>
    <s v="PARTICIPACION CIUDADANA ANH COLOMBIA. ADMINISTRADOR"/>
    <s v=" E-641-2016-093057"/>
    <d v="2016-09-08T10:08:22"/>
    <s v="PARTICIPACION CIUDADANA ANH COLOMBIA. ADMINISTRADOR"/>
    <x v="0"/>
    <n v="22"/>
    <x v="19"/>
    <x v="7"/>
    <x v="0"/>
    <m/>
    <n v="29.802575995367079"/>
  </r>
  <r>
    <n v="103162"/>
    <s v="GESTION EXITOSA"/>
    <s v="08"/>
    <x v="2"/>
    <s v="R-641-2016-061079"/>
    <d v="2016-08-10T09:07:05"/>
    <s v="VICEPRESIDENCIA ADMINISTRATIVA Y FINANCIERA"/>
    <s v="ATENCION CIUDADANA Y COMUNICACIONES"/>
    <x v="2"/>
    <s v="CARLOS HUMBERTO MORA: PRESIDENTE DEL CONCEJO - CONSEJO MUNICIPAL  DONCELLO"/>
    <s v="SI"/>
    <s v="CARLOS HUMBERTO MORA: PRESIDENTE DEL CONCEJO - CONSEJO MUNICIPAL  DONCELLO"/>
    <s v="Otros"/>
    <d v="2016-09-01T09:07:05"/>
    <n v="15"/>
    <s v="ATENCION CIUDADANA Y COMUNICACIONES"/>
    <s v="PARTICIPACION CIUDADANA ANH COLOMBIA. ADMINISTRADOR"/>
    <s v="Id: 103182"/>
    <d v="2016-08-10T09:47:58"/>
    <s v="PARTICIPACION CIUDADANA ANH COLOMBIA. ADMINISTRADOR"/>
    <x v="0"/>
    <n v="0"/>
    <x v="3"/>
    <x v="18"/>
    <x v="1"/>
    <s v="se tramitaron el mismo día"/>
    <n v="2.8400266201060731E-2"/>
  </r>
  <r>
    <n v="103169"/>
    <s v="GESTION EXITOSA"/>
    <s v="08"/>
    <x v="2"/>
    <s v="R-641-2016-061082"/>
    <d v="2016-08-10T09:19:16"/>
    <s v="VICEPRESIDENCIA ADMINISTRATIVA Y FINANCIERA"/>
    <s v="ATENCION CIUDADANA Y COMUNICACIONES"/>
    <x v="1"/>
    <s v="CLAUDIA XIMENA CHICHILLA:                                      Telefono:                                     Dirección: BOGOTA                                     Email: XIMENA0808@HOTMAIL.COM"/>
    <s v="SI"/>
    <s v="CLAUDIA XIMENA CHICHILLA:                                      Telefono:                                     Dirección: BOGOTA                                     Email: XIMENA0808@HOTMAIL.COM"/>
    <s v="Cifras oficiales de producción en el país (producción, precio, demanda, Columnas Estratigráficas"/>
    <d v="2016-08-25T09:19:16"/>
    <n v="10"/>
    <s v="ATENCION CIUDADANA Y COMUNICACIONES"/>
    <s v="PARTICIPACION CIUDADANA ANH COLOMBIA. ADMINISTRADOR"/>
    <s v="Id: 105533"/>
    <d v="2016-08-22T10:41:50"/>
    <s v="PARTICIPACION CIUDADANA ANH COLOMBIA. ADMINISTRADOR"/>
    <x v="0"/>
    <n v="12"/>
    <x v="1"/>
    <x v="5"/>
    <x v="1"/>
    <m/>
    <n v="12.057338969905686"/>
  </r>
  <r>
    <n v="103238"/>
    <s v="GESTION EXITOSA"/>
    <s v="08"/>
    <x v="1"/>
    <s v="R-641-2016-061122"/>
    <d v="2016-08-10T10:58:55"/>
    <s v="VICEPRESIDENCIA ADMINISTRATIVA Y FINANCIERA"/>
    <s v="ATENCION CIUDADANA Y COMUNICACIONES"/>
    <x v="2"/>
    <s v="LUIS  ANTONIO ESPINEL:                                      Telefono: 4756281                                    Dirección: CRA 87C N° 22-37 - APTO 502                                     Email: "/>
    <s v="SI"/>
    <s v="LUIS  ANTONIO ESPINEL:                                      Telefono: 4756281                                    Dirección: CRA 87C N° 22-37 - APTO 502                                     Email: "/>
    <s v="Comportamiento del mercado de hidrocarburos en Colombia (producción y consumo interno petróleo y gas)"/>
    <d v="2016-09-01T10:58:55"/>
    <n v="15"/>
    <s v="ATENCION CIUDADANA Y COMUNICACIONES"/>
    <s v="PARTICIPACION CIUDADANA ANH COLOMBIA. ADMINISTRADOR"/>
    <s v="Id: 105545"/>
    <d v="2016-08-16T09:04:27"/>
    <s v="PARTICIPACION CIUDADANA ANH COLOMBIA. ADMINISTRADOR"/>
    <x v="0"/>
    <n v="6"/>
    <x v="1"/>
    <x v="35"/>
    <x v="1"/>
    <m/>
    <n v="5.9205141203710809"/>
  </r>
  <r>
    <n v="103487"/>
    <s v="GESTION EXITOSA"/>
    <s v="08"/>
    <x v="0"/>
    <s v="R-641-2016-061226"/>
    <d v="2016-08-11T08:50:45"/>
    <s v="VICEPRESIDENCIA ADMINISTRATIVA Y FINANCIERA"/>
    <s v="ATENCION CIUDADANA Y COMUNICACIONES"/>
    <x v="1"/>
    <s v="WILLIAM RENGIFO VELASCO: DIRECTOR - CORPORACION PARA EL DESARROLLO SOSTENIBLE DEL SUR DE LA AMAZONIA"/>
    <s v="SI"/>
    <s v="WILLIAM RENGIFO VELASCO: DIRECTOR - CORPORACION PARA EL DESARROLLO SOSTENIBLE DEL SUR DE LA AMAZONIA"/>
    <s v="Acompañamiento a comunidad en desarrollo de proyecto (ambiental, social)"/>
    <d v="2016-08-26T08:50:45"/>
    <n v="10"/>
    <s v="ATENCION CIUDADANA Y COMUNICACIONES"/>
    <s v="PARTICIPACION CIUDADANA ANH COLOMBIA. ADMINISTRADOR"/>
    <s v=" E-641-2016-092701"/>
    <d v="2016-09-06T07:04:14"/>
    <s v="STEFANIA JIMENEZ CANIZALES. CONTRATISTA"/>
    <x v="2"/>
    <n v="17"/>
    <x v="9"/>
    <x v="7"/>
    <x v="1"/>
    <m/>
    <n v="25.926027349531068"/>
  </r>
  <r>
    <n v="103488"/>
    <s v="GESTION EXITOSA"/>
    <s v="08"/>
    <x v="0"/>
    <s v="R-641-2016-061227"/>
    <d v="2016-08-11T08:52:28"/>
    <s v="VICEPRESIDENCIA ADMINISTRATIVA Y FINANCIERA"/>
    <s v="ATENCION CIUDADANA Y COMUNICACIONES"/>
    <x v="1"/>
    <s v="WILLIAM RENGIFO VELASCO: DIRECTOR - CORPORACION PARA EL DESARROLLO SOSTENIBLE DEL SUR DE LA AMAZONIA"/>
    <s v="SI"/>
    <s v="WILLIAM RENGIFO VELASCO: DIRECTOR - CORPORACION PARA EL DESARROLLO SOSTENIBLE DEL SUR DE LA AMAZONIA"/>
    <s v="Acompañamiento a comunidad en desarrollo de proyecto (ambiental, social)"/>
    <d v="2016-08-26T08:52:28"/>
    <n v="10"/>
    <s v="ATENCION CIUDADANA Y COMUNICACIONES"/>
    <s v="PARTICIPACION CIUDADANA ANH COLOMBIA. ADMINISTRADOR"/>
    <s v=" E-641-2016-092872"/>
    <d v="2016-09-07T10:12:42"/>
    <s v="STEFANIA JIMENEZ CANIZALES. CONTRATISTA"/>
    <x v="2"/>
    <n v="18"/>
    <x v="9"/>
    <x v="7"/>
    <x v="1"/>
    <m/>
    <n v="27.055713622685289"/>
  </r>
  <r>
    <n v="103490"/>
    <s v="GESTION EXITOSA"/>
    <s v="08"/>
    <x v="0"/>
    <s v="R-641-2016-061229"/>
    <d v="2016-08-11T08:54:42"/>
    <s v="VICEPRESIDENCIA ADMINISTRATIVA Y FINANCIERA"/>
    <s v="ATENCION CIUDADANA Y COMUNICACIONES"/>
    <x v="1"/>
    <s v="JAVIER ANDRES FLOREZ: . - AGENCIA NACIONAL DE TIERRAS - ANT"/>
    <s v="SI"/>
    <s v="JAVIER ANDRES FLOREZ: . - AGENCIA NACIONAL DE TIERRAS - ANT"/>
    <s v="Incoder Titulación de Baldíos "/>
    <d v="2016-08-26T08:54:42"/>
    <n v="10"/>
    <s v="ATENCION CIUDADANA Y COMUNICACIONES"/>
    <s v="PARTICIPACION CIUDADANA ANH COLOMBIA. ADMINISTRADOR"/>
    <s v="Id: 103880"/>
    <d v="2016-08-12T10:11:52"/>
    <s v="PARTICIPACION CIUDADANA ANH COLOMBIA. ADMINISTRADOR"/>
    <x v="0"/>
    <n v="1"/>
    <x v="1"/>
    <x v="41"/>
    <x v="0"/>
    <m/>
    <n v="1.0535863425902789"/>
  </r>
  <r>
    <n v="103494"/>
    <s v="GESTION EXITOSA"/>
    <s v="08"/>
    <x v="0"/>
    <s v="R-641-2016-061232"/>
    <d v="2016-08-11T08:57:24"/>
    <s v="VICEPRESIDENCIA ADMINISTRATIVA Y FINANCIERA"/>
    <s v="ATENCION CIUDADANA Y COMUNICACIONES"/>
    <x v="1"/>
    <s v="SANDRA MILENA CABALLERO OCHOA: .                                     Telefono:                                     Dirección: CARRERA 7 NO. 47 - 53 EDIFICIO ALTOS DE SAN ANTONIO                                     Email: Sandrac8a@gmail.com"/>
    <s v="SI"/>
    <s v="SANDRA MILENA CABALLERO OCHOA: .                                     Telefono:                                     Dirección: CARRERA 7 NO. 47 - 53 EDIFICIO ALTOS DE SAN ANTONIO                                     Email: Sandrac8a@gmail.com"/>
    <s v="Líneas sísmicas por cuenca"/>
    <d v="2016-08-26T08:57:24"/>
    <n v="10"/>
    <s v="ATENCION CIUDADANA Y COMUNICACIONES"/>
    <s v="PARTICIPACION CIUDADANA ANH COLOMBIA. ADMINISTRADOR"/>
    <s v=" E-641-2016-094229"/>
    <d v="2016-09-21T08:36:01"/>
    <s v="PARTICIPACION CIUDADANA ANH COLOMBIA. ADMINISTRADOR"/>
    <x v="0"/>
    <n v="28"/>
    <x v="7"/>
    <x v="20"/>
    <x v="1"/>
    <m/>
    <n v="40.985155208334618"/>
  </r>
  <r>
    <n v="103540"/>
    <s v="GESTION EXITOSA"/>
    <s v="08"/>
    <x v="2"/>
    <s v="R-641-2016-061260"/>
    <d v="2016-08-11T10:04:39"/>
    <s v="VICEPRESIDENCIA ADMINISTRATIVA Y FINANCIERA"/>
    <s v="ATENCION CIUDADANA Y COMUNICACIONES"/>
    <x v="7"/>
    <s v="PERSONERIA  MUNICIPAL  ( MANI ):                                      Telefono: 6381015                                    Dirección: CALLE 18 N° 3-80 PALACIO MUNICIPAL                                     Email: "/>
    <s v="SI"/>
    <s v="PERSONERIA  MUNICIPAL  ( MANI ):                                      Telefono: 6381015                                    Dirección: CALLE 18 N° 3-80 PALACIO MUNICIPAL                                     Email: "/>
    <s v="Acompañamiento a comunidad en desarrollo de proyecto (ambiental, social)"/>
    <d v="2016-09-02T10:04:39"/>
    <n v="15"/>
    <s v="ATENCION CIUDADANA Y COMUNICACIONES"/>
    <s v="PARTICIPACION CIUDADANA ANH COLOMBIA. ADMINISTRADOR"/>
    <s v="Id: 103664"/>
    <d v="2016-08-11T14:49:27"/>
    <s v="PARTICIPACION CIUDADANA ANH COLOMBIA. ADMINISTRADOR"/>
    <x v="0"/>
    <n v="0"/>
    <x v="2"/>
    <x v="7"/>
    <x v="0"/>
    <s v="se tramitaron el mismo día"/>
    <n v="0.19778417823545169"/>
  </r>
  <r>
    <n v="103612"/>
    <s v="GESTION EXITOSA"/>
    <s v="08"/>
    <x v="1"/>
    <s v="R-641-2016-061290"/>
    <d v="2016-08-11T12:46:20"/>
    <s v="VICEPRESIDENCIA ADMINISTRATIVA Y FINANCIERA"/>
    <s v="ATENCION CIUDADANA Y COMUNICACIONES"/>
    <x v="1"/>
    <s v="INGENIERIA CONSTRUCCIONES Y EQUIPOS - CONEQUIPOS ING LTDA.:                                      Telefono: 2147701                                    Dirección: CALLE 110 N 9-25 , TORRE PACIFIC ,PISO 17, OFICINA 1705 - BOGOTÁ D.C. - COLOMBIA                                     Email: info@conequipos.com"/>
    <s v="SI"/>
    <s v="INGENIERIA CONSTRUCCIONES Y EQUIPOS - CONEQUIPOS ING LTDA.:                                      Telefono: 2147701                                    Dirección: CALLE 110 N 9-25 , TORRE PACIFIC ,PISO 17, OFICINA 1705 - BOGOTÁ D.C. - COLOMBIA                                     Email: info@conequipos.com"/>
    <s v="Estado de contrato de asociación"/>
    <d v="2016-08-26T12:46:20"/>
    <n v="10"/>
    <s v="ATENCION CIUDADANA Y COMUNICACIONES"/>
    <s v="PARTICIPACION CIUDADANA ANH COLOMBIA. ADMINISTRADOR"/>
    <s v=" E-641-2016-093040"/>
    <d v="2016-09-08T08:48:00"/>
    <s v="STEFANIA JIMENEZ CANIZALES. CONTRATISTA"/>
    <x v="2"/>
    <n v="20"/>
    <x v="1"/>
    <x v="42"/>
    <x v="1"/>
    <m/>
    <n v="27.834493981477863"/>
  </r>
  <r>
    <n v="103614"/>
    <s v="GESTION EXITOSA"/>
    <s v="08"/>
    <x v="0"/>
    <s v="R-641-2016-061291"/>
    <d v="2016-08-11T13:34:31"/>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26T13:34:31"/>
    <n v="10"/>
    <s v="ATENCION CIUDADANA Y COMUNICACIONES"/>
    <s v="PARTICIPACION CIUDADANA ANH COLOMBIA. ADMINISTRADOR"/>
    <s v=" E-641-2016-094470, E-641-2016-094730"/>
    <d v="2016-09-23T15:27:28"/>
    <s v="PARTICIPACION CIUDADANA ANH COLOMBIA. ADMINISTRADOR"/>
    <x v="0"/>
    <n v="28"/>
    <x v="1"/>
    <x v="22"/>
    <x v="0"/>
    <m/>
    <n v="43.078438506941893"/>
  </r>
  <r>
    <n v="103615"/>
    <s v="GESTION EXITOSA"/>
    <s v="08"/>
    <x v="0"/>
    <s v="R-641-2016-061292"/>
    <d v="2016-08-11T13:36:10"/>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8-26T13:36:10"/>
    <n v="10"/>
    <s v="ATENCION CIUDADANA Y COMUNICACIONES"/>
    <s v="PARTICIPACION CIUDADANA ANH COLOMBIA. ADMINISTRADOR"/>
    <s v=" , E-641-2016-092787"/>
    <d v="2016-08-22T08:57:44"/>
    <s v="ANDREA DEL PILAR SANABRIA DEL RIO. CONTRATISTA"/>
    <x v="2"/>
    <n v="11"/>
    <x v="1"/>
    <x v="22"/>
    <x v="1"/>
    <m/>
    <n v="10.806639814814844"/>
  </r>
  <r>
    <n v="103846"/>
    <s v="GESTION EXITOSA"/>
    <s v="08"/>
    <x v="1"/>
    <s v="R-641-2016-061351"/>
    <d v="2016-08-12T08:44:53"/>
    <s v="VICEPRESIDENCIA ADMINISTRATIVA Y FINANCIERA"/>
    <s v="ATENCION CIUDADANA Y COMUNICACIONES"/>
    <x v="1"/>
    <s v="PSE INTERNACIONAL:                                      Telefono:                                     Dirección: AV CIRCUNVALAR  N° 20-53                                     Email: "/>
    <s v="SI"/>
    <s v="PSE INTERNACIONAL:                                      Telefono:                                     Dirección: AV CIRCUNVALAR  N° 20-53                                     Email: "/>
    <s v="Otros"/>
    <d v="2016-08-29T08:44:53"/>
    <n v="10"/>
    <s v="ATENCION CIUDADANA Y COMUNICACIONES"/>
    <s v="PARTICIPACION CIUDADANA ANH COLOMBIA. ADMINISTRADOR"/>
    <s v=" E-641-2016-095286"/>
    <d v="2016-10-04T15:57:21"/>
    <s v="PARTICIPACION CIUDADANA ANH COLOMBIA. ADMINISTRADOR"/>
    <x v="0"/>
    <n v="36"/>
    <x v="1"/>
    <x v="18"/>
    <x v="1"/>
    <m/>
    <n v="53.300319016198046"/>
  </r>
  <r>
    <n v="103868"/>
    <s v="GESTION EXITOSA"/>
    <s v="08"/>
    <x v="1"/>
    <s v="R-641-2016-061363"/>
    <d v="2016-08-12T09:56:44"/>
    <s v="VICEPRESIDENCIA ADMINISTRATIVA Y FINANCIERA"/>
    <s v="ATENCION CIUDADANA Y COMUNICACIONES"/>
    <x v="0"/>
    <s v="PACIFIC E&amp;P COLOMBIA:                                      Telefono:                                     Dirección: CALLE 110 N. 9-25 TORRE EMPRESARIAL PACIFIC                                     Email: "/>
    <s v="SI"/>
    <s v="PACIFIC E&amp;P COLOMBIA:                                      Telefono:                                     Dirección: CALLE 110 N. 9-25 TORRE EMPRESARIAL PACIFIC                                     Email: "/>
    <s v="Acompañamiento a comunidad en desarrollo de proyecto (ambiental, social)"/>
    <d v="2016-08-22T09:56:44"/>
    <n v="5"/>
    <s v="ATENCION CIUDADANA Y COMUNICACIONES"/>
    <s v="PARTICIPACION CIUDADANA ANH COLOMBIA. ADMINISTRADOR"/>
    <s v="Id: 105597"/>
    <d v="2016-08-22T02:04:39"/>
    <s v="PARTICIPACION CIUDADANA ANH COLOMBIA. ADMINISTRADOR"/>
    <x v="0"/>
    <n v="10"/>
    <x v="3"/>
    <x v="7"/>
    <x v="1"/>
    <m/>
    <n v="9.6721585995401256"/>
  </r>
  <r>
    <n v="103997"/>
    <s v="GESTION EXITOSA"/>
    <s v="08"/>
    <x v="0"/>
    <s v="R-641-2016-061427"/>
    <d v="2016-08-12T14:20:41"/>
    <s v="VICEPRESIDENCIA ADMINISTRATIVA Y FINANCIERA"/>
    <s v="ATENCION CIUDADANA Y COMUNICACIONES"/>
    <x v="2"/>
    <s v="MINISTERIO DE MINAS Y ENERGIA:                                      Telefono: 2200300                                    Dirección: CALLE 43 NO. 57-31 CAN                                     Email: menergia@minminas.gov.co"/>
    <s v="SI"/>
    <s v="MINISTERIO DE MINAS Y ENERGIA:                                      Telefono: 2200300                                    Dirección: CALLE 43 NO. 57-31 CAN                                     Email: menergia@minminas.gov.co"/>
    <s v="Información del trámite o proceso para pago de regalías"/>
    <d v="2016-09-05T14:20:41"/>
    <n v="15"/>
    <s v="ATENCION CIUDADANA Y COMUNICACIONES"/>
    <s v="PARTICIPACION CIUDADANA ANH COLOMBIA. ADMINISTRADOR"/>
    <s v="Id: 104266"/>
    <d v="2016-08-16T09:13:02"/>
    <s v="PARTICIPACION CIUDADANA ANH COLOMBIA. ADMINISTRADOR"/>
    <x v="0"/>
    <n v="4"/>
    <x v="3"/>
    <x v="13"/>
    <x v="1"/>
    <m/>
    <n v="3.7863617708353559"/>
  </r>
  <r>
    <n v="104333"/>
    <s v="GESTION EXITOSA"/>
    <s v="08"/>
    <x v="1"/>
    <s v="R-641-2016-061530"/>
    <d v="2016-08-16T10:15:33"/>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Impacto y planes de manejo ambiental: Licencias, compromisos E&amp;P normatividad, contaminación"/>
    <d v="2016-08-30T10:15:33"/>
    <n v="10"/>
    <s v="ATENCION CIUDADANA Y COMUNICACIONES"/>
    <s v="PARTICIPACION CIUDADANA ANH COLOMBIA. ADMINISTRADOR"/>
    <s v=" E-431-2016-093518"/>
    <d v="2016-09-13T14:59:53"/>
    <s v="BORIS ERNESTO MONROY DELGADO. GESTOR"/>
    <x v="2"/>
    <n v="23"/>
    <x v="1"/>
    <x v="28"/>
    <x v="1"/>
    <m/>
    <n v="28.197454780092812"/>
  </r>
  <r>
    <n v="104337"/>
    <s v="GESTION EXITOSA"/>
    <s v="08"/>
    <x v="1"/>
    <s v="R-641-2016-061531"/>
    <d v="2016-08-16T10:17:27"/>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Incoder Titulación de Baldíos "/>
    <d v="2016-08-30T10:17:27"/>
    <n v="10"/>
    <s v="ATENCION CIUDADANA Y COMUNICACIONES"/>
    <s v="PARTICIPACION CIUDADANA ANH COLOMBIA. ADMINISTRADOR"/>
    <s v=" E-140-2016-092080"/>
    <d v="2016-08-26T08:40:09"/>
    <s v="NEIVIS DEL SOCORRO ARTETA MOLINA. EXPERTO"/>
    <x v="8"/>
    <n v="10"/>
    <x v="1"/>
    <x v="41"/>
    <x v="1"/>
    <m/>
    <n v="9.9324307523202151"/>
  </r>
  <r>
    <n v="104341"/>
    <s v="GESTION EXITOSA"/>
    <s v="08"/>
    <x v="1"/>
    <s v="R-641-2016-061532"/>
    <d v="2016-08-16T10:19:23"/>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Incoder Titulación de Baldíos "/>
    <d v="2016-08-30T10:19:23"/>
    <n v="10"/>
    <s v="ATENCION CIUDADANA Y COMUNICACIONES"/>
    <s v="PARTICIPACION CIUDADANA ANH COLOMBIA. ADMINISTRADOR"/>
    <s v=" E-431-2016-093523"/>
    <d v="2016-09-13T15:41:51"/>
    <s v="LAURA PAOLA GONZALEZ IRIARTE. EXPERTO"/>
    <x v="2"/>
    <n v="20"/>
    <x v="1"/>
    <x v="41"/>
    <x v="1"/>
    <m/>
    <n v="28.223944861114433"/>
  </r>
  <r>
    <n v="104480"/>
    <s v="GESTION EXITOSA"/>
    <s v="08"/>
    <x v="2"/>
    <s v="R-641-2016-061576"/>
    <d v="2016-08-16T14:29:53"/>
    <s v="VICEPRESIDENCIA ADMINISTRATIVA Y FINANCIERA"/>
    <s v="ATENCION CIUDADANA Y COMUNICACIONES"/>
    <x v="1"/>
    <s v="FERNANDO LOPEZ DE MESA: .                                     Telefono:                                     Dirección: SIN                                     Email: FLOPEZDEMESA@ATLASSAS.COM"/>
    <s v="SI"/>
    <s v="FERNANDO LOPEZ DE MESA: .                                     Telefono:                                     Dirección: SIN                                     Email: FLOPEZDEMESA@ATLASSAS.COM"/>
    <s v="Inconformidad por desarrollo irregular de proyecto"/>
    <d v="2016-08-30T14:29:53"/>
    <n v="10"/>
    <s v="ATENCION CIUDADANA Y COMUNICACIONES"/>
    <s v="PARTICIPACION CIUDADANA ANH COLOMBIA. ADMINISTRADOR"/>
    <s v=" E-641-2016-093045"/>
    <d v="2016-09-08T09:21:43"/>
    <s v="LAURA PAOLA GONZALEZ IRIARTE. EXPERTO"/>
    <x v="2"/>
    <n v="17"/>
    <x v="3"/>
    <x v="8"/>
    <x v="1"/>
    <m/>
    <n v="22.785998032406496"/>
  </r>
  <r>
    <n v="104486"/>
    <s v="GESTION EXITOSA"/>
    <s v="08"/>
    <x v="1"/>
    <s v="R-641-2016-061579"/>
    <d v="2016-08-16T14:47:38"/>
    <s v="VICEPRESIDENCIA ADMINISTRATIVA Y FINANCIERA"/>
    <s v="ATENCION CIUDADANA Y COMUNICACIONES"/>
    <x v="1"/>
    <s v="JUVIAN DIAZ MONROY: JEFE DE OFICINA - ALCALDIA MUNICIPAL DE PUERTO GAITAN META"/>
    <s v="SI"/>
    <s v="JUVIAN DIAZ MONROY: JEFE DE OFICINA - ALCALDIA MUNICIPAL DE PUERTO GAITAN META"/>
    <s v="Áreas Asignadas, Áreas libres, reglamentación especial, requisitos y criterios para su asignación"/>
    <d v="2016-08-30T14:47:38"/>
    <n v="10"/>
    <s v="ATENCION CIUDADANA Y COMUNICACIONES"/>
    <s v="PARTICIPACION CIUDADANA ANH COLOMBIA. ADMINISTRADOR"/>
    <s v=" E-641-2016-093041"/>
    <d v="2016-09-08T08:50:01"/>
    <s v="STEFANIA JIMENEZ CANIZALES. CONTRATISTA"/>
    <x v="2"/>
    <n v="17"/>
    <x v="3"/>
    <x v="23"/>
    <x v="1"/>
    <m/>
    <n v="22.751644976851821"/>
  </r>
  <r>
    <n v="104495"/>
    <s v="GESTION EXITOSA"/>
    <s v="08"/>
    <x v="2"/>
    <s v="R-641-2016-061582"/>
    <d v="2016-08-16T15:00:18"/>
    <s v="VICEPRESIDENCIA ADMINISTRATIVA Y FINANCIERA"/>
    <s v="ATENCION CIUDADANA Y COMUNICACIONES"/>
    <x v="5"/>
    <s v="GIOVANNI GOMEZ VARGAS: CIUDADANO                                     Telefono:                                     Dirección: SIN                                     Email: "/>
    <s v="SI"/>
    <s v="GIOVANNI GOMEZ VARGAS: CIUDADANO                                     Telefono:                                     Dirección: SIN                                     Email: "/>
    <s v="Intervención por no pago a subcontratistas por parte de Operadoras "/>
    <d v="2016-08-30T15:00:18"/>
    <n v="10"/>
    <s v="ATENCION CIUDADANA Y COMUNICACIONES"/>
    <s v="PARTICIPACION CIUDADANA ANH COLOMBIA. ADMINISTRADOR"/>
    <s v=" E-641-2016-092462"/>
    <d v="2016-08-31T16:29:16"/>
    <s v="PARTICIPACION CIUDADANA ANH COLOMBIA. ADMINISTRADOR"/>
    <x v="0"/>
    <n v="15"/>
    <x v="3"/>
    <x v="10"/>
    <x v="1"/>
    <m/>
    <n v="15.061789270832378"/>
  </r>
  <r>
    <n v="104512"/>
    <s v="GESTION EXITOSA"/>
    <s v="08"/>
    <x v="1"/>
    <s v="R-641-2016-061589"/>
    <d v="2016-08-16T15:16:15"/>
    <s v="VICEPRESIDENCIA ADMINISTRATIVA Y FINANCIERA"/>
    <s v="ATENCION CIUDADANA Y COMUNICACIONES"/>
    <x v="1"/>
    <s v="CAMARA DE REPRESENTANTES:                                      Telefono: 3823000                                    Dirección: CARRERA 7 NO. 8 - 68                                     Email: "/>
    <s v="SI"/>
    <s v="CAMARA DE REPRESENTANTES:                                      Telefono: 3823000                                    Dirección: CARRERA 7 NO. 8 - 68                                     Email: "/>
    <s v="Acompañamiento a comunidad en desarrollo de proyecto (ambiental, social)"/>
    <d v="2016-08-30T15:16:15"/>
    <n v="10"/>
    <s v="ATENCION CIUDADANA Y COMUNICACIONES"/>
    <s v="PARTICIPACION CIUDADANA ANH COLOMBIA. ADMINISTRADOR"/>
    <s v=" E-641-2016-092942"/>
    <d v="2016-09-07T14:41:48"/>
    <s v="PARTICIPACION CIUDADANA ANH COLOMBIA. ADMINISTRADOR"/>
    <x v="0"/>
    <n v="16"/>
    <x v="9"/>
    <x v="7"/>
    <x v="1"/>
    <m/>
    <n v="21.976070486110984"/>
  </r>
  <r>
    <n v="104530"/>
    <s v="GESTION EXITOSA"/>
    <s v="08"/>
    <x v="0"/>
    <s v="R-641-2016-061598"/>
    <d v="2016-08-16T15:30:57"/>
    <s v="VICEPRESIDENCIA ADMINISTRATIVA Y FINANCIERA"/>
    <s v="ATENCION CIUDADANA Y COMUNICACIONES"/>
    <x v="0"/>
    <s v="PROCURADURIA GENERAL DE LA NACION:                                      Telefono: 5878750                                    Dirección: CARRERA 5 NO. 15-60 TORRE B                                     Email: "/>
    <s v="SI"/>
    <s v="PROCURADURIA GENERAL DE LA NACION:                                      Telefono: 5878750                                    Dirección: CARRERA 5 NO. 15-60 TORRE B                                     Email: "/>
    <s v="Competencia del Ministerio de Minas y Energía "/>
    <d v="2016-08-30T15:30:57"/>
    <n v="10"/>
    <s v="ATENCION CIUDADANA Y COMUNICACIONES"/>
    <s v="PARTICIPACION CIUDADANA ANH COLOMBIA. ADMINISTRADOR"/>
    <s v="Id: 104704"/>
    <d v="2016-08-17T10:29:35"/>
    <s v="PARTICIPACION CIUDADANA ANH COLOMBIA. ADMINISTRADOR"/>
    <x v="0"/>
    <n v="1"/>
    <x v="6"/>
    <x v="21"/>
    <x v="0"/>
    <m/>
    <n v="0.79071230324188946"/>
  </r>
  <r>
    <n v="104750"/>
    <s v="GESTION EXITOSA"/>
    <s v="08"/>
    <x v="1"/>
    <s v="R-641-2016-061648"/>
    <d v="2016-08-17T12:22:22"/>
    <s v="VICEPRESIDENCIA ADMINISTRATIVA Y FINANCIERA"/>
    <s v="ATENCION CIUDADANA Y COMUNICACIONES"/>
    <x v="2"/>
    <s v="DIANA CAROLINA CASAS:                                      Telefono:                                     Dirección: CALLE 160  N° 73-47  APTO-1101-4                                     Email: "/>
    <s v="SI"/>
    <s v="DIANA CAROLINA CASAS:                                      Telefono:                                     Dirección: CALLE 160  N° 73-47  APTO-1101-4                                     Email: "/>
    <s v="Áreas Asignadas, Áreas libres, reglamentación especial, requisitos y criterios para su asignación"/>
    <d v="2016-09-07T12:22:22"/>
    <n v="15"/>
    <s v="ATENCION CIUDADANA Y COMUNICACIONES"/>
    <s v="PARTICIPACION CIUDADANA ANH COLOMBIA. ADMINISTRADOR"/>
    <s v=" E-641-2016-092817"/>
    <d v="2016-09-07T08:36:41"/>
    <s v="PARTICIPACION CIUDADANA ANH COLOMBIA. ADMINISTRADOR"/>
    <x v="0"/>
    <n v="15"/>
    <x v="1"/>
    <x v="23"/>
    <x v="1"/>
    <m/>
    <n v="20.843277361112996"/>
  </r>
  <r>
    <n v="104850"/>
    <s v="GESTION EXITOSA"/>
    <s v="08"/>
    <x v="2"/>
    <s v="R-641-2016-061682"/>
    <d v="2016-08-17T16:11:31"/>
    <s v="VICEPRESIDENCIA ADMINISTRATIVA Y FINANCIERA"/>
    <s v="ATENCION CIUDADANA Y COMUNICACIONES"/>
    <x v="1"/>
    <s v="EDUARDO LOA RESENDEZ: . - EXPLORACION Y PRODUCCION DE ACEITE Y GAS"/>
    <s v="SI"/>
    <s v="EDUARDO LOA RESENDEZ: . - EXPLORACION Y PRODUCCION DE ACEITE Y GAS"/>
    <s v="Áreas Asignadas, Áreas libres, reglamentación especial, requisitos y criterios para su asignación"/>
    <d v="2016-08-31T16:11:31"/>
    <n v="10"/>
    <s v="ATENCION CIUDADANA Y COMUNICACIONES"/>
    <s v="PARTICIPACION CIUDADANA ANH COLOMBIA. ADMINISTRADOR"/>
    <s v=" E-641-2016-092992"/>
    <d v="2016-09-07T17:02:21"/>
    <s v="PARTICIPACION CIUDADANA ANH COLOMBIA. ADMINISTRADOR"/>
    <x v="0"/>
    <n v="15"/>
    <x v="0"/>
    <x v="23"/>
    <x v="1"/>
    <m/>
    <n v="21.035306099540321"/>
  </r>
  <r>
    <n v="104853"/>
    <s v="GESTION EXITOSA"/>
    <s v="08"/>
    <x v="2"/>
    <s v="R-641-2016-061684"/>
    <d v="2016-08-17T16:16:50"/>
    <s v="VICEPRESIDENCIA ADMINISTRATIVA Y FINANCIERA"/>
    <s v="ATENCION CIUDADANA Y COMUNICACIONES"/>
    <x v="3"/>
    <s v="DELCY HOYOS ABAD: SECRETARIA - CONGRESO DE LA REPUBLICA DE COLOMBIA"/>
    <s v="SI"/>
    <s v="DELCY HOYOS ABAD: SECRETARIA - CONGRESO DE LA REPUBLICA DE COLOMBIA"/>
    <s v="Congreso de la República y Senado "/>
    <d v="2016-10-20T16:16:50"/>
    <n v="45"/>
    <s v="ATENCION CIUDADANA Y COMUNICACIONES"/>
    <s v="PARTICIPACION CIUDADANA ANH COLOMBIA. ADMINISTRADOR"/>
    <s v="Id: 104953"/>
    <d v="2016-08-18T10:30:56"/>
    <s v="PARTICIPACION CIUDADANA ANH COLOMBIA. ADMINISTRADOR"/>
    <x v="0"/>
    <n v="1"/>
    <x v="14"/>
    <x v="22"/>
    <x v="1"/>
    <m/>
    <n v="0.75979487268341472"/>
  </r>
  <r>
    <n v="104931"/>
    <s v="GESTION EXITOSA"/>
    <s v="08"/>
    <x v="1"/>
    <s v="R-641-2016-061703"/>
    <d v="2016-08-18T10:03:33"/>
    <s v="VICEPRESIDENCIA ADMINISTRATIVA Y FINANCIERA"/>
    <s v="ATENCION CIUDADANA Y COMUNICACIONES"/>
    <x v="2"/>
    <s v="META PETROLEUM CORP. SUCURSAL COLOMBIA:                                      Telefono:                                     Dirección: CALLE 110 NO. 9 - 25, PISO 14, TORRE EMPRESARIAL PACIFIC                                     Email: "/>
    <s v="SI"/>
    <s v="META PETROLEUM CORP. SUCURSAL COLOMBIA:                                      Telefono:                                     Dirección: CALLE 110 NO. 9 - 25, PISO 14, TORRE EMPRESARIAL PACIFIC                                     Email: "/>
    <s v="Acompañamiento a comunidad en desarrollo de proyecto (ambiental, social)"/>
    <d v="2016-09-08T10:03:33"/>
    <n v="15"/>
    <s v="ATENCION CIUDADANA Y COMUNICACIONES"/>
    <s v="PARTICIPACION CIUDADANA ANH COLOMBIA. ADMINISTRADOR"/>
    <s v="Id: 104971"/>
    <d v="2016-08-18T11:13:26"/>
    <s v="PARTICIPACION CIUDADANA ANH COLOMBIA. ADMINISTRADOR"/>
    <x v="0"/>
    <n v="0"/>
    <x v="3"/>
    <x v="7"/>
    <x v="0"/>
    <s v="se tramitaron pe mismo día"/>
    <n v="4.8525960650295019E-2"/>
  </r>
  <r>
    <n v="105004"/>
    <s v="GESTION EXITOSA"/>
    <s v="08"/>
    <x v="1"/>
    <s v="R-641-2016-061725"/>
    <d v="2016-08-18T14:50:49"/>
    <s v="VICEPRESIDENCIA ADMINISTRATIVA Y FINANCIERA"/>
    <s v="ATENCION CIUDADANA Y COMUNICACIONES"/>
    <x v="0"/>
    <s v="MINISTERIO DE MINAS Y ENERGIA:                                      Telefono: 2200300                                    Dirección: CALLE 43 NO. 57-31 CAN                                     Email: menergia@minminas.gov.co"/>
    <s v="SI"/>
    <s v="MINISTERIO DE MINAS Y ENERGIA:                                      Telefono: 2200300                                    Dirección: CALLE 43 NO. 57-31 CAN                                     Email: menergia@minminas.gov.co"/>
    <s v="Competencia Ecopetrol "/>
    <d v="2016-09-01T14:50:49"/>
    <n v="10"/>
    <s v="ATENCION CIUDADANA Y COMUNICACIONES"/>
    <s v="PARTICIPACION CIUDADANA ANH COLOMBIA. ADMINISTRADOR"/>
    <s v="Id: 105824"/>
    <d v="2016-08-23T10:44:21"/>
    <s v="PARTICIPACION CIUDADANA ANH COLOMBIA. ADMINISTRADOR"/>
    <x v="0"/>
    <n v="5"/>
    <x v="1"/>
    <x v="43"/>
    <x v="1"/>
    <m/>
    <n v="4.8288417476869654"/>
  </r>
  <r>
    <n v="105011"/>
    <s v="GESTION EXITOSA"/>
    <s v="08"/>
    <x v="1"/>
    <s v="R-641-2016-061727"/>
    <d v="2016-08-18T15:02:09"/>
    <s v="VICEPRESIDENCIA ADMINISTRATIVA Y FINANCIERA"/>
    <s v="ATENCION CIUDADANA Y COMUNICACIONES"/>
    <x v="0"/>
    <s v="MINISTERIO DE MINAS Y ENERGIA:                                      Telefono: 2200300                                    Dirección: CALLE 43 NO. 57-31 CAN                                     Email: menergia@minminas.gov.co"/>
    <s v="SI"/>
    <s v="MINISTERIO DE MINAS Y ENERGIA:                                      Telefono: 2200300                                    Dirección: CALLE 43 NO. 57-31 CAN                                     Email: menergia@minminas.gov.co"/>
    <s v="Información del trámite o proceso para pago de regalías"/>
    <d v="2016-09-01T15:02:09"/>
    <n v="10"/>
    <s v="ATENCION CIUDADANA Y COMUNICACIONES"/>
    <s v="PARTICIPACION CIUDADANA ANH COLOMBIA. ADMINISTRADOR"/>
    <s v=" E-521-2016-092595"/>
    <d v="2016-09-05T09:40:17"/>
    <s v="DONALDO ENRIQUE MEZA BOHORQUEZ. EXPERTO"/>
    <x v="3"/>
    <n v="18"/>
    <x v="1"/>
    <x v="13"/>
    <x v="0"/>
    <m/>
    <n v="17.776480636573979"/>
  </r>
  <r>
    <n v="105026"/>
    <s v="GESTION EXITOSA"/>
    <s v="08"/>
    <x v="0"/>
    <s v="R-641-2016-061736"/>
    <d v="2016-08-18T15:27:38"/>
    <s v="VICEPRESIDENCIA ADMINISTRATIVA Y FINANCIERA"/>
    <s v="ATENCION CIUDADANA Y COMUNICACIONES"/>
    <x v="1"/>
    <s v="ALCALDIA MUNICIPAL DE PAYA BOYACA:                                       Telefono:                                     Dirección: PLAZA PRINCIPAL                                     Email:  "/>
    <s v="SI"/>
    <s v="ALCALDIA MUNICIPAL DE PAYA BOYACA:                                       Telefono:                                     Dirección: PLAZA PRINCIPAL                                     Email:  "/>
    <s v="Estado actual de Pozos"/>
    <d v="2016-09-01T15:27:38"/>
    <n v="10"/>
    <s v="ATENCION CIUDADANA Y COMUNICACIONES"/>
    <s v="PARTICIPACION CIUDADANA ANH COLOMBIA. ADMINISTRADOR"/>
    <s v="Id: 126221"/>
    <d v="2016-08-25T09:10:28"/>
    <s v="PARTICIPACION CIUDADANA ANH COLOMBIA. ADMINISTRADOR"/>
    <x v="0"/>
    <n v="7"/>
    <x v="1"/>
    <x v="0"/>
    <x v="1"/>
    <m/>
    <n v="6.73807299767941"/>
  </r>
  <r>
    <n v="105286"/>
    <s v="GESTION EXITOSA"/>
    <s v="08"/>
    <x v="2"/>
    <s v="R-641-2016-061806"/>
    <d v="2016-08-19T13:33:34"/>
    <s v="VICEPRESIDENCIA ADMINISTRATIVA Y FINANCIERA"/>
    <s v="ATENCION CIUDADANA Y COMUNICACIONES"/>
    <x v="1"/>
    <s v="KURT BAYER: .                                     Telefono:                                     Dirección: SIN                                     Email: "/>
    <s v="SI"/>
    <s v="KURT BAYER: .                                     Telefono:                                     Dirección: SIN                                     Email: "/>
    <s v="Información proyectos de perforación y profundidad"/>
    <d v="2016-09-02T13:33:34"/>
    <n v="10"/>
    <s v="ATENCION CIUDADANA Y COMUNICACIONES"/>
    <s v="PARTICIPACION CIUDADANA ANH COLOMBIA. ADMINISTRADOR"/>
    <s v="E-641-2016-096137"/>
    <d v="2016-10-13T00:00:00"/>
    <s v="VICTOR MANUEL  SEPULVEDA CASTAÑENDA. GESTOR"/>
    <x v="1"/>
    <n v="39"/>
    <x v="1"/>
    <x v="1"/>
    <x v="1"/>
    <m/>
    <n v="54.435023460646335"/>
  </r>
  <r>
    <n v="105289"/>
    <s v="GESTION EXITOSA"/>
    <s v="08"/>
    <x v="2"/>
    <s v="R-641-2016-061808"/>
    <d v="2016-08-19T13:42:13"/>
    <s v="VICEPRESIDENCIA ADMINISTRATIVA Y FINANCIERA"/>
    <s v="ATENCION CIUDADANA Y COMUNICACIONES"/>
    <x v="1"/>
    <s v="ANGELICA ROJAS: EXPERTA REGIONAL - UNION TEMPORAL ORDENAMIENTO TERRITORIAL GUAVIARE"/>
    <s v="SI"/>
    <s v="ANGELICA ROJAS: EXPERTA REGIONAL - UNION TEMPORAL ORDENAMIENTO TERRITORIAL GUAVIARE"/>
    <s v="Acompañamiento a comunidad en desarrollo de proyecto (ambiental, social)"/>
    <d v="2016-09-02T13:42:13"/>
    <n v="10"/>
    <s v="ATENCION CIUDADANA Y COMUNICACIONES"/>
    <s v="PARTICIPACION CIUDADANA ANH COLOMBIA. ADMINISTRADOR"/>
    <s v=" E-641-2016-092401"/>
    <d v="2016-08-31T10:59:36"/>
    <s v="PATRICIA LONDOÑO RIVERA. GERENCIA DE PROYECTOS O FUNCIONAL"/>
    <x v="2"/>
    <n v="12"/>
    <x v="18"/>
    <x v="7"/>
    <x v="1"/>
    <m/>
    <n v="11.887065590279235"/>
  </r>
  <r>
    <n v="105353"/>
    <s v="GESTION EXITOSA"/>
    <s v="08"/>
    <x v="1"/>
    <s v="R-641-2016-061830"/>
    <d v="2016-08-19T15:20:39"/>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9-02T15:20:39"/>
    <n v="10"/>
    <s v="ATENCION CIUDADANA Y COMUNICACIONES"/>
    <s v="PARTICIPACION CIUDADANA ANH COLOMBIA. ADMINISTRADOR"/>
    <s v=" I-140-2016-082994"/>
    <d v="2016-09-08T15:41:02"/>
    <s v="DEISSY MILDREY BUITRAGO RIVERA. GESTOR"/>
    <x v="8"/>
    <n v="20"/>
    <x v="1"/>
    <x v="22"/>
    <x v="0"/>
    <m/>
    <n v="20.014150543982396"/>
  </r>
  <r>
    <n v="105368"/>
    <s v="GESTION EXITOSA"/>
    <s v="08"/>
    <x v="1"/>
    <s v="R-641-2016-061831"/>
    <d v="2016-08-19T15:31:12"/>
    <s v="VICEPRESIDENCIA ADMINISTRATIVA Y FINANCIERA"/>
    <s v="ATENCION CIUDADANA Y COMUNICACIONES"/>
    <x v="8"/>
    <s v="LAURA ALEJANDRA ERNELDA QUIJANO: .                                     Telefono:                                     Dirección: CLL 72 12 65 PISO 9                                     Email: "/>
    <s v="SI"/>
    <s v="LAURA ALEJANDRA ERNELDA QUIJANO: .                                     Telefono:                                     Dirección: CLL 72 12 65 PISO 9                                     Email: "/>
    <s v="Certificación laboral Colaborador (funcionario o contratista)"/>
    <d v="2016-09-02T15:31:12"/>
    <n v="10"/>
    <s v="ATENCION CIUDADANA Y COMUNICACIONES"/>
    <s v="PARTICIPACION CIUDADANA ANH COLOMBIA. ADMINISTRADOR"/>
    <s v="La solicitud a la que hace referencia hace parte de un proceso disciplinario."/>
    <d v="2016-08-19T00:00:00"/>
    <s v="MARLENY CLAVIJO MENESES. EXPERTO"/>
    <x v="9"/>
    <n v="1"/>
    <x v="14"/>
    <x v="19"/>
    <x v="1"/>
    <m/>
    <n v="-0.64666871527879266"/>
  </r>
  <r>
    <n v="105475"/>
    <s v="GESTION EXITOSA"/>
    <s v="08"/>
    <x v="2"/>
    <s v="R-641-2016-061858"/>
    <d v="2016-08-22T08:28:13"/>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9-05T08:28:13"/>
    <n v="10"/>
    <s v="ATENCION CIUDADANA Y COMUNICACIONES"/>
    <s v="PARTICIPACION CIUDADANA ANH COLOMBIA. ADMINISTRADOR"/>
    <s v="Id: 105618"/>
    <d v="2016-08-22T14:48:32"/>
    <s v="PARTICIPACION CIUDADANA ANH COLOMBIA. ADMINISTRADOR"/>
    <x v="0"/>
    <n v="0"/>
    <x v="1"/>
    <x v="22"/>
    <x v="1"/>
    <s v="se tramitaron el mismo día"/>
    <n v="0.26410355324333068"/>
  </r>
  <r>
    <n v="105526"/>
    <s v="GESTION EXITOSA"/>
    <s v="08"/>
    <x v="1"/>
    <s v="R-641-2016-061877"/>
    <d v="2016-08-22T10:16:53"/>
    <s v="VICEPRESIDENCIA ADMINISTRATIVA Y FINANCIERA"/>
    <s v="ATENCION CIUDADANA Y COMUNICACIONES"/>
    <x v="1"/>
    <s v="ANONIMO:                                      Telefono:                                     Dirección:                                      Email: "/>
    <s v="SI"/>
    <s v="ANONIMO:                                      Telefono:                                     Dirección:                                      Email: "/>
    <s v="Cifras oficiales de producción en el país (producción, precio, demanda, Columnas Estratigráficas"/>
    <d v="2016-09-02T10:16:53"/>
    <n v="10"/>
    <s v="ATENCION CIUDADANA Y COMUNICACIONES"/>
    <s v="PARTICIPACION CIUDADANA ANH COLOMBIA. ADMINISTRADOR"/>
    <s v=" E-641-2016-092551"/>
    <d v="2016-09-02T09:56:39"/>
    <s v="PARTICIPACION CIUDADANA ANH COLOMBIA. ADMINISTRADOR"/>
    <x v="0"/>
    <n v="11"/>
    <x v="3"/>
    <x v="5"/>
    <x v="1"/>
    <m/>
    <n v="10.985953391209478"/>
  </r>
  <r>
    <n v="105641"/>
    <s v="GESTION EXITOSA"/>
    <s v="08"/>
    <x v="1"/>
    <s v="R-641-2016-061911"/>
    <d v="2016-08-22T15:12:42"/>
    <s v="VICEPRESIDENCIA ADMINISTRATIVA Y FINANCIERA"/>
    <s v="ATENCION CIUDADANA Y COMUNICACIONES"/>
    <x v="1"/>
    <s v="JHOANNA HOLGUIN  ATEHORTUA:                                      Telefono:                                     Dirección: CALLE 18 N° 35-69 OFICINA 406                                     Email: "/>
    <s v="SI"/>
    <s v="JHOANNA HOLGUIN  ATEHORTUA:                                      Telefono:                                     Dirección: CALLE 18 N° 35-69 OFICINA 406                                     Email: "/>
    <s v="Comportamiento del mercado de hidrocarburos en Colombia (producción y consumo interno petróleo y gas)"/>
    <d v="2016-09-05T15:12:42"/>
    <n v="10"/>
    <s v="ATENCION CIUDADANA Y COMUNICACIONES"/>
    <s v="PARTICIPACION CIUDADANA ANH COLOMBIA. ADMINISTRADOR"/>
    <s v=" E-641-2016-092770"/>
    <d v="2016-09-06T15:34:31"/>
    <s v="DORIS GOMEZ SILVA. EXPERTO"/>
    <x v="0"/>
    <n v="15"/>
    <x v="1"/>
    <x v="35"/>
    <x v="1"/>
    <m/>
    <n v="15.015150925923081"/>
  </r>
  <r>
    <n v="105720"/>
    <s v="GESTION EXITOSA"/>
    <s v="08"/>
    <x v="1"/>
    <s v="R-641-2016-061938"/>
    <d v="2016-08-22T18:16:31"/>
    <s v="VICEPRESIDENCIA ADMINISTRATIVA Y FINANCIERA"/>
    <s v="ATENCION CIUDADANA Y COMUNICACIONES"/>
    <x v="2"/>
    <s v="Mariana Rodríguez Patarroyo: Investigadora Posdoctoral                                     Telefono: 3103058914                                    Dirección: Universidad de los Andes                                     Email: md.rodriguezp@uniandes.edu.co"/>
    <s v="SI"/>
    <s v="Mariana Rodríguez Patarroyo: Investigadora Posdoctoral                                     Telefono: 3103058914                                    Dirección: Universidad de los Andes                                     Email: md.rodriguezp@uniandes.edu.co"/>
    <s v="Cartografía zonas Petrolera"/>
    <d v="2016-09-09T18:16:31"/>
    <n v="15"/>
    <s v="ATENCION CIUDADANA Y COMUNICACIONES"/>
    <s v="PARTICIPACION CIUDADANA ANH COLOMBIA. ADMINISTRADOR"/>
    <s v="Id: 126242"/>
    <d v="2016-08-25T10:02:14"/>
    <s v="PARTICIPACION CIUDADANA ANH COLOMBIA. ADMINISTRADOR"/>
    <x v="0"/>
    <n v="3"/>
    <x v="1"/>
    <x v="33"/>
    <x v="1"/>
    <m/>
    <n v="2.6567478472279618"/>
  </r>
  <r>
    <n v="105758"/>
    <s v="GESTION EXITOSA"/>
    <s v="08"/>
    <x v="2"/>
    <s v="R-641-2016-061947"/>
    <d v="2016-08-23T08:21:40"/>
    <s v="VICEPRESIDENCIA ADMINISTRATIVA Y FINANCIERA"/>
    <s v="ATENCION CIUDADANA Y COMUNICACIONES"/>
    <x v="1"/>
    <s v="ARISTOBULO BEJARANO: .                                     Telefono:                                     Dirección: .                                     Email: "/>
    <s v="SI"/>
    <s v="ARISTOBULO BEJARANO: .                                     Telefono:                                     Dirección: .                                     Email: "/>
    <s v="Información con fines Académicos (tesis de pregrado y postgrado)"/>
    <d v="2016-09-06T08:21:40"/>
    <n v="10"/>
    <s v="ATENCION CIUDADANA Y COMUNICACIONES"/>
    <s v="PARTICIPACION CIUDADANA ANH COLOMBIA. ADMINISTRADOR"/>
    <s v=" E-641-2016-092237"/>
    <d v="2016-08-29T16:48:29"/>
    <s v="HUGO ERNEY CAMARGO CHAVEZ. CONTRATISTA"/>
    <x v="3"/>
    <n v="6"/>
    <x v="1"/>
    <x v="26"/>
    <x v="1"/>
    <m/>
    <n v="6.3519537036991096"/>
  </r>
  <r>
    <n v="105800"/>
    <s v="GESTION EXITOSA"/>
    <s v="08"/>
    <x v="1"/>
    <s v="R-641-2016-061958"/>
    <d v="2016-08-23T10:03:56"/>
    <s v="VICEPRESIDENCIA ADMINISTRATIVA Y FINANCIERA"/>
    <s v="ATENCION CIUDADANA Y COMUNICACIONES"/>
    <x v="2"/>
    <s v="SEGUNDO MARTINEZ EPIAYU: . - ASOCIACION DE AUTORIDADES TRADICIONALES WAYU"/>
    <s v="SI"/>
    <s v="SEGUNDO MARTINEZ EPIAYU: . - ASOCIACION DE AUTORIDADES TRADICIONALES WAYU"/>
    <s v="Acompañamiento a comunidad en desarrollo de proyecto (ambiental, social)"/>
    <d v="2016-09-13T10:03:56"/>
    <n v="15"/>
    <s v="ATENCION CIUDADANA Y COMUNICACIONES"/>
    <s v="PARTICIPACION CIUDADANA ANH COLOMBIA. ADMINISTRADOR"/>
    <s v=" E-641-2016-093456"/>
    <d v="2016-09-13T09:48:41"/>
    <s v="STEFANIA JIMENEZ CANIZALES. CONTRATISTA"/>
    <x v="2"/>
    <n v="15"/>
    <x v="6"/>
    <x v="7"/>
    <x v="1"/>
    <m/>
    <n v="20.98941114583431"/>
  </r>
  <r>
    <n v="105877"/>
    <s v="GESTION EXITOSA"/>
    <s v="08"/>
    <x v="1"/>
    <s v="R-641-2016-061989"/>
    <d v="2016-08-23T12:26:38"/>
    <s v="VICEPRESIDENCIA ADMINISTRATIVA Y FINANCIERA"/>
    <s v="ATENCION CIUDADANA Y COMUNICACIONES"/>
    <x v="2"/>
    <s v="CARLOS ANTONIO FONTALVO CARRASCAL:                                      Telefono:                                     Dirección: CARRERA 107A BIS NO. 69B-43                                     Email: "/>
    <s v="SI"/>
    <s v="CARLOS ANTONIO FONTALVO CARRASCAL:                                      Telefono:                                     Dirección: CARRERA 107A BIS NO. 69B-43                                     Email: "/>
    <s v="Áreas Asignadas, Áreas libres, reglamentación especial, requisitos y criterios para su asignación"/>
    <d v="2016-09-13T12:26:38"/>
    <n v="15"/>
    <s v="ATENCION CIUDADANA Y COMUNICACIONES"/>
    <s v="PARTICIPACION CIUDADANA ANH COLOMBIA. ADMINISTRADOR"/>
    <s v="Id: 125907"/>
    <d v="2016-08-24T08:22:24"/>
    <s v="PARTICIPACION CIUDADANA ANH COLOMBIA. ADMINISTRADOR"/>
    <x v="0"/>
    <n v="1"/>
    <x v="1"/>
    <x v="23"/>
    <x v="1"/>
    <m/>
    <n v="0.83039960647874977"/>
  </r>
  <r>
    <n v="125919"/>
    <s v="GESTION EXITOSA"/>
    <s v="08"/>
    <x v="2"/>
    <s v="R-641-2016-072006"/>
    <d v="2016-08-24T08:43:23"/>
    <s v="VICEPRESIDENCIA ADMINISTRATIVA Y FINANCIERA"/>
    <s v="ATENCION CIUDADANA Y COMUNICACIONES"/>
    <x v="1"/>
    <s v="HUPECOL:                                      Telefono: 6292003                                    Dirección: CALLE 113 N° 7-21 TORRE A OFICINA 812                                     Email: "/>
    <s v="SI"/>
    <s v="HUPECOL:                                      Telefono: 6292003                                    Dirección: CALLE 113 N° 7-21 TORRE A OFICINA 812                                     Email: "/>
    <s v="Muestras de Pozos"/>
    <d v="2016-09-07T08:43:23"/>
    <n v="10"/>
    <s v="ATENCION CIUDADANA Y COMUNICACIONES"/>
    <s v="PARTICIPACION CIUDADANA ANH COLOMBIA. ADMINISTRADOR"/>
    <s v=" E-511-2016-092812"/>
    <d v="2016-09-07T08:49:28"/>
    <s v="JORGE ALBERTO VALBUENA MADERO. CONTRATISTA"/>
    <x v="6"/>
    <n v="14"/>
    <x v="1"/>
    <x v="44"/>
    <x v="1"/>
    <m/>
    <n v="14.004230671293044"/>
  </r>
  <r>
    <n v="125922"/>
    <s v="GESTION EXITOSA"/>
    <s v="08"/>
    <x v="2"/>
    <s v="R-641-2016-072008"/>
    <d v="2016-08-24T08:48:18"/>
    <s v="VICEPRESIDENCIA ADMINISTRATIVA Y FINANCIERA"/>
    <s v="ATENCION CIUDADANA Y COMUNICACIONES"/>
    <x v="1"/>
    <s v="HERNANDO GALVIS  BARRERA:                                      Telefono:                                     Dirección: BUCARAMANGA                                     Email: GTINGINGENIERIA@GMAIL.COM"/>
    <s v="SI"/>
    <s v="HERNANDO GALVIS  BARRERA:                                      Telefono:                                     Dirección: BUCARAMANGA                                     Email: GTINGINGENIERIA@GMAIL.COM"/>
    <s v="Inconformidad por desarrollo irregular de proyecto"/>
    <d v="2016-09-07T08:48:18"/>
    <n v="10"/>
    <s v="ATENCION CIUDADANA Y COMUNICACIONES"/>
    <s v="PARTICIPACION CIUDADANA ANH COLOMBIA. ADMINISTRADOR"/>
    <s v=" E-641-2016-092192"/>
    <d v="2016-08-29T11:51:22"/>
    <s v="PARTICIPACION CIUDADANA ANH COLOMBIA. ADMINISTRADOR"/>
    <x v="0"/>
    <n v="5"/>
    <x v="1"/>
    <x v="8"/>
    <x v="1"/>
    <m/>
    <n v="5.1271289004580467"/>
  </r>
  <r>
    <n v="125945"/>
    <s v="GESTION EXITOSA"/>
    <s v="08"/>
    <x v="1"/>
    <s v="R-641-2016-072016"/>
    <d v="2016-08-24T09:27:44"/>
    <s v="VICEPRESIDENCIA ADMINISTRATIVA Y FINANCIERA"/>
    <s v="ATENCION CIUDADANA Y COMUNICACIONES"/>
    <x v="1"/>
    <s v="JUNTA DE ACCION COMUNAL  CUERNAVACA:                                      Telefono:                                     Dirección: PUERTO GAITAN                                     Email: PARCELEROSCUERNAVACA@HOTMAIL.COM"/>
    <s v="SI"/>
    <s v="JUNTA DE ACCION COMUNAL  CUERNAVACA:                                      Telefono:                                     Dirección: PUERTO GAITAN                                     Email: PARCELEROSCUERNAVACA@HOTMAIL.COM"/>
    <s v="Acompañamiento a comunidad en desarrollo de proyecto (ambiental, social)"/>
    <d v="2016-09-07T09:27:44"/>
    <n v="10"/>
    <s v="ATENCION CIUDADANA Y COMUNICACIONES"/>
    <s v="PARTICIPACION CIUDADANA ANH COLOMBIA. ADMINISTRADOR"/>
    <s v=" E-641-2016-093196"/>
    <d v="2016-09-09T14:17:44"/>
    <s v="STEFANIA JIMENEZ CANIZALES. CONTRATISTA"/>
    <x v="2"/>
    <n v="16"/>
    <x v="3"/>
    <x v="7"/>
    <x v="1"/>
    <m/>
    <n v="16.201391736110963"/>
  </r>
  <r>
    <n v="126054"/>
    <s v="GESTION EXITOSA"/>
    <s v="08"/>
    <x v="1"/>
    <s v="R-641-2016-072046"/>
    <d v="2016-08-24T12:05:03"/>
    <s v="VICEPRESIDENCIA ADMINISTRATIVA Y FINANCIERA"/>
    <s v="ATENCION CIUDADANA Y COMUNICACIONES"/>
    <x v="2"/>
    <s v="TECPETROL COLOMBIA S.A.S:                                      Telefono: 5116100                                    Dirección: CRA 11 A NO 97 A 19                                     Email: "/>
    <s v="SI"/>
    <s v="TECPETROL COLOMBIA S.A.S:                                      Telefono: 5116100                                    Dirección: CRA 11 A NO 97 A 19                                     Email: "/>
    <s v="Acompañamiento a comunidad en desarrollo de proyecto (ambiental, social)"/>
    <d v="2016-09-14T12:05:03"/>
    <n v="15"/>
    <s v="ATENCION CIUDADANA Y COMUNICACIONES"/>
    <s v="PARTICIPACION CIUDADANA ANH COLOMBIA. ADMINISTRADOR"/>
    <s v="Id: 126211"/>
    <d v="2016-08-25T08:48:29"/>
    <s v="PARTICIPACION CIUDADANA ANH COLOMBIA. ADMINISTRADOR"/>
    <x v="0"/>
    <n v="1"/>
    <x v="1"/>
    <x v="7"/>
    <x v="1"/>
    <m/>
    <n v="0.86349578703811858"/>
  </r>
  <r>
    <n v="126222"/>
    <s v="GESTION EXITOSA"/>
    <s v="08"/>
    <x v="1"/>
    <s v="R-641-2016-072104"/>
    <d v="2016-08-25T09:11:56"/>
    <s v="VICEPRESIDENCIA ADMINISTRATIVA Y FINANCIERA"/>
    <s v="ATENCION CIUDADANA Y COMUNICACIONES"/>
    <x v="1"/>
    <s v="MIGUEL GALINDO:                                      Telefono:                                     Dirección: BOGOTA                                     Email: HMGJENESANO@.COM"/>
    <s v="SI"/>
    <s v="MIGUEL GALINDO:                                      Telefono:                                     Dirección: BOGOTA                                     Email: HMGJENESANO@.COM"/>
    <s v="Acompañamiento a comunidad en desarrollo de proyecto (ambiental, social)"/>
    <d v="2016-09-08T09:11:56"/>
    <n v="10"/>
    <s v="ATENCION CIUDADANA Y COMUNICACIONES"/>
    <s v="PARTICIPACION CIUDADANA ANH COLOMBIA. ADMINISTRADOR"/>
    <s v=" E-641-2016-093147"/>
    <d v="2016-09-09T07:24:29"/>
    <s v="STEFANIA JIMENEZ CANIZALES. CONTRATISTA"/>
    <x v="2"/>
    <n v="15"/>
    <x v="1"/>
    <x v="7"/>
    <x v="1"/>
    <m/>
    <n v="14.925386030095979"/>
  </r>
  <r>
    <n v="126224"/>
    <s v="GESTION EXITOSA"/>
    <s v="08"/>
    <x v="1"/>
    <s v="R-641-2016-072105"/>
    <d v="2016-08-25T09:13:45"/>
    <s v="VICEPRESIDENCIA ADMINISTRATIVA Y FINANCIERA"/>
    <s v="ATENCION CIUDADANA Y COMUNICACIONES"/>
    <x v="2"/>
    <s v="IVON GANTIVA:                                      Telefono:                                     Dirección: BOGOTA                                     Email: IVONNNEGANTIVAD@GMAIL.COM"/>
    <s v="SI"/>
    <s v="IVON GANTIVA:                                      Telefono:                                     Dirección: BOGOTA                                     Email: IVONNNEGANTIVAD@GMAIL.COM"/>
    <s v="informacion con fines academicos"/>
    <d v="2016-09-15T09:13:45"/>
    <n v="15"/>
    <s v="ATENCION CIUDADANA Y COMUNICACIONES"/>
    <s v="PARTICIPACION CIUDADANA ANH COLOMBIA. ADMINISTRADOR"/>
    <s v=" E-641-2016-093457"/>
    <d v="2016-09-13T09:51:52"/>
    <s v="STEFANIA JIMENEZ CANIZALES. CONTRATISTA"/>
    <x v="2"/>
    <n v="19"/>
    <x v="1"/>
    <x v="45"/>
    <x v="1"/>
    <m/>
    <n v="19.026467893520021"/>
  </r>
  <r>
    <n v="126449"/>
    <s v="GESTION EXITOSA"/>
    <s v="08"/>
    <x v="2"/>
    <s v="R-641-2016-072196"/>
    <d v="2016-08-26T07:35:39"/>
    <s v="VICEPRESIDENCIA ADMINISTRATIVA Y FINANCIERA"/>
    <s v="ATENCION CIUDADANA Y COMUNICACIONES"/>
    <x v="1"/>
    <s v="GERSON  VEGA IBARRA:                                      Telefono:                                     Dirección: MEXICO                                     Email: "/>
    <s v="SI"/>
    <s v="GERSON  VEGA IBARRA:                                      Telefono:                                     Dirección: MEXICO                                     Email: "/>
    <s v="Impacto y planes de manejo ambiental: Licencias, compromisos E&amp;P normatividad, contaminación"/>
    <d v="2016-09-09T07:35:39"/>
    <n v="10"/>
    <s v="ATENCION CIUDADANA Y COMUNICACIONES"/>
    <s v="PARTICIPACION CIUDADANA ANH COLOMBIA. ADMINISTRADOR"/>
    <s v=" E-641-2016-093903, E-641-2016-093905, E-641-2016-094092, E-641-2016-094094, E-641-2016-094963"/>
    <d v="2016-09-29T09:04:45"/>
    <s v="DORIS GOMEZ SILVA. EXPERTO"/>
    <x v="0"/>
    <n v="15"/>
    <x v="1"/>
    <x v="28"/>
    <x v="1"/>
    <m/>
    <n v="34.061877893516794"/>
  </r>
  <r>
    <n v="126515"/>
    <s v="GESTION EXITOSA"/>
    <s v="08"/>
    <x v="0"/>
    <s v="R-641-2016-072212"/>
    <d v="2016-08-26T10:29:44"/>
    <s v="VICEPRESIDENCIA ADMINISTRATIVA Y FINANCIERA"/>
    <s v="ATENCION CIUDADANA Y COMUNICACIONES"/>
    <x v="2"/>
    <s v="GO BUSINESS AND SERVICES S.A.S.:                                      Telefono: 5269001                                    Dirección: CALLE 137A NO. 73-71 INTERIOR 56                                     Email: "/>
    <s v="SI"/>
    <s v="GO BUSINESS AND SERVICES S.A.S.:                                      Telefono: 5269001                                    Dirección: CALLE 137A NO. 73-71 INTERIOR 56                                     Email: "/>
    <s v="Impacto y planes de manejo ambiental: Licencias, compromisos E&amp;P normatividad, contaminación"/>
    <d v="2016-09-16T10:29:44"/>
    <n v="15"/>
    <s v="ATENCION CIUDADANA Y COMUNICACIONES"/>
    <s v="PARTICIPACION CIUDADANA ANH COLOMBIA. ADMINISTRADOR"/>
    <s v="E-511-2016-096165 Id: 137874"/>
    <d v="2016-10-13T03:21:46"/>
    <s v="JORGE ALBERTO VALBUENA MADERO. CONTRATISTA"/>
    <x v="6"/>
    <n v="13"/>
    <x v="1"/>
    <x v="28"/>
    <x v="1"/>
    <m/>
    <n v="47.702798576385248"/>
  </r>
  <r>
    <n v="126523"/>
    <s v="GESTION EXITOSA"/>
    <s v="08"/>
    <x v="0"/>
    <s v="R-641-2016-072216"/>
    <d v="2016-08-26T10:47:53"/>
    <s v="VICEPRESIDENCIA ADMINISTRATIVA Y FINANCIERA"/>
    <s v="ATENCION CIUDADANA Y COMUNICACIONES"/>
    <x v="7"/>
    <s v="JESSICA LORENA PEÑA: PERSONERA - PERSONERIA DE CUMARAL"/>
    <s v="SI"/>
    <s v="JESSICA LORENA PEÑA: PERSONERA - PERSONERIA DE CUMARAL"/>
    <s v="Acompañamiento a comunidad en desarrollo de proyecto (ambiental, social)"/>
    <d v="2016-09-16T10:47:53"/>
    <n v="15"/>
    <s v="ATENCION CIUDADANA Y COMUNICACIONES"/>
    <s v="PARTICIPACION CIUDADANA ANH COLOMBIA. ADMINISTRADOR"/>
    <s v=" E-641-2016-095121"/>
    <d v="2016-10-03T09:03:14"/>
    <s v="LAURA PAOLA GONZALEZ IRIARTE. EXPERTO"/>
    <x v="2"/>
    <n v="26"/>
    <x v="1"/>
    <x v="7"/>
    <x v="0"/>
    <m/>
    <n v="37.927330474536575"/>
  </r>
  <r>
    <n v="126573"/>
    <s v="GESTION EXITOSA"/>
    <s v="08"/>
    <x v="0"/>
    <s v="R-641-2016-072243"/>
    <d v="2016-08-26T14:05:03"/>
    <s v="VICEPRESIDENCIA ADMINISTRATIVA Y FINANCIERA"/>
    <s v="ATENCION CIUDADANA Y COMUNICACIONES"/>
    <x v="0"/>
    <s v="CARLOS DAVID BELTRÁN QUINTERO: DIRECTOR DE HIDROCARBUROS - MINISTERIO DE MINAS Y ENERGIA"/>
    <s v="SI"/>
    <s v="CARLOS DAVID BELTRÁN QUINTERO: DIRECTOR DE HIDROCARBUROS - MINISTERIO DE MINAS Y ENERGIA"/>
    <s v="Impacto y planes de manejo ambiental: Licencias, compromisos E&amp;P normatividad, contaminación"/>
    <d v="2016-09-09T14:05:03"/>
    <n v="10"/>
    <s v="ATENCION CIUDADANA Y COMUNICACIONES"/>
    <s v="PARTICIPACION CIUDADANA ANH COLOMBIA. ADMINISTRADOR"/>
    <s v="E-641-2016-096556 Id: 138763"/>
    <d v="2016-10-19T09:28:43"/>
    <s v="JORGE ALBERTO VALBUENA MADERO. CONTRATISTA"/>
    <x v="6"/>
    <n v="34"/>
    <x v="1"/>
    <x v="28"/>
    <x v="1"/>
    <m/>
    <n v="53.808102314811549"/>
  </r>
  <r>
    <n v="126631"/>
    <s v="GESTION EXITOSA"/>
    <s v="08"/>
    <x v="2"/>
    <s v="R-641-2016-072267"/>
    <d v="2016-08-26T15:24:24"/>
    <s v="VICEPRESIDENCIA ADMINISTRATIVA Y FINANCIERA"/>
    <s v="ATENCION CIUDADANA Y COMUNICACIONES"/>
    <x v="1"/>
    <s v="MARITZA DEL SOCORRO QUINTERO JIMENEZ: APODERADA DEPARTAMENTO DEL META                                     Telefono:                                     Dirección: CALLE 150 NO. 50 - 67 OFICINA 405                                     Email: "/>
    <s v="SI"/>
    <s v="MARITZA DEL SOCORRO QUINTERO JIMENEZ: APODERADA DEPARTAMENTO DEL META                                     Telefono:                                     Dirección: CALLE 150 NO. 50 - 67 OFICINA 405                                     Email: "/>
    <s v="Recursos de regalías girados por municipio y departamentos"/>
    <d v="2016-09-09T15:24:24"/>
    <n v="10"/>
    <s v="ATENCION CIUDADANA Y COMUNICACIONES"/>
    <s v="PARTICIPACION CIUDADANA ANH COLOMBIA. ADMINISTRADOR"/>
    <s v=" E-521-2016-093914, I-511-2016-082992"/>
    <d v="2016-09-16T17:16:14"/>
    <s v="ALONSO M CARDONA DELGADO. CONTRATISTA"/>
    <x v="3"/>
    <n v="15"/>
    <x v="1"/>
    <x v="29"/>
    <x v="1"/>
    <m/>
    <n v="21.077658842594246"/>
  </r>
  <r>
    <n v="126826"/>
    <s v="GESTION EXITOSA"/>
    <s v="08"/>
    <x v="1"/>
    <s v="R-641-2016-072354"/>
    <d v="2016-08-29T13:55:15"/>
    <s v="VICEPRESIDENCIA ADMINISTRATIVA Y FINANCIERA"/>
    <s v="ATENCION CIUDADANA Y COMUNICACIONES"/>
    <x v="1"/>
    <s v="ALCALDIA MUNICIPAL DE EL PAUJIL CAQUETA:                                       Telefono:                                     Dirección: PALACIO MUNICIPAL                                     Email:  "/>
    <s v="SI"/>
    <s v="ALCALDIA MUNICIPAL DE EL PAUJIL CAQUETA:                                       Telefono:                                     Dirección: PALACIO MUNICIPAL                                     Email:  "/>
    <s v="Acompañamiento a comunidad en desarrollo de proyecto (ambiental, social)"/>
    <d v="2016-09-12T13:55:15"/>
    <n v="10"/>
    <s v="ATENCION CIUDADANA Y COMUNICACIONES"/>
    <s v="PARTICIPACION CIUDADANA ANH COLOMBIA. ADMINISTRADOR"/>
    <s v=" E-641-2016-095122"/>
    <d v="2016-10-03T09:15:10"/>
    <s v="LAURA PAOLA GONZALEZ IRIARTE. EXPERTO"/>
    <x v="2"/>
    <n v="25"/>
    <x v="9"/>
    <x v="7"/>
    <x v="1"/>
    <m/>
    <n v="34.805497800924059"/>
  </r>
  <r>
    <n v="126862"/>
    <s v="GESTION EXITOSA"/>
    <s v="08"/>
    <x v="2"/>
    <s v="R-641-2016-072375"/>
    <d v="2016-08-29T15:07:46"/>
    <s v="VICEPRESIDENCIA ADMINISTRATIVA Y FINANCIERA"/>
    <s v="ATENCION CIUDADANA Y COMUNICACIONES"/>
    <x v="1"/>
    <s v="KELY MATELO TORDECILLA: TERCER SECRETARIO DE EMBAJADA - EMBAJADA DE COLOMBIA EN VENEZUELA"/>
    <s v="SI"/>
    <s v="KELY MATELO TORDECILLA: TERCER SECRETARIO DE EMBAJADA - EMBAJADA DE COLOMBIA EN VENEZUELA"/>
    <s v="Información proyectos de perforación y profundidad"/>
    <d v="2016-09-12T15:07:46"/>
    <n v="10"/>
    <s v="ATENCION CIUDADANA Y COMUNICACIONES"/>
    <s v="PARTICIPACION CIUDADANA ANH COLOMBIA. ADMINISTRADOR"/>
    <s v=" E-641-2016-094181"/>
    <d v="2016-09-20T14:59:32"/>
    <s v="PARTICIPACION CIUDADANA ANH COLOMBIA. ADMINISTRADOR"/>
    <x v="0"/>
    <n v="16"/>
    <x v="5"/>
    <x v="1"/>
    <x v="1"/>
    <m/>
    <n v="21.994281712963129"/>
  </r>
  <r>
    <n v="126941"/>
    <s v="GESTION EXITOSA"/>
    <s v="08"/>
    <x v="0"/>
    <s v="R-641-2016-072418"/>
    <d v="2016-08-29T16:35:30"/>
    <s v="VICEPRESIDENCIA ADMINISTRATIVA Y FINANCIERA"/>
    <s v="ATENCION CIUDADANA Y COMUNICACIONES"/>
    <x v="1"/>
    <s v="YESSENIA  VASQUEZ AGUILERA: COORDINADOR  DEGRUPO - AUTORIDAD NACIONAL DE LICENCIAS AMBIENTALES (ANLA)"/>
    <s v="SI"/>
    <s v="YESSENIA  VASQUEZ AGUILERA: COORDINADOR  DEGRUPO - AUTORIDAD NACIONAL DE LICENCIAS AMBIENTALES (ANLA)"/>
    <s v="Actividad Hidrocarburífera en regiones del país"/>
    <d v="2016-09-12T16:35:30"/>
    <n v="10"/>
    <s v="ATENCION CIUDADANA Y COMUNICACIONES"/>
    <s v="PARTICIPACION CIUDADANA ANH COLOMBIA. ADMINISTRADOR"/>
    <s v=" E-641-2016-092461"/>
    <d v="2016-08-31T16:27:38"/>
    <s v="PARTICIPACION CIUDADANA ANH COLOMBIA. ADMINISTRADOR"/>
    <x v="0"/>
    <n v="2"/>
    <x v="1"/>
    <x v="2"/>
    <x v="0"/>
    <m/>
    <n v="1.9945419791620225"/>
  </r>
  <r>
    <n v="126956"/>
    <s v="GESTION EXITOSA"/>
    <s v="08"/>
    <x v="2"/>
    <s v="R-641-2016-072421"/>
    <d v="2016-08-30T07:21:41"/>
    <s v="VICEPRESIDENCIA ADMINISTRATIVA Y FINANCIERA"/>
    <s v="ATENCION CIUDADANA Y COMUNICACIONES"/>
    <x v="1"/>
    <s v="MIREYA LOPEZ CHAPARRO: JEFE  OFICINA CONTROL INTERNO                                     Telefono:                                     Dirección: ANH                                     Email: "/>
    <s v="SI"/>
    <s v="MIREYA LOPEZ CHAPARRO: JEFE  OFICINA CONTROL INTERNO                                     Telefono:                                     Dirección: ANH                                     Email: "/>
    <s v="Intervención por no pago a subcontratistas por parte de Operadoras "/>
    <d v="2016-09-13T07:21:41"/>
    <n v="10"/>
    <s v="ATENCION CIUDADANA Y COMUNICACIONES"/>
    <s v="PARTICIPACION CIUDADANA ANH COLOMBIA. ADMINISTRADOR"/>
    <s v=" E-641-2016-095123"/>
    <d v="2016-10-03T09:18:46"/>
    <s v="LAURA PAOLA GONZALEZ IRIARTE. EXPERTO"/>
    <x v="2"/>
    <n v="24"/>
    <x v="1"/>
    <x v="10"/>
    <x v="1"/>
    <m/>
    <n v="34.081312418980815"/>
  </r>
  <r>
    <n v="126961"/>
    <s v="GESTION EXITOSA"/>
    <s v="08"/>
    <x v="2"/>
    <s v="R-641-2016-072422"/>
    <d v="2016-08-30T07:38:06"/>
    <s v="VICEPRESIDENCIA ADMINISTRATIVA Y FINANCIERA"/>
    <s v="ATENCION CIUDADANA Y COMUNICACIONES"/>
    <x v="1"/>
    <s v="TELL CALVIN: MANAGMENT  DEPARTAMENTO  OF THE  INTERIOR - BUREAU OF SAFETY  &amp; ENVIRONMENTAL ENFORCEMENT BSEE"/>
    <s v="SI"/>
    <s v="TELL CALVIN: MANAGMENT  DEPARTAMENTO  OF THE  INTERIOR - BUREAU OF SAFETY  &amp; ENVIRONMENTAL ENFORCEMENT BSEE"/>
    <s v="Actividad Hidrocarburífera en regiones del país"/>
    <d v="2016-09-13T07:38:06"/>
    <n v="10"/>
    <s v="ATENCION CIUDADANA Y COMUNICACIONES"/>
    <s v="PARTICIPACION CIUDADANA ANH COLOMBIA. ADMINISTRADOR"/>
    <s v=" E-641-2016-094166"/>
    <d v="2016-09-20T14:05:25"/>
    <s v="PARTICIPACION CIUDADANA ANH COLOMBIA. ADMINISTRADOR"/>
    <x v="0"/>
    <n v="15"/>
    <x v="1"/>
    <x v="2"/>
    <x v="1"/>
    <m/>
    <n v="21.268968287040479"/>
  </r>
  <r>
    <n v="126965"/>
    <s v="GESTION EXITOSA"/>
    <s v="08"/>
    <x v="2"/>
    <s v="R-641-2016-072425"/>
    <d v="2016-08-30T08:08:04"/>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Competencia Ecopetrol "/>
    <d v="2016-09-20T08:08:04"/>
    <n v="15"/>
    <s v="ATENCION CIUDADANA Y COMUNICACIONES"/>
    <s v="PARTICIPACION CIUDADANA ANH COLOMBIA. ADMINISTRADOR"/>
    <s v=" E-641-2016-092307"/>
    <d v="2016-08-30T11:50:06"/>
    <s v="PARTICIPACION CIUDADANA ANH COLOMBIA. ADMINISTRADOR"/>
    <x v="0"/>
    <n v="0"/>
    <x v="1"/>
    <x v="43"/>
    <x v="1"/>
    <s v="se tramitaron el mismo día"/>
    <n v="0.15418930555460975"/>
  </r>
  <r>
    <n v="126974"/>
    <s v="GESTION EXITOSA"/>
    <s v="08"/>
    <x v="0"/>
    <s v="R-641-2016-072428"/>
    <d v="2016-08-30T08:21:26"/>
    <s v="VICEPRESIDENCIA ADMINISTRATIVA Y FINANCIERA"/>
    <s v="ATENCION CIUDADANA Y COMUNICACIONES"/>
    <x v="2"/>
    <s v="CARLOS DAVID BELTRÁN QUINTERO: DIRECTOR DE HIDROCARBUROS - MINISTERIO DE MINAS Y ENERGIA"/>
    <s v="SI"/>
    <s v="CARLOS DAVID BELTRÁN QUINTERO: DIRECTOR DE HIDROCARBUROS - MINISTERIO DE MINAS Y ENERGIA"/>
    <s v="Impacto y planes de manejo ambiental: Licencias, compromisos E&amp;P normatividad, contaminación"/>
    <d v="2016-09-20T08:21:26"/>
    <n v="15"/>
    <s v="ATENCION CIUDADANA Y COMUNICACIONES"/>
    <s v="PARTICIPACION CIUDADANA ANH COLOMBIA. ADMINISTRADOR"/>
    <s v="E-511-2016-096165 Id: 137874"/>
    <d v="2016-10-13T03:21:46"/>
    <s v="JORGE ALBERTO VALBUENA MADERO. CONTRATISTA"/>
    <x v="6"/>
    <n v="32"/>
    <x v="1"/>
    <x v="28"/>
    <x v="0"/>
    <m/>
    <n v="43.791894062502251"/>
  </r>
  <r>
    <n v="126988"/>
    <s v="GESTION EXITOSA"/>
    <s v="08"/>
    <x v="0"/>
    <s v="R-641-2016-072434"/>
    <d v="2016-08-30T08:50:07"/>
    <s v="VICEPRESIDENCIA ADMINISTRATIVA Y FINANCIERA"/>
    <s v="ATENCION CIUDADANA Y COMUNICACIONES"/>
    <x v="1"/>
    <s v="JORGE IVAN ATUESTAS: PERSONER CIMITARRA - PERSONERIA DE CIMITARRA"/>
    <s v="SI"/>
    <s v="JORGE IVAN ATUESTAS: PERSONER CIMITARRA - PERSONERIA DE CIMITARRA"/>
    <s v="Intervención para que compañía pague daños causados o tomar correctivos"/>
    <d v="2016-09-13T08:50:07"/>
    <n v="10"/>
    <s v="ATENCION CIUDADANA Y COMUNICACIONES"/>
    <s v="PARTICIPACION CIUDADANA ANH COLOMBIA. ADMINISTRADOR"/>
    <s v=" E-641-2016-093047"/>
    <d v="2016-09-08T09:25:00"/>
    <s v="LAURA PAOLA GONZALEZ IRIARTE. EXPERTO"/>
    <x v="2"/>
    <n v="9"/>
    <x v="11"/>
    <x v="46"/>
    <x v="0"/>
    <m/>
    <n v="9.0242235300902394"/>
  </r>
  <r>
    <n v="126989"/>
    <s v="GESTION EXITOSA"/>
    <s v="08"/>
    <x v="0"/>
    <s v="R-641-2016-072435"/>
    <d v="2016-08-30T08:56:02"/>
    <s v="VICEPRESIDENCIA ADMINISTRATIVA Y FINANCIERA"/>
    <s v="ATENCION CIUDADANA Y COMUNICACIONES"/>
    <x v="2"/>
    <s v="PALOMA  VALENCIA LASERNA: SENADORA - CENTRO DEMOCRATICO"/>
    <s v="SI"/>
    <s v="PALOMA  VALENCIA LASERNA: SENADORA - CENTRO DEMOCRATICO"/>
    <s v="Congreso de la República y Senado "/>
    <d v="2016-09-20T08:56:02"/>
    <n v="15"/>
    <s v="ATENCION CIUDADANA Y COMUNICACIONES"/>
    <s v="PARTICIPACION CIUDADANA ANH COLOMBIA. ADMINISTRADOR"/>
    <s v=" E-641-2016-093195"/>
    <d v="2016-09-09T14:07:28"/>
    <s v="PARTICIPACION CIUDADANA ANH COLOMBIA. ADMINISTRADOR"/>
    <x v="0"/>
    <n v="10"/>
    <x v="1"/>
    <x v="22"/>
    <x v="1"/>
    <m/>
    <n v="10.216274537036952"/>
  </r>
  <r>
    <n v="127031"/>
    <s v="GESTION EXITOSA"/>
    <s v="08"/>
    <x v="1"/>
    <s v="R-641-2016-072455"/>
    <d v="2016-08-30T10:06:30"/>
    <s v="VICEPRESIDENCIA ADMINISTRATIVA Y FINANCIERA"/>
    <s v="ATENCION CIUDADANA Y COMUNICACIONES"/>
    <x v="2"/>
    <s v="LUIS ARBEY  GAÑAN:                                      Telefono:                                     Dirección: CRA 6 N° 6-18                                     Email: "/>
    <s v="SI"/>
    <s v="LUIS ARBEY  GAÑAN:                                      Telefono:                                     Dirección: CRA 6 N° 6-18                                     Email: "/>
    <s v="Actividad Hidrocarburífera en regiones del país"/>
    <d v="2016-09-20T10:06:30"/>
    <n v="15"/>
    <s v="ATENCION CIUDADANA Y COMUNICACIONES"/>
    <s v="PARTICIPACION CIUDADANA ANH COLOMBIA. ADMINISTRADOR"/>
    <s v=" E-641-2016-095124"/>
    <d v="2016-10-03T09:20:20"/>
    <s v="LAURA PAOLA GONZALEZ IRIARTE. EXPERTO"/>
    <x v="2"/>
    <n v="24"/>
    <x v="1"/>
    <x v="2"/>
    <x v="1"/>
    <m/>
    <n v="33.967934456013609"/>
  </r>
  <r>
    <n v="127032"/>
    <s v="GESTION EXITOSA"/>
    <s v="08"/>
    <x v="1"/>
    <s v="R-641-2016-072456"/>
    <d v="2016-08-30T10:11:44"/>
    <s v="VICEPRESIDENCIA ADMINISTRATIVA Y FINANCIERA"/>
    <s v="ATENCION CIUDADANA Y COMUNICACIONES"/>
    <x v="1"/>
    <s v="ELSA  VOCTORIA  GOMEZ: COODINADORA ADMINISTRATIVA Y FINANCIERA - OCAMPO DUQUE  ABOGADOS"/>
    <s v="SI"/>
    <s v="ELSA  VOCTORIA  GOMEZ: COODINADORA ADMINISTRATIVA Y FINANCIERA - OCAMPO DUQUE  ABOGADOS"/>
    <s v="Áreas Asignadas, Áreas libres, reglamentación especial, requisitos y criterios para su asignación"/>
    <d v="2016-09-13T10:11:44"/>
    <n v="10"/>
    <s v="ATENCION CIUDADANA Y COMUNICACIONES"/>
    <s v="PARTICIPACION CIUDADANA ANH COLOMBIA. ADMINISTRADOR"/>
    <s v=" E-641-2016-092833"/>
    <d v="2016-09-07T09:11:29"/>
    <s v="PARTICIPACION CIUDADANA ANH COLOMBIA. ADMINISTRADOR"/>
    <x v="0"/>
    <n v="8"/>
    <x v="17"/>
    <x v="23"/>
    <x v="1"/>
    <m/>
    <n v="7.9581555208278587"/>
  </r>
  <r>
    <n v="127033"/>
    <s v="GESTION EXITOSA"/>
    <s v="08"/>
    <x v="2"/>
    <s v="R-641-2016-072457"/>
    <d v="2016-08-30T10:15:39"/>
    <s v="VICEPRESIDENCIA ADMINISTRATIVA Y FINANCIERA"/>
    <s v="ATENCION CIUDADANA Y COMUNICACIONES"/>
    <x v="1"/>
    <s v="JOSE ALEJANDRO RAMIREZ  VILLAMIZAR:                                      Telefono:                                     Dirección: BOGOTA                                     Email: ALEJANDROVILLA07@GMAIL.COM"/>
    <s v="SI"/>
    <s v="JOSE ALEJANDRO RAMIREZ  VILLAMIZAR:                                      Telefono:                                     Dirección: BOGOTA                                     Email: ALEJANDROVILLA07@GMAIL.COM"/>
    <s v="Actividad Hidrocarburífera en regiones del país"/>
    <d v="2016-09-13T10:15:39"/>
    <n v="10"/>
    <s v="ATENCION CIUDADANA Y COMUNICACIONES"/>
    <s v="PARTICIPACION CIUDADANA ANH COLOMBIA. ADMINISTRADOR"/>
    <s v=" E-641-2016-092273"/>
    <d v="2016-08-30T10:54:20"/>
    <s v="PARTICIPACION CIUDADANA ANH COLOMBIA. ADMINISTRADOR"/>
    <x v="0"/>
    <n v="0"/>
    <x v="1"/>
    <x v="2"/>
    <x v="1"/>
    <s v="se tramitaron el mismo día"/>
    <n v="2.6858530087338295E-2"/>
  </r>
  <r>
    <n v="127059"/>
    <s v="GESTION EXITOSA"/>
    <s v="08"/>
    <x v="1"/>
    <s v="R-641-2016-072470"/>
    <d v="2016-08-30T10:55:06"/>
    <s v="VICEPRESIDENCIA ADMINISTRATIVA Y FINANCIERA"/>
    <s v="ATENCION CIUDADANA Y COMUNICACIONES"/>
    <x v="2"/>
    <s v="SONIA PATRICIA SALAZAR V.: .                                     Telefono:                                     Dirección: CRRA 13 NO 48-50 APT 407                                     Email: "/>
    <s v="SI"/>
    <s v="SONIA PATRICIA SALAZAR V.: .                                     Telefono:                                     Dirección: CRRA 13 NO 48-50 APT 407                                     Email: "/>
    <s v="Existencia yacimiento de Petróleo"/>
    <d v="2016-09-20T10:55:06"/>
    <n v="15"/>
    <s v="ATENCION CIUDADANA Y COMUNICACIONES"/>
    <s v="PARTICIPACION CIUDADANA ANH COLOMBIA. ADMINISTRADOR"/>
    <s v="se contesto con correo de fecha 7 de octubre de 2016"/>
    <d v="2016-10-07T00:00:00"/>
    <s v="VICTOR MANUEL  SEPULVEDA CASTAÑENDA. GESTOR"/>
    <x v="1"/>
    <n v="28"/>
    <x v="1"/>
    <x v="47"/>
    <x v="1"/>
    <m/>
    <n v="37.545065937498293"/>
  </r>
  <r>
    <n v="127130"/>
    <s v="GESTION EXITOSA"/>
    <s v="08"/>
    <x v="1"/>
    <s v="R-641-2016-072485"/>
    <d v="2016-08-30T12:06:53"/>
    <s v="VICEPRESIDENCIA ADMINISTRATIVA Y FINANCIERA"/>
    <s v="ATENCION CIUDADANA Y COMUNICACIONES"/>
    <x v="6"/>
    <s v="ANONIMO:                                      Telefono:                                     Dirección:                                      Email: "/>
    <s v="SI"/>
    <s v="ANONIMO:                                      Telefono:                                     Dirección:                                      Email: "/>
    <s v="Otros"/>
    <d v="2016-09-19T12:06:53"/>
    <n v="15"/>
    <s v="ATENCION CIUDADANA Y COMUNICACIONES"/>
    <s v="PARTICIPACION CIUDADANA ANH COLOMBIA. ADMINISTRADOR"/>
    <s v=" E-641-2016-092325"/>
    <d v="2016-08-30T14:33:20"/>
    <s v="PARTICIPACION CIUDADANA ANH COLOMBIA. ADMINISTRADOR"/>
    <x v="0"/>
    <n v="0"/>
    <x v="1"/>
    <x v="18"/>
    <x v="1"/>
    <s v="se tramitaron pe mismo día"/>
    <n v="0.10169953703734791"/>
  </r>
  <r>
    <n v="127187"/>
    <s v="GESTION EXITOSA"/>
    <s v="08"/>
    <x v="1"/>
    <s v="R-641-2016-072501"/>
    <d v="2016-08-30T15:02:21"/>
    <s v="VICEPRESIDENCIA ADMINISTRATIVA Y FINANCIERA"/>
    <s v="ATENCION CIUDADANA Y COMUNICACIONES"/>
    <x v="1"/>
    <s v="BUMAR BERNAL LOPEZ: . - ECOPETROL OFICINA DE PARTICIPACION CIUDADANA REGIONAL CARIBE"/>
    <s v="SI"/>
    <s v="BUMAR BERNAL LOPEZ: . - ECOPETROL OFICINA DE PARTICIPACION CIUDADANA REGIONAL CARIBE"/>
    <s v="Probable existencia de yacimiento Petrolero"/>
    <d v="2016-09-13T15:02:21"/>
    <n v="10"/>
    <s v="ATENCION CIUDADANA Y COMUNICACIONES"/>
    <s v="PARTICIPACION CIUDADANA ANH COLOMBIA. ADMINISTRADOR"/>
    <s v="Id: 135163"/>
    <d v="2016-10-05T09:29:00"/>
    <s v="JUAN CARLOS ISAZA QUINTERO. CONTRATISTA"/>
    <x v="10"/>
    <n v="26"/>
    <x v="1"/>
    <x v="27"/>
    <x v="1"/>
    <m/>
    <n v="35.768512349532102"/>
  </r>
  <r>
    <n v="127193"/>
    <s v="GESTION EXITOSA"/>
    <s v="08"/>
    <x v="1"/>
    <s v="R-641-2016-072502"/>
    <d v="2016-08-30T15:08:06"/>
    <s v="VICEPRESIDENCIA ADMINISTRATIVA Y FINANCIERA"/>
    <s v="ATENCION CIUDADANA Y COMUNICACIONES"/>
    <x v="1"/>
    <s v="ANDTRID JOHANA SANDOVAL: REPRESENTANTE LEGAL - GAIA CONSULTORES  AMBIENTALES  SAS"/>
    <s v="SI"/>
    <s v="ANDTRID JOHANA SANDOVAL: REPRESENTANTE LEGAL - GAIA CONSULTORES  AMBIENTALES  SAS"/>
    <s v="Intervención por no pago a subcontratistas por parte de Operadoras "/>
    <d v="2016-09-13T15:08:06"/>
    <n v="10"/>
    <s v="ATENCION CIUDADANA Y COMUNICACIONES"/>
    <s v="PARTICIPACION CIUDADANA ANH COLOMBIA. ADMINISTRADOR"/>
    <s v=" E-641-2016-095125"/>
    <d v="2016-10-03T09:22:13"/>
    <s v="LAURA PAOLA GONZALEZ IRIARTE. EXPERTO"/>
    <x v="2"/>
    <n v="24"/>
    <x v="1"/>
    <x v="10"/>
    <x v="1"/>
    <m/>
    <n v="33.759806319438212"/>
  </r>
  <r>
    <n v="127263"/>
    <s v="GESTION EXITOSA"/>
    <s v="08"/>
    <x v="1"/>
    <s v="R-641-2016-072527"/>
    <d v="2016-08-30T17:02:45"/>
    <s v="VICEPRESIDENCIA ADMINISTRATIVA Y FINANCIERA"/>
    <s v="ATENCION CIUDADANA Y COMUNICACIONES"/>
    <x v="9"/>
    <s v="ANONIMO:                                      Telefono:                                     Dirección:                                      Email: "/>
    <s v="SI"/>
    <s v="ANONIMO:                                      Telefono:                                     Dirección:                                      Email: "/>
    <s v="Otros"/>
    <d v="2016-09-19T17:02:45"/>
    <n v="15"/>
    <s v="ATENCION CIUDADANA Y COMUNICACIONES"/>
    <s v="PARTICIPACION CIUDADANA ANH COLOMBIA. ADMINISTRADOR"/>
    <s v=" E-641-2016-092394"/>
    <d v="2016-08-31T10:31:28"/>
    <s v="PARTICIPACION CIUDADANA ANH COLOMBIA. ADMINISTRADOR"/>
    <x v="0"/>
    <n v="1"/>
    <x v="1"/>
    <x v="18"/>
    <x v="1"/>
    <m/>
    <n v="0.72827149305521743"/>
  </r>
  <r>
    <n v="127309"/>
    <s v="GESTION EXITOSA"/>
    <s v="08"/>
    <x v="1"/>
    <s v="R-641-2016-072543"/>
    <d v="2016-08-31T09:52:08"/>
    <s v="VICEPRESIDENCIA ADMINISTRATIVA Y FINANCIERA"/>
    <s v="ATENCION CIUDADANA Y COMUNICACIONES"/>
    <x v="2"/>
    <s v="CRISTIAN CAMILO ROMERO: . - GVM CONSULTORES"/>
    <s v="SI"/>
    <s v="CRISTIAN CAMILO ROMERO: . - GVM CONSULTORES"/>
    <s v="Acompañamiento a comunidad en desarrollo de proyecto (ambiental, social)"/>
    <d v="2016-09-21T09:52:08"/>
    <n v="15"/>
    <s v="ATENCION CIUDADANA Y COMUNICACIONES"/>
    <s v="PARTICIPACION CIUDADANA ANH COLOMBIA. ADMINISTRADOR"/>
    <s v=" E-641-2016-095128"/>
    <d v="2016-10-03T09:26:15"/>
    <s v="LAURA PAOLA GONZALEZ IRIARTE. EXPERTO"/>
    <x v="2"/>
    <n v="23"/>
    <x v="20"/>
    <x v="7"/>
    <x v="1"/>
    <m/>
    <n v="32.982021527772304"/>
  </r>
  <r>
    <n v="127310"/>
    <s v="GESTION EXITOSA"/>
    <s v="08"/>
    <x v="1"/>
    <s v="R-641-2016-072544"/>
    <d v="2016-08-31T09:53:27"/>
    <s v="VICEPRESIDENCIA ADMINISTRATIVA Y FINANCIERA"/>
    <s v="ATENCION CIUDADANA Y COMUNICACIONES"/>
    <x v="2"/>
    <s v="CRISTIAN CAMILO ROMERO: . - GVM CONSULTORES"/>
    <s v="SI"/>
    <s v="CRISTIAN CAMILO ROMERO: . - GVM CONSULTORES"/>
    <s v="Acompañamiento a comunidad en desarrollo de proyecto (ambiental, social)"/>
    <d v="2016-09-21T09:53:27"/>
    <n v="15"/>
    <s v="ATENCION CIUDADANA Y COMUNICACIONES"/>
    <s v="PARTICIPACION CIUDADANA ANH COLOMBIA. ADMINISTRADOR"/>
    <s v=" E-641-2016-095127"/>
    <d v="2016-10-03T09:24:18"/>
    <s v="LAURA PAOLA GONZALEZ IRIARTE. EXPERTO"/>
    <x v="2"/>
    <n v="23"/>
    <x v="1"/>
    <x v="7"/>
    <x v="1"/>
    <m/>
    <n v="32.979766631942766"/>
  </r>
  <r>
    <n v="127474"/>
    <s v="GESTION EXITOSA"/>
    <s v="08"/>
    <x v="1"/>
    <s v="R-641-2016-072615"/>
    <d v="2016-08-31T14:24:21"/>
    <s v="VICEPRESIDENCIA ADMINISTRATIVA Y FINANCIERA"/>
    <s v="ATENCION CIUDADANA Y COMUNICACIONES"/>
    <x v="1"/>
    <s v="ANONIMO:                                      Telefono:                                     Dirección:                                      Email: "/>
    <s v="SI"/>
    <s v="ANONIMO:                                      Telefono:                                     Dirección:                                      Email: "/>
    <s v="Información del trámite o proceso para pago de regalías"/>
    <d v="2016-09-13T14:24:21"/>
    <n v="10"/>
    <s v="ATENCION CIUDADANA Y COMUNICACIONES"/>
    <s v="PARTICIPACION CIUDADANA ANH COLOMBIA. ADMINISTRADOR"/>
    <s v=" E-641-2016-092591"/>
    <d v="2016-09-02T14:28:46"/>
    <s v="MAYRA ALEJANDRA MERCHAN PEÑA. CONTRATISTA"/>
    <x v="3"/>
    <n v="2"/>
    <x v="0"/>
    <x v="13"/>
    <x v="1"/>
    <m/>
    <n v="2.003075069442275"/>
  </r>
  <r>
    <n v="127624"/>
    <s v="GESTION EXITOSA"/>
    <s v="08"/>
    <x v="1"/>
    <s v="R-641-2016-072717"/>
    <d v="2016-08-31T16:39:42"/>
    <s v="VICEPRESIDENCIA ADMINISTRATIVA Y FINANCIERA"/>
    <s v="ATENCION CIUDADANA Y COMUNICACIONES"/>
    <x v="5"/>
    <s v="LAURA ALEJANDRA ERNELDA QUIJANO: .                                     Telefono:                                     Dirección: CLL 72 12 65 PISO 9                                     Email: "/>
    <s v="SI"/>
    <s v="LAURA ALEJANDRA ERNELDA QUIJANO: .                                     Telefono:                                     Dirección: CLL 72 12 65 PISO 9                                     Email: "/>
    <s v="Otros"/>
    <d v="2016-09-21T16:39:42"/>
    <n v="15"/>
    <s v="ATENCION CIUDADANA Y COMUNICACIONES"/>
    <s v="PARTICIPACION CIUDADANA ANH COLOMBIA. ADMINISTRADOR"/>
    <s v=" E-641-2016-094041"/>
    <d v="2016-09-19T11:50:27"/>
    <s v="PARTICIPACION CIUDADANA ANH COLOMBIA. ADMINISTRADOR"/>
    <x v="0"/>
    <n v="19"/>
    <x v="1"/>
    <x v="18"/>
    <x v="1"/>
    <m/>
    <n v="18.799141550924105"/>
  </r>
  <r>
    <n v="127676"/>
    <s v="GESTION EXITOSA"/>
    <s v="09"/>
    <x v="2"/>
    <s v="R-641-2016-072751"/>
    <d v="2016-09-01T08:55:25"/>
    <s v="VICEPRESIDENCIA ADMINISTRATIVA Y FINANCIERA"/>
    <s v="ATENCION CIUDADANA Y COMUNICACIONES"/>
    <x v="1"/>
    <s v="MINISTERIO DE DEFENSA  NACIONAL:                                      Telefono: 3150111                                    Dirección: AV EL DORADO CAN - CRA 54 N° 26-25                                     Email: "/>
    <s v="SI"/>
    <s v="MINISTERIO DE DEFENSA  NACIONAL:                                      Telefono: 3150111                                    Dirección: AV EL DORADO CAN - CRA 54 N° 26-25                                     Email: "/>
    <s v="Mapa de Geoquímica"/>
    <d v="2016-09-15T08:55:25"/>
    <n v="10"/>
    <s v="ATENCION CIUDADANA Y COMUNICACIONES"/>
    <s v="PARTICIPACION CIUDADANA ANH COLOMBIA. ADMINISTRADOR"/>
    <s v=" E-641-2016-092972, E-641-2016-092973"/>
    <d v="2016-09-07T16:04:42"/>
    <s v="DORIS GOMEZ SILVA. EXPERTO"/>
    <x v="0"/>
    <n v="6"/>
    <x v="7"/>
    <x v="48"/>
    <x v="1"/>
    <m/>
    <n v="6.2981168518526829"/>
  </r>
  <r>
    <n v="127813"/>
    <s v="GESTION EXITOSA"/>
    <s v="09"/>
    <x v="2"/>
    <s v="R-641-2016-072805"/>
    <d v="2016-09-01T12:54:50"/>
    <s v="VICEPRESIDENCIA ADMINISTRATIVA Y FINANCIERA"/>
    <s v="ATENCION CIUDADANA Y COMUNICACIONES"/>
    <x v="2"/>
    <s v="ALBERTO DIAZ GARZON:                                      Telefono:                                     Dirección: BOGOTA                                     Email: ALBERTO.DIAZGARZON@GMAIL.COM"/>
    <s v="SI"/>
    <s v="ALBERTO DIAZ GARZON:                                      Telefono:                                     Dirección: BOGOTA                                     Email: ALBERTO.DIAZGARZON@GMAIL.COM"/>
    <s v="Información en formato shapefile acerca de las reservas naturales, humedales y comunidades"/>
    <d v="2016-09-22T12:54:50"/>
    <n v="15"/>
    <s v="ATENCION CIUDADANA Y COMUNICACIONES"/>
    <s v="PARTICIPACION CIUDADANA ANH COLOMBIA. ADMINISTRADOR"/>
    <s v=" E-641-2016-093125"/>
    <d v="2016-09-08T15:23:20"/>
    <s v="PARTICIPACION CIUDADANA ANH COLOMBIA. ADMINISTRADOR"/>
    <x v="0"/>
    <n v="7"/>
    <x v="1"/>
    <x v="49"/>
    <x v="1"/>
    <m/>
    <n v="7.1031214467584505"/>
  </r>
  <r>
    <n v="127998"/>
    <s v="GESTION EXITOSA"/>
    <s v="09"/>
    <x v="2"/>
    <s v="R-641-2016-072924"/>
    <d v="2016-09-02T08:23:51"/>
    <s v="VICEPRESIDENCIA ADMINISTRATIVA Y FINANCIERA"/>
    <s v="ATENCION CIUDADANA Y COMUNICACIONES"/>
    <x v="10"/>
    <s v="RICARDO LANDAETA:                                      Telefono:                                     Dirección: PUERTO  GAITAN                                     Email: "/>
    <s v="SI"/>
    <s v="RICARDO LANDAETA:                                      Telefono:                                     Dirección: PUERTO  GAITAN                                     Email: "/>
    <s v="Acompañamiento a comunidad en desarrollo de proyecto (ambiental, social)"/>
    <d v="2016-09-12T00:00:00"/>
    <n v="10"/>
    <s v="ATENCION CIUDADANA Y COMUNICACIONES"/>
    <s v="PARTICIPACION CIUDADANA ANH COLOMBIA. ADMINISTRADOR"/>
    <s v="correo electronico "/>
    <d v="2016-09-14T09:32:30"/>
    <s v="LAURA PAOLA GONZALEZ IRIARTE. EXPERTO"/>
    <x v="2"/>
    <n v="8"/>
    <x v="3"/>
    <x v="7"/>
    <x v="1"/>
    <m/>
    <n v="12.047679166666057"/>
  </r>
  <r>
    <n v="127999"/>
    <s v="GESTION EXITOSA"/>
    <s v="09"/>
    <x v="2"/>
    <s v="R-641-2016-072925"/>
    <d v="2016-09-02T08:26:05"/>
    <s v="VICEPRESIDENCIA ADMINISTRATIVA Y FINANCIERA"/>
    <s v="ATENCION CIUDADANA Y COMUNICACIONES"/>
    <x v="1"/>
    <s v="MANSAROVAR ENERGY COLOMBIA LTD.:                                      Telefono:                                     Dirección: CALLE 100 NO 13-76 PISO 11                                     Email: "/>
    <s v="SI"/>
    <s v="MANSAROVAR ENERGY COLOMBIA LTD.:                                      Telefono:                                     Dirección: CALLE 100 NO 13-76 PISO 11                                     Email: "/>
    <s v="Áreas Asignadas, Áreas libres, reglamentación especial, requisitos y criterios para su asignación"/>
    <d v="2016-09-16T08:26:05"/>
    <n v="10"/>
    <s v="ATENCION CIUDADANA Y COMUNICACIONES"/>
    <s v="PARTICIPACION CIUDADANA ANH COLOMBIA. ADMINISTRADOR"/>
    <s v=" E-641-2016-093901"/>
    <d v="2016-09-16T15:23:06"/>
    <s v="PARTICIPACION CIUDADANA ANH COLOMBIA. ADMINISTRADOR"/>
    <x v="0"/>
    <n v="14"/>
    <x v="1"/>
    <x v="23"/>
    <x v="1"/>
    <m/>
    <n v="14.289602083335922"/>
  </r>
  <r>
    <n v="128000"/>
    <s v="GESTION EXITOSA"/>
    <s v="09"/>
    <x v="2"/>
    <s v="R-641-2016-072926"/>
    <d v="2016-09-02T08:28:30"/>
    <s v="VICEPRESIDENCIA ADMINISTRATIVA Y FINANCIERA"/>
    <s v="ATENCION CIUDADANA Y COMUNICACIONES"/>
    <x v="2"/>
    <s v="SENADO DE LA REPUBLICA DE COLOMBIA:                                      Telefono: 3824237                                    Dirección: CRA 7 N° 8-68 OFICINA 235                                     Email: "/>
    <s v="SI"/>
    <s v="SENADO DE LA REPUBLICA DE COLOMBIA:                                      Telefono: 3824237                                    Dirección: CRA 7 N° 8-68 OFICINA 235                                     Email: "/>
    <s v="Certificación de ejecución presupuestal"/>
    <d v="2016-09-23T08:28:30"/>
    <n v="15"/>
    <s v="ATENCION CIUDADANA Y COMUNICACIONES"/>
    <s v="PARTICIPACION CIUDADANA ANH COLOMBIA. ADMINISTRADOR"/>
    <s v="Radicado id.137940  se dio respuesta con correo electronico de fecha 12 de septiembre de 2016"/>
    <d v="2016-09-12T00:00:00"/>
    <s v="JOHANNA MATEUS DIAZ. CONTRATISTA"/>
    <x v="4"/>
    <n v="9"/>
    <x v="1"/>
    <x v="11"/>
    <x v="1"/>
    <m/>
    <n v="9.6468749999985448"/>
  </r>
  <r>
    <n v="128001"/>
    <s v="GESTION EXITOSA"/>
    <s v="09"/>
    <x v="2"/>
    <s v="R-641-2016-072927"/>
    <d v="2016-09-02T08:31:16"/>
    <s v="VICEPRESIDENCIA ADMINISTRATIVA Y FINANCIERA"/>
    <s v="ATENCION CIUDADANA Y COMUNICACIONES"/>
    <x v="1"/>
    <s v="SERGIO NICOLAS  HERNANDEZ PINTO:                                      Telefono:                                     Dirección: BOGOTA                                     Email: SERGIO.HERNANDEZ 1178@CORREO.POLICIA.GOV.CO"/>
    <s v="SI"/>
    <s v="SERGIO NICOLAS  HERNANDEZ PINTO:                                      Telefono:                                     Dirección: BOGOTA                                     Email: SERGIO.HERNANDEZ 1178@CORREO.POLICIA.GOV.CO"/>
    <s v="Acompañamiento a comunidad en desarrollo de proyecto (ambiental, social)"/>
    <d v="2016-09-16T08:31:16"/>
    <n v="10"/>
    <s v="ATENCION CIUDADANA Y COMUNICACIONES"/>
    <s v="PARTICIPACION CIUDADANA ANH COLOMBIA. ADMINISTRADOR"/>
    <s v=" E-641-2016-095129"/>
    <d v="2016-10-03T09:29:37"/>
    <s v="LAURA PAOLA GONZALEZ IRIARTE. EXPERTO"/>
    <x v="2"/>
    <n v="11"/>
    <x v="3"/>
    <x v="7"/>
    <x v="1"/>
    <m/>
    <n v="31.040528171295591"/>
  </r>
  <r>
    <n v="128008"/>
    <s v="GESTION EXITOSA"/>
    <s v="09"/>
    <x v="2"/>
    <s v="R-641-2016-072930"/>
    <d v="2016-09-02T08:45:05"/>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Estado actual de Pozos"/>
    <d v="2016-09-16T08:45:05"/>
    <n v="10"/>
    <s v="ATENCION CIUDADANA Y COMUNICACIONES"/>
    <s v="PARTICIPACION CIUDADANA ANH COLOMBIA. ADMINISTRADOR"/>
    <s v=" E-641-2016-093815"/>
    <d v="2016-09-16T07:23:42"/>
    <s v="PARTICIPACION CIUDADANA ANH COLOMBIA. ADMINISTRADOR"/>
    <x v="0"/>
    <n v="14"/>
    <x v="1"/>
    <x v="0"/>
    <x v="1"/>
    <m/>
    <n v="13.943492974540277"/>
  </r>
  <r>
    <n v="128132"/>
    <s v="GESTION EXITOSA"/>
    <s v="09"/>
    <x v="1"/>
    <s v="R-641-2016-072982"/>
    <d v="2016-09-02T11:50:11"/>
    <s v="VICEPRESIDENCIA ADMINISTRATIVA Y FINANCIERA"/>
    <s v="ATENCION CIUDADANA Y COMUNICACIONES"/>
    <x v="3"/>
    <s v="JUAN MANUEL ANDRADE MORANTES: JEFE OFICINA ASESORA JURIDICA (E) - MINISTERIO DE MINAS Y ENERGIA"/>
    <s v="SI"/>
    <s v="JUAN MANUEL ANDRADE MORANTES: JEFE OFICINA ASESORA JURIDICA (E) - MINISTERIO DE MINAS Y ENERGIA"/>
    <s v="Acompañamiento a comunidad en desarrollo de proyecto (ambiental, social)"/>
    <d v="2016-09-06T11:50:11"/>
    <n v="45"/>
    <s v="ATENCION CIUDADANA Y COMUNICACIONES"/>
    <s v="PARTICIPACION CIUDADANA ANH COLOMBIA. ADMINISTRADOR"/>
    <s v=" E-641-2016-092715"/>
    <d v="2016-09-06T09:13:44"/>
    <s v="PARTICIPACION CIUDADANA ANH COLOMBIA. ADMINISTRADOR"/>
    <x v="0"/>
    <n v="4"/>
    <x v="1"/>
    <x v="7"/>
    <x v="1"/>
    <m/>
    <n v="3.8913647337976727"/>
  </r>
  <r>
    <n v="128227"/>
    <s v="GESTION EXITOSA"/>
    <s v="09"/>
    <x v="1"/>
    <s v="R-641-2016-073012"/>
    <d v="2016-09-02T14:41:41"/>
    <s v="VICEPRESIDENCIA ADMINISTRATIVA Y FINANCIERA"/>
    <s v="ATENCION CIUDADANA Y COMUNICACIONES"/>
    <x v="1"/>
    <s v="UTILIANO CAINAS CHAPEÑO: GOBERNADOR CABILDO INDIGENA - CONSEJO REGIONAL  INDIGENAS DEL HUILA"/>
    <s v="SI"/>
    <s v="UTILIANO CAINAS CHAPEÑO: GOBERNADOR CABILDO INDIGENA - CONSEJO REGIONAL  INDIGENAS DEL HUILA"/>
    <s v="Actividad Hidrocarburífera en regiones del país"/>
    <d v="2016-09-16T14:41:41"/>
    <n v="10"/>
    <s v="ATENCION CIUDADANA Y COMUNICACIONES"/>
    <s v="PARTICIPACION CIUDADANA ANH COLOMBIA. ADMINISTRADOR"/>
    <s v=" E-641-2016-093723"/>
    <d v="2016-09-15T11:33:04"/>
    <s v="JUAN FRANCISCO CHISACA. CONTRATISTA"/>
    <x v="2"/>
    <n v="13"/>
    <x v="16"/>
    <x v="2"/>
    <x v="1"/>
    <m/>
    <n v="12.869022060185671"/>
  </r>
  <r>
    <n v="128358"/>
    <s v="GESTION EXITOSA"/>
    <s v="09"/>
    <x v="1"/>
    <s v="R-641-2016-073101"/>
    <d v="2016-09-05T08:11:38"/>
    <s v="VICEPRESIDENCIA ADMINISTRATIVA Y FINANCIERA"/>
    <s v="ATENCION CIUDADANA Y COMUNICACIONES"/>
    <x v="2"/>
    <s v="CONSORCIO ANDES ENERGIA ARGENTINA INTEGRA OIL &amp; GAS S.AS:                                      Telefono: 6205450                                    Dirección: CRA 7 NO 113 - 43 OF 1202                                     Email: "/>
    <s v="SI"/>
    <s v="CONSORCIO ANDES ENERGIA ARGENTINA INTEGRA OIL &amp; GAS S.AS:                                      Telefono: 6205450                                    Dirección: CRA 7 NO 113 - 43 OF 1202                                     Email: "/>
    <s v="Acompañamiento a comunidad en desarrollo de proyecto (ambiental, social)"/>
    <d v="2016-09-26T08:11:38"/>
    <n v="15"/>
    <s v="ATENCION CIUDADANA Y COMUNICACIONES"/>
    <s v="PARTICIPACION CIUDADANA ANH COLOMBIA. ADMINISTRADOR"/>
    <s v=" E-641-2016-092672"/>
    <d v="2016-09-05T16:17:00"/>
    <s v="PARTICIPACION CIUDADANA ANH COLOMBIA. ADMINISTRADOR"/>
    <x v="0"/>
    <n v="0"/>
    <x v="1"/>
    <x v="7"/>
    <x v="1"/>
    <s v="se tramitaron pe mismo día"/>
    <n v="0.33706284722575219"/>
  </r>
  <r>
    <n v="128362"/>
    <s v="GESTION EXITOSA"/>
    <s v="09"/>
    <x v="2"/>
    <s v="R-641-2016-073104"/>
    <d v="2016-09-05T08:32:37"/>
    <s v="VICEPRESIDENCIA ADMINISTRATIVA Y FINANCIERA"/>
    <s v="ATENCION CIUDADANA Y COMUNICACIONES"/>
    <x v="1"/>
    <s v="GILBERTO TORO GIRALDO: DIRECTOR EJECUTIVO - FEDERACION COLOMBIANA DE MUNICIPIOS"/>
    <s v="SI"/>
    <s v="GILBERTO TORO GIRALDO: DIRECTOR EJECUTIVO - FEDERACION COLOMBIANA DE MUNICIPIOS"/>
    <s v="Acompañamiento a comunidad en desarrollo de proyecto (ambiental, social)"/>
    <d v="2016-09-19T08:32:37"/>
    <n v="10"/>
    <s v="ATENCION CIUDADANA Y COMUNICACIONES"/>
    <s v="PARTICIPACION CIUDADANA ANH COLOMBIA. ADMINISTRADOR"/>
    <s v="E-641-2016-096140 Id: 137775"/>
    <d v="2016-10-13T11:17:10"/>
    <s v="ORLANDO VELANDIA SEPULVEDA. PRESIDENTE DE AGENCIA"/>
    <x v="11"/>
    <n v="28"/>
    <x v="1"/>
    <x v="7"/>
    <x v="1"/>
    <m/>
    <n v="38.114267280099739"/>
  </r>
  <r>
    <n v="128377"/>
    <s v="GESTION EXITOSA"/>
    <s v="09"/>
    <x v="0"/>
    <s v="R-641-2016-073113"/>
    <d v="2016-09-05T09:05:31"/>
    <s v="VICEPRESIDENCIA ADMINISTRATIVA Y FINANCIERA"/>
    <s v="ATENCION CIUDADANA Y COMUNICACIONES"/>
    <x v="2"/>
    <s v="ECOPETROL:                                      Telefono: 5663323                                    Dirección: GERENCIA DE OPERACIONES DE DESARROLLO Y PRODUCCION CATATUMBO                                     Email: "/>
    <s v="SI"/>
    <s v="ECOPETROL:                                      Telefono: 5663323                                    Dirección: GERENCIA DE OPERACIONES DE DESARROLLO Y PRODUCCION CATATUMBO                                     Email: "/>
    <s v="Acompañamiento a comunidad en desarrollo de proyecto (ambiental, social)"/>
    <d v="2016-09-26T09:05:31"/>
    <n v="15"/>
    <s v="ATENCION CIUDADANA Y COMUNICACIONES"/>
    <s v="PARTICIPACION CIUDADANA ANH COLOMBIA. ADMINISTRADOR"/>
    <s v=" E-641-2016-092663, E-641-2016-092664"/>
    <d v="2016-09-05T15:59:39"/>
    <s v="PARTICIPACION CIUDADANA ANH COLOMBIA. ADMINISTRADOR"/>
    <x v="0"/>
    <n v="0"/>
    <x v="1"/>
    <x v="7"/>
    <x v="1"/>
    <s v="se tramitaron pe mismo día"/>
    <n v="0.28759807869937504"/>
  </r>
  <r>
    <n v="128510"/>
    <s v="GESTION EXITOSA"/>
    <s v="09"/>
    <x v="2"/>
    <s v="R-641-2016-073170"/>
    <d v="2016-09-05T11:39:12"/>
    <s v="VICEPRESIDENCIA ADMINISTRATIVA Y FINANCIERA"/>
    <s v="ATENCION CIUDADANA Y COMUNICACIONES"/>
    <x v="2"/>
    <s v="ALICIA MARCELA  MAYORGA  MORALES:                                      Telefono:                                     Dirección: ANH                                     Email: "/>
    <s v="SI"/>
    <s v="ALICIA MARCELA  MAYORGA  MORALES:                                      Telefono:                                     Dirección: ANH                                     Email: "/>
    <s v="Información de Operadores en Colombia"/>
    <d v="2016-09-26T11:39:12"/>
    <n v="15"/>
    <s v="ATENCION CIUDADANA Y COMUNICACIONES"/>
    <s v="PARTICIPACION CIUDADANA ANH COLOMBIA. ADMINISTRADOR"/>
    <s v=" E-641-2016-095439"/>
    <d v="2016-10-06T10:20:42"/>
    <s v="PARTICIPACION CIUDADANA ANH COLOMBIA. ADMINISTRADOR"/>
    <x v="0"/>
    <n v="10"/>
    <x v="1"/>
    <x v="16"/>
    <x v="1"/>
    <m/>
    <n v="30.945496446758625"/>
  </r>
  <r>
    <n v="128517"/>
    <s v="GESTION EXITOSA"/>
    <s v="09"/>
    <x v="2"/>
    <s v="R-641-2016-073174"/>
    <d v="2016-09-05T11:45:33"/>
    <s v="VICEPRESIDENCIA ADMINISTRATIVA Y FINANCIERA"/>
    <s v="ATENCION CIUDADANA Y COMUNICACIONES"/>
    <x v="2"/>
    <s v="LUIS ARTURO RAMIREZ:                                      Telefono:                                     Dirección: BOGOTA                                     Email: LUISARTURO RAMIREZROA445@GMAIL.COM"/>
    <s v="SI"/>
    <s v="LUIS ARTURO RAMIREZ:                                      Telefono:                                     Dirección: BOGOTA                                     Email: LUISARTURO RAMIREZROA445@GMAIL.COM"/>
    <s v="Acompañamiento a comunidad en desarrollo de proyecto (ambiental, social)"/>
    <d v="2016-09-26T11:45:33"/>
    <n v="15"/>
    <s v="ATENCION CIUDADANA Y COMUNICACIONES"/>
    <s v="PARTICIPACION CIUDADANA ANH COLOMBIA. ADMINISTRADOR"/>
    <s v=" E-641-2016-094365"/>
    <d v="2016-09-21T16:29:54"/>
    <s v="JUAN FRANCISCO CHISACA. CONTRATISTA"/>
    <x v="2"/>
    <n v="16"/>
    <x v="1"/>
    <x v="7"/>
    <x v="1"/>
    <m/>
    <n v="16.197471377316106"/>
  </r>
  <r>
    <n v="128534"/>
    <s v="GESTION EXITOSA"/>
    <s v="09"/>
    <x v="2"/>
    <s v="R-641-2016-073182"/>
    <d v="2016-09-05T12:33:10"/>
    <s v="VICEPRESIDENCIA ADMINISTRATIVA Y FINANCIERA"/>
    <s v="ATENCION CIUDADANA Y COMUNICACIONES"/>
    <x v="1"/>
    <s v="VANESSA ALEJANDRA GUERRA VARGAS:                                      Telefono:                                     Dirección: BOGOTA                                     Email: VAGUERRAVA@UNAL.EDU.CO"/>
    <s v="SI"/>
    <s v="VANESSA ALEJANDRA GUERRA VARGAS:                                      Telefono:                                     Dirección: BOGOTA                                     Email: VAGUERRAVA@UNAL.EDU.CO"/>
    <s v="Estado actual de Pozos"/>
    <d v="2016-09-19T12:33:10"/>
    <n v="10"/>
    <s v="ATENCION CIUDADANA Y COMUNICACIONES"/>
    <s v="PARTICIPACION CIUDADANA ANH COLOMBIA. ADMINISTRADOR"/>
    <s v=" E-641-2016-095126"/>
    <d v="2016-10-03T09:24:03"/>
    <s v="PARTICIPACION CIUDADANA ANH COLOMBIA. ADMINISTRADOR"/>
    <x v="0"/>
    <n v="20"/>
    <x v="1"/>
    <x v="0"/>
    <x v="1"/>
    <m/>
    <n v="27.868672800927015"/>
  </r>
  <r>
    <n v="128537"/>
    <s v="GESTION EXITOSA"/>
    <s v="09"/>
    <x v="2"/>
    <s v="R-641-2016-073183"/>
    <d v="2016-09-05T12:35:48"/>
    <s v="VICEPRESIDENCIA ADMINISTRATIVA Y FINANCIERA"/>
    <s v="ATENCION CIUDADANA Y COMUNICACIONES"/>
    <x v="2"/>
    <s v="RAFAEL ANDRES CALDERON:                                      Telefono:                                     Dirección: BOGOTA                                     Email: RAACALDERONCH@UNAL.EDU.CO"/>
    <s v="SI"/>
    <s v="RAFAEL ANDRES CALDERON:                                      Telefono:                                     Dirección: BOGOTA                                     Email: RAACALDERONCH@UNAL.EDU.CO"/>
    <s v="Información con fines Académicos (tesis de pregrado y postgrado)"/>
    <d v="2016-09-26T12:35:48"/>
    <n v="15"/>
    <s v="ATENCION CIUDADANA Y COMUNICACIONES"/>
    <s v="PARTICIPACION CIUDADANA ANH COLOMBIA. ADMINISTRADOR"/>
    <s v=" E-641-2016-095173"/>
    <d v="2016-10-03T16:13:40"/>
    <s v="PARTICIPACION CIUDADANA ANH COLOMBIA. ADMINISTRADOR"/>
    <x v="0"/>
    <n v="10"/>
    <x v="1"/>
    <x v="26"/>
    <x v="1"/>
    <m/>
    <n v="28.151298611111997"/>
  </r>
  <r>
    <n v="128914"/>
    <s v="GESTION EXITOSA"/>
    <s v="09"/>
    <x v="1"/>
    <s v="R-641-2016-073339"/>
    <d v="2016-09-06T10:51:30"/>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Información del trámite o proceso para pago de regalías"/>
    <d v="2016-09-20T10:51:30"/>
    <n v="10"/>
    <s v="ATENCION CIUDADANA Y COMUNICACIONES"/>
    <s v="PARTICIPACION CIUDADANA ANH COLOMBIA. ADMINISTRADOR"/>
    <s v=" E-521-2016-093001"/>
    <d v="2016-09-08T14:33:15"/>
    <s v="ALONSO M CARDONA DELGADO. CONTRATISTA"/>
    <x v="3"/>
    <n v="2"/>
    <x v="1"/>
    <x v="13"/>
    <x v="1"/>
    <m/>
    <n v="2.1539982175891055"/>
  </r>
  <r>
    <n v="128917"/>
    <s v="GESTION EXITOSA"/>
    <s v="09"/>
    <x v="1"/>
    <s v="R-641-2016-073340"/>
    <d v="2016-09-06T10:54:55"/>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09-20T10:54:55"/>
    <n v="10"/>
    <s v="ATENCION CIUDADANA Y COMUNICACIONES"/>
    <s v="PARTICIPACION CIUDADANA ANH COLOMBIA. ADMINISTRADOR"/>
    <s v=" E-431-2016-094417"/>
    <d v="2016-09-22T07:26:09"/>
    <s v="NADIA CAROLINA PLAZAS FAJARDO. EXPERTO"/>
    <x v="11"/>
    <n v="16"/>
    <x v="1"/>
    <x v="22"/>
    <x v="1"/>
    <m/>
    <n v="15.855025034717983"/>
  </r>
  <r>
    <n v="128920"/>
    <s v="GESTION EXITOSA"/>
    <s v="09"/>
    <x v="1"/>
    <s v="R-641-2016-073341"/>
    <d v="2016-09-06T10:58:03"/>
    <s v="VICEPRESIDENCIA ADMINISTRATIVA Y FINANCIERA"/>
    <s v="ATENCION CIUDADANA Y COMUNICACIONES"/>
    <x v="5"/>
    <s v="CARLOS ANDRES PEREZ:                                      Telefono:                                     Dirección: BOGOTA                                     Email: "/>
    <s v="SI"/>
    <s v="CARLOS ANDRES PEREZ:                                      Telefono:                                     Dirección: BOGOTA                                     Email: "/>
    <s v="Intervención para que compañía pague daños causados o tomar correctivos"/>
    <d v="2016-09-27T10:58:03"/>
    <n v="15"/>
    <s v="ATENCION CIUDADANA Y COMUNICACIONES"/>
    <s v="PARTICIPACION CIUDADANA ANH COLOMBIA. ADMINISTRADOR"/>
    <s v=" E-641-2016-093724, E-641-2016-094376"/>
    <d v="2016-09-21T16:45:37"/>
    <s v="JUAN FRANCISCO CHISACA. CONTRATISTA"/>
    <x v="2"/>
    <n v="15"/>
    <x v="1"/>
    <x v="46"/>
    <x v="1"/>
    <m/>
    <n v="15.241361076383328"/>
  </r>
  <r>
    <n v="128928"/>
    <s v="GESTION EXITOSA"/>
    <s v="09"/>
    <x v="2"/>
    <s v="R-641-2016-073344"/>
    <d v="2016-09-06T11:08:20"/>
    <s v="VICEPRESIDENCIA ADMINISTRATIVA Y FINANCIERA"/>
    <s v="ATENCION CIUDADANA Y COMUNICACIONES"/>
    <x v="1"/>
    <s v="CONTRALORIA GENERAL  DE LA REPUBLICA:                                      Telefono: 6337581                                    Dirección: CARRERA 14 N° 35-26 OFICINA 304                                     Email: "/>
    <s v="SI"/>
    <s v="CONTRALORIA GENERAL  DE LA REPUBLICA:                                      Telefono: 6337581                                    Dirección: CARRERA 14 N° 35-26 OFICINA 304                                     Email: "/>
    <s v="Otros"/>
    <d v="2016-09-20T11:08:20"/>
    <n v="10"/>
    <s v="ATENCION CIUDADANA Y COMUNICACIONES"/>
    <s v="PARTICIPACION CIUDADANA ANH COLOMBIA. ADMINISTRADOR"/>
    <s v=" E-641-2016-092945, E-641-2016-094308"/>
    <d v="2016-09-21T15:08:56"/>
    <s v="DAVID LEONARDO FLOREZ GARCIA. CONTRATISTA"/>
    <x v="8"/>
    <n v="15"/>
    <x v="1"/>
    <x v="18"/>
    <x v="1"/>
    <m/>
    <n v="15.167078240738192"/>
  </r>
  <r>
    <n v="128956"/>
    <s v="GESTION EXITOSA"/>
    <s v="09"/>
    <x v="0"/>
    <s v="R-641-2016-073356"/>
    <d v="2016-09-06T11:52:13"/>
    <s v="VICEPRESIDENCIA ADMINISTRATIVA Y FINANCIERA"/>
    <s v="ATENCION CIUDADANA Y COMUNICACIONES"/>
    <x v="1"/>
    <s v="AGENCIA NACIONAL DE TIERRAS - ANT:                                      Telefono:                                     Dirección: CALLE 43 NO. 57-41 CAN                                     Email: "/>
    <s v="SI"/>
    <s v="AGENCIA NACIONAL DE TIERRAS - ANT:                                      Telefono:                                     Dirección: CALLE 43 NO. 57-41 CAN                                     Email: "/>
    <s v="Áreas Asignadas, Áreas libres, reglamentación especial, requisitos y criterios para su asignación"/>
    <d v="2016-09-20T11:52:13"/>
    <n v="10"/>
    <s v="ATENCION CIUDADANA Y COMUNICACIONES"/>
    <s v="PARTICIPACION CIUDADANA ANH COLOMBIA. ADMINISTRADOR"/>
    <s v=" E-641-2016-094897, E-511-2016-095295"/>
    <d v="2016-09-28T08:36:47"/>
    <s v="PARTICIPACION CIUDADANA ANH COLOMBIA. ADMINISTRADOR"/>
    <x v="0"/>
    <n v="22"/>
    <x v="1"/>
    <x v="23"/>
    <x v="1"/>
    <m/>
    <n v="21.864282291666314"/>
  </r>
  <r>
    <n v="128982"/>
    <s v="GESTION EXITOSA"/>
    <s v="09"/>
    <x v="2"/>
    <s v="R-641-2016-073372"/>
    <d v="2016-09-06T12:40:46"/>
    <s v="VICEPRESIDENCIA ADMINISTRATIVA Y FINANCIERA"/>
    <s v="ATENCION CIUDADANA Y COMUNICACIONES"/>
    <x v="1"/>
    <s v="LUIS GARCIA  RUBIO:                                      Telefono: 3147300                                    Dirección: CALLE 55 N° 10-32                                     Email: "/>
    <s v="SI"/>
    <s v="LUIS GARCIA  RUBIO:                                      Telefono: 3147300                                    Dirección: CALLE 55 N° 10-32                                     Email: "/>
    <s v="Asesoría para negociar predio con evidencia de existencia de petróleo"/>
    <d v="2016-09-20T12:40:46"/>
    <n v="10"/>
    <s v="ATENCION CIUDADANA Y COMUNICACIONES"/>
    <s v="PARTICIPACION CIUDADANA ANH COLOMBIA. ADMINISTRADOR"/>
    <s v="Radicado No. 145073"/>
    <d v="2016-11-16T00:00:00"/>
    <s v="JOSE FERNANDO OSORNO. GERENCIA DE PROYECTOS O FUNCIONAL"/>
    <x v="12"/>
    <n v="34"/>
    <x v="0"/>
    <x v="40"/>
    <x v="1"/>
    <m/>
    <n v="70.471692824074125"/>
  </r>
  <r>
    <n v="128998"/>
    <s v="GESTION EXITOSA"/>
    <s v="09"/>
    <x v="0"/>
    <s v="R-641-2016-073387"/>
    <d v="2016-09-06T13:29:04"/>
    <s v="VICEPRESIDENCIA ADMINISTRATIVA Y FINANCIERA"/>
    <s v="ATENCION CIUDADANA Y COMUNICACIONES"/>
    <x v="1"/>
    <s v="DEFENSORIA DEL PUEBLO REGIONAL MAGDALENA MEDIO:                                      Telefono: 6212660                                    Dirección: CLL 55 NO 18 A 23                                     Email: "/>
    <s v="SI"/>
    <s v="DEFENSORIA DEL PUEBLO REGIONAL MAGDALENA MEDIO:                                      Telefono: 6212660                                    Dirección: CLL 55 NO 18 A 23                                     Email: "/>
    <s v="Acompañamiento a comunidad en desarrollo de proyecto (ambiental, social)"/>
    <d v="2016-09-20T13:29:04"/>
    <n v="10"/>
    <s v="ATENCION CIUDADANA Y COMUNICACIONES"/>
    <s v="PARTICIPACION CIUDADANA ANH COLOMBIA. ADMINISTRADOR"/>
    <s v=" E-641-2016-094030, E-641-2016-094031"/>
    <d v="2016-09-19T10:41:00"/>
    <s v="JUAN FRANCISCO CHISACA. CONTRATISTA"/>
    <x v="2"/>
    <n v="13"/>
    <x v="17"/>
    <x v="7"/>
    <x v="1"/>
    <m/>
    <n v="12.88328895833547"/>
  </r>
  <r>
    <n v="129248"/>
    <s v="GESTION EXITOSA"/>
    <s v="09"/>
    <x v="0"/>
    <s v="R-641-2016-073484"/>
    <d v="2016-09-07T09:37:04"/>
    <s v="VICEPRESIDENCIA ADMINISTRATIVA Y FINANCIERA"/>
    <s v="ATENCION CIUDADANA Y COMUNICACIONES"/>
    <x v="3"/>
    <s v="SERGIO ALBERTO CRUZ: SUBDIRECCIO NDE  EVALUACION  Y SEGUIMIENTO - AUTORIDAD NACIONAL DE LICENCIAS AMBIENTALES (ANLA)"/>
    <s v="SI"/>
    <s v="SERGIO ALBERTO CRUZ: SUBDIRECCIO NDE  EVALUACION  Y SEGUIMIENTO - AUTORIDAD NACIONAL DE LICENCIAS AMBIENTALES (ANLA)"/>
    <s v="Competencia Autoridad Nacional de Licencias Ambientales "/>
    <d v="2016-11-11T09:37:04"/>
    <n v="45"/>
    <s v="ATENCION CIUDADANA Y COMUNICACIONES"/>
    <s v="PARTICIPACION CIUDADANA ANH COLOMBIA. ADMINISTRADOR"/>
    <s v=" E-641-2016-092887"/>
    <d v="2016-09-07T11:17:13"/>
    <s v="PARTICIPACION CIUDADANA ANH COLOMBIA. ADMINISTRADOR"/>
    <x v="0"/>
    <n v="0"/>
    <x v="1"/>
    <x v="36"/>
    <x v="1"/>
    <s v="se tramitaron pe mismo día"/>
    <n v="6.9545439815556165E-2"/>
  </r>
  <r>
    <n v="129460"/>
    <s v="GESTION EXITOSA"/>
    <s v="09"/>
    <x v="2"/>
    <s v="R-641-2016-073564"/>
    <d v="2016-09-07T14:43:24"/>
    <s v="VICEPRESIDENCIA ADMINISTRATIVA Y FINANCIERA"/>
    <s v="ATENCION CIUDADANA Y COMUNICACIONES"/>
    <x v="5"/>
    <s v="CARLOS ANDRES PEREZ:                                      Telefono:                                     Dirección: BOGOTA                                     Email: "/>
    <s v="SI"/>
    <s v="CARLOS ANDRES PEREZ:                                      Telefono:                                     Dirección: BOGOTA                                     Email: "/>
    <s v="Intervención por no pago a subcontratistas por parte de Operadoras "/>
    <d v="2016-09-28T14:43:24"/>
    <n v="15"/>
    <s v="ATENCION CIUDADANA Y COMUNICACIONES"/>
    <s v="PARTICIPACION CIUDADANA ANH COLOMBIA. ADMINISTRADOR"/>
    <s v=" E-641-2016-093863"/>
    <d v="2016-09-16T11:50:36"/>
    <s v="JUAN FRANCISCO CHISACA. CONTRATISTA"/>
    <x v="2"/>
    <n v="9"/>
    <x v="3"/>
    <x v="10"/>
    <x v="1"/>
    <m/>
    <n v="8.8800040162022924"/>
  </r>
  <r>
    <n v="129464"/>
    <s v="GESTION EXITOSA"/>
    <s v="09"/>
    <x v="2"/>
    <s v="R-641-2016-073565"/>
    <d v="2016-09-07T14:49:38"/>
    <s v="VICEPRESIDENCIA ADMINISTRATIVA Y FINANCIERA"/>
    <s v="ATENCION CIUDADANA Y COMUNICACIONES"/>
    <x v="1"/>
    <s v="ELVER MORENO: PERSONERO - PERSONERIA MUNICIPAL DE  YOPAL CASANARE"/>
    <s v="SI"/>
    <s v="ELVER MORENO: PERSONERO - PERSONERIA MUNICIPAL DE  YOPAL CASANARE"/>
    <s v="Acompañamiento a comunidad en desarrollo de proyecto (ambiental, social)"/>
    <d v="2016-09-21T14:49:38"/>
    <n v="10"/>
    <s v="ATENCION CIUDADANA Y COMUNICACIONES"/>
    <s v="PARTICIPACION CIUDADANA ANH COLOMBIA. ADMINISTRADOR"/>
    <s v=" E-641-2016-094367"/>
    <d v="2016-09-21T16:31:36"/>
    <s v="JUAN FRANCISCO CHISACA. CONTRATISTA"/>
    <x v="2"/>
    <n v="14"/>
    <x v="2"/>
    <x v="7"/>
    <x v="1"/>
    <m/>
    <n v="14.070814050930494"/>
  </r>
  <r>
    <n v="129648"/>
    <s v="GESTION EXITOSA"/>
    <s v="09"/>
    <x v="0"/>
    <s v="R-641-2016-073639"/>
    <d v="2016-09-08T08:39:05"/>
    <s v="VICEPRESIDENCIA ADMINISTRATIVA Y FINANCIERA"/>
    <s v="ATENCION CIUDADANA Y COMUNICACIONES"/>
    <x v="2"/>
    <s v="LEONARDO ROBAYO POVEDA:                                      Telefono:                                     Dirección: FINCA SANTA ISABEL VEREDA SAN JACINTO                                     Email: "/>
    <s v="SI"/>
    <s v="LEONARDO ROBAYO POVEDA:                                      Telefono:                                     Dirección: FINCA SANTA ISABEL VEREDA SAN JACINTO                                     Email: "/>
    <s v="Estudios geofísicos y de sísmica"/>
    <d v="2016-09-29T08:39:05"/>
    <n v="15"/>
    <s v="ATENCION CIUDADANA Y COMUNICACIONES"/>
    <s v="PARTICIPACION CIUDADANA ANH COLOMBIA. ADMINISTRADOR"/>
    <s v=" E-641-2016-094362, E-641-2016-094374"/>
    <d v="2016-09-21T16:28:18"/>
    <s v="JUAN FRANCISCO CHISACA. CONTRATISTA"/>
    <x v="2"/>
    <n v="13"/>
    <x v="1"/>
    <x v="24"/>
    <x v="1"/>
    <m/>
    <n v="13.325851736110053"/>
  </r>
  <r>
    <n v="129649"/>
    <s v="GESTION EXITOSA"/>
    <s v="09"/>
    <x v="0"/>
    <s v="R-641-2016-073640"/>
    <d v="2016-09-08T08:40:59"/>
    <s v="VICEPRESIDENCIA ADMINISTRATIVA Y FINANCIERA"/>
    <s v="ATENCION CIUDADANA Y COMUNICACIONES"/>
    <x v="2"/>
    <s v="JUAN DAVID TABORDA  RAVE:                                      Telefono: 2409270                                    Dirección: CRA 43A N° 1-100 OFICINA 602                                     Email: "/>
    <s v="SI"/>
    <s v="JUAN DAVID TABORDA  RAVE:                                      Telefono: 2409270                                    Dirección: CRA 43A N° 1-100 OFICINA 602                                     Email: "/>
    <s v="Acompañamiento a comunidad en desarrollo de proyecto (ambiental, social)"/>
    <d v="2016-09-29T08:40:59"/>
    <n v="15"/>
    <s v="ATENCION CIUDADANA Y COMUNICACIONES"/>
    <s v="PARTICIPACION CIUDADANA ANH COLOMBIA. ADMINISTRADOR"/>
    <s v=" E-641-2016-094790"/>
    <d v="2016-09-26T07:56:09"/>
    <s v="JUAN FRANCISCO CHISACA. CONTRATISTA"/>
    <x v="2"/>
    <n v="18"/>
    <x v="13"/>
    <x v="7"/>
    <x v="1"/>
    <m/>
    <n v="17.968863460650027"/>
  </r>
  <r>
    <n v="129650"/>
    <s v="GESTION EXITOSA"/>
    <s v="09"/>
    <x v="0"/>
    <s v="R-641-2016-073641"/>
    <d v="2016-09-08T08:43:38"/>
    <s v="VICEPRESIDENCIA ADMINISTRATIVA Y FINANCIERA"/>
    <s v="ATENCION CIUDADANA Y COMUNICACIONES"/>
    <x v="2"/>
    <s v="LINDA KATERINE  AZCARATE BURITICA:                                      Telefono:                                     Dirección: CALLR 17 N° 6-87 BARRIO SIETE  DE AGOSTO                                     Email: "/>
    <s v="SI"/>
    <s v="LINDA KATERINE  AZCARATE BURITICA:                                      Telefono:                                     Dirección: CALLR 17 N° 6-87 BARRIO SIETE  DE AGOSTO                                     Email: "/>
    <s v="Estado actual de Pozos"/>
    <d v="2016-09-29T08:43:38"/>
    <n v="15"/>
    <s v="ATENCION CIUDADANA Y COMUNICACIONES"/>
    <s v="PARTICIPACION CIUDADANA ANH COLOMBIA. ADMINISTRADOR"/>
    <s v=" E-641-2016-095079"/>
    <d v="2016-09-30T15:15:53"/>
    <s v="ANDREA DEL PILAR SANABRIA DEL RIO. CONTRATISTA"/>
    <x v="2"/>
    <n v="16"/>
    <x v="9"/>
    <x v="0"/>
    <x v="1"/>
    <m/>
    <n v="22.272400659720006"/>
  </r>
  <r>
    <n v="129830"/>
    <s v="GESTION EXITOSA"/>
    <s v="09"/>
    <x v="2"/>
    <s v="R-641-2016-073718"/>
    <d v="2016-09-08T14:47:07"/>
    <s v="VICEPRESIDENCIA ADMINISTRATIVA Y FINANCIERA"/>
    <s v="ATENCION CIUDADANA Y COMUNICACIONES"/>
    <x v="5"/>
    <s v="CORPORACION DEFENSORA DEL AGUA, TERRITORIO Y ECOSISTEMAS:                                      Telefono:                                     Dirección: SAN MARTIN                                     Email: "/>
    <s v="SI"/>
    <s v="CORPORACION DEFENSORA DEL AGUA, TERRITORIO Y ECOSISTEMAS:                                      Telefono:                                     Dirección: SAN MARTIN                                     Email: "/>
    <s v="Acompañamiento a comunidad en desarrollo de proyecto (ambiental, social)"/>
    <d v="2016-09-29T14:47:07"/>
    <n v="15"/>
    <s v="ATENCION CIUDADANA Y COMUNICACIONES"/>
    <s v="PARTICIPACION CIUDADANA ANH COLOMBIA. ADMINISTRADOR"/>
    <s v=" E-641-2016-094370"/>
    <d v="2016-09-21T16:37:52"/>
    <s v="JUAN FRANCISCO CHISACA. CONTRATISTA"/>
    <x v="2"/>
    <n v="13"/>
    <x v="1"/>
    <x v="7"/>
    <x v="1"/>
    <m/>
    <n v="13.076905370369786"/>
  </r>
  <r>
    <n v="129897"/>
    <s v="GESTION EXITOSA"/>
    <s v="09"/>
    <x v="1"/>
    <s v="R-641-2016-073751"/>
    <d v="2016-09-08T15:45:18"/>
    <s v="VICEPRESIDENCIA ADMINISTRATIVA Y FINANCIERA"/>
    <s v="ATENCION CIUDADANA Y COMUNICACIONES"/>
    <x v="2"/>
    <s v="MAGDA GISELA PAEZ: PERIODISTA                                     Telefono:                                     Dirección: KRA 55 A 168 A 11                                     Email: "/>
    <s v="SI"/>
    <s v="MAGDA GISELA PAEZ: PERIODISTA                                     Telefono:                                     Dirección: KRA 55 A 168 A 11                                     Email: "/>
    <s v="Información y aclaración sobre los TEAs, E&amp;P, Bloques"/>
    <d v="2016-09-29T15:45:18"/>
    <n v="15"/>
    <s v="ATENCION CIUDADANA Y COMUNICACIONES"/>
    <s v="PARTICIPACION CIUDADANA ANH COLOMBIA. ADMINISTRADOR"/>
    <s v="E-641-2016-096292 Id: 138283"/>
    <d v="2016-10-14T04:09:11"/>
    <s v="CAROLINA ESTHER PEÑA MUGNO. GESTOR"/>
    <x v="4"/>
    <n v="7"/>
    <x v="1"/>
    <x v="6"/>
    <x v="1"/>
    <m/>
    <n v="35.516591284722381"/>
  </r>
  <r>
    <n v="129973"/>
    <s v="GESTION EXITOSA"/>
    <s v="09"/>
    <x v="0"/>
    <s v="R-641-2016-073799"/>
    <d v="2016-09-10T07:36:06"/>
    <s v="VICEPRESIDENCIA ADMINISTRATIVA Y FINANCIERA"/>
    <s v="ATENCION CIUDADANA Y COMUNICACIONES"/>
    <x v="6"/>
    <s v="MINISTERIO DE HACIENDA:                                      Telefono: 3811700                                    Dirección: CRA 8 N° 6C-38                                     Email: "/>
    <s v="SI"/>
    <s v="MINISTERIO DE HACIENDA:                                      Telefono: 3811700                                    Dirección: CRA 8 N° 6C-38                                     Email: "/>
    <s v="Actividad Hidrocarburífera en regiones del país"/>
    <d v="2016-09-30T07:36:06"/>
    <n v="30"/>
    <s v="ATENCION CIUDADANA Y COMUNICACIONES"/>
    <s v="PARTICIPACION CIUDADANA ANH COLOMBIA. ADMINISTRADOR"/>
    <s v="E-641-2016-097053 Id: 139811"/>
    <s v="La respuesta se da con la comunicación No.E-641-2016-097053 Id: 139811"/>
    <s v="JOSE LUIS PANESSO GARCIA. EXPERTO"/>
    <x v="8"/>
    <n v="30"/>
    <x v="1"/>
    <x v="2"/>
    <x v="1"/>
    <m/>
    <e v="#VALUE!"/>
  </r>
  <r>
    <n v="130006"/>
    <s v="GESTION EXITOSA"/>
    <s v="09"/>
    <x v="2"/>
    <s v="R-641-2016-073823"/>
    <d v="2016-09-09T09:03:10"/>
    <s v="VICEPRESIDENCIA ADMINISTRATIVA Y FINANCIERA"/>
    <s v="ATENCION CIUDADANA Y COMUNICACIONES"/>
    <x v="1"/>
    <s v="HERNANDO RODRIGUEZ OTALORA: SERVICIO CIUDADANO - MINISTERIO DE MINAS Y ENERGIA"/>
    <s v="SI"/>
    <s v="HERNANDO RODRIGUEZ OTALORA: SERVICIO CIUDADANO - MINISTERIO DE MINAS Y ENERGIA"/>
    <s v="Competencia Ecopetrol "/>
    <d v="2016-09-23T09:03:10"/>
    <n v="10"/>
    <s v="ATENCION CIUDADANA Y COMUNICACIONES"/>
    <s v="PARTICIPACION CIUDADANA ANH COLOMBIA. ADMINISTRADOR"/>
    <s v=" E-641-2016-093205"/>
    <d v="2016-09-09T14:50:00"/>
    <s v="PARTICIPACION CIUDADANA ANH COLOMBIA. ADMINISTRADOR"/>
    <x v="0"/>
    <n v="0"/>
    <x v="1"/>
    <x v="43"/>
    <x v="1"/>
    <s v="se tramitaron el mismo día"/>
    <n v="0.24084993056021631"/>
  </r>
  <r>
    <n v="130007"/>
    <s v="GESTION EXITOSA"/>
    <s v="09"/>
    <x v="2"/>
    <s v="R-641-2016-073824"/>
    <d v="2016-09-09T09:06:08"/>
    <s v="VICEPRESIDENCIA ADMINISTRATIVA Y FINANCIERA"/>
    <s v="ATENCION CIUDADANA Y COMUNICACIONES"/>
    <x v="3"/>
    <s v="CORPORACION AUTONOMA REGIONAL DE CALDAS:                                      Telefono: 8841409                                    Dirección: CLL 21 N 23 22                                     Email: "/>
    <s v="SI"/>
    <s v="CORPORACION AUTONOMA REGIONAL DE CALDAS:                                      Telefono: 8841409                                    Dirección: CLL 21 N 23 22                                     Email: "/>
    <s v="Otros"/>
    <d v="2016-11-16T09:06:08"/>
    <n v="45"/>
    <s v="ATENCION CIUDADANA Y COMUNICACIONES"/>
    <s v="PARTICIPACION CIUDADANA ANH COLOMBIA. ADMINISTRADOR"/>
    <s v=" E-641-2016-093197"/>
    <d v="2016-09-09T14:26:52"/>
    <s v="PARTICIPACION CIUDADANA ANH COLOMBIA. ADMINISTRADOR"/>
    <x v="0"/>
    <n v="0"/>
    <x v="1"/>
    <x v="18"/>
    <x v="1"/>
    <s v="se tramitaron el mismo día"/>
    <n v="0.22273673611198319"/>
  </r>
  <r>
    <n v="130038"/>
    <s v="GESTION EXITOSA"/>
    <s v="09"/>
    <x v="2"/>
    <s v="R-641-2016-073840"/>
    <d v="2016-09-09T10:36:43"/>
    <s v="VICEPRESIDENCIA ADMINISTRATIVA Y FINANCIERA"/>
    <s v="ATENCION CIUDADANA Y COMUNICACIONES"/>
    <x v="2"/>
    <s v="LEONARDO ROBAYO POVEDA:                                      Telefono:                                     Dirección: FINCA SANTA ISABEL VEREDA SAN JACINTO                                     Email: "/>
    <s v="SI"/>
    <s v="LEONARDO ROBAYO POVEDA:                                      Telefono:                                     Dirección: FINCA SANTA ISABEL VEREDA SAN JACINTO                                     Email: "/>
    <s v="Acompañamiento a comunidad en desarrollo de proyecto (ambiental, social)"/>
    <d v="2016-09-30T10:36:43"/>
    <n v="15"/>
    <s v="ATENCION CIUDADANA Y COMUNICACIONES"/>
    <s v="PARTICIPACION CIUDADANA ANH COLOMBIA. ADMINISTRADOR"/>
    <s v=" E-641-2016-094369"/>
    <d v="2016-09-21T16:34:44"/>
    <s v="JUAN FRANCISCO CHISACA. CONTRATISTA"/>
    <x v="2"/>
    <n v="12"/>
    <x v="1"/>
    <x v="7"/>
    <x v="1"/>
    <m/>
    <n v="12.248631875001593"/>
  </r>
  <r>
    <n v="130040"/>
    <s v="GESTION EXITOSA"/>
    <s v="09"/>
    <x v="2"/>
    <s v="R-641-2016-073842"/>
    <d v="2016-09-09T10:41:40"/>
    <s v="VICEPRESIDENCIA ADMINISTRATIVA Y FINANCIERA"/>
    <s v="ATENCION CIUDADANA Y COMUNICACIONES"/>
    <x v="1"/>
    <s v="MERCEDES MEJIA:                                      Telefono:                                     Dirección: FLORENCIA CAQUETA                                     Email: "/>
    <s v="SI"/>
    <s v="MERCEDES MEJIA:                                      Telefono:                                     Dirección: FLORENCIA CAQUETA                                     Email: "/>
    <s v="Impacto y planes de manejo ambiental: Licencias, compromisos E&amp;P normatividad, contaminación"/>
    <d v="2016-09-23T10:41:40"/>
    <n v="10"/>
    <s v="ATENCION CIUDADANA Y COMUNICACIONES"/>
    <s v="PARTICIPACION CIUDADANA ANH COLOMBIA. ADMINISTRADOR"/>
    <s v=" E-641-2016-094988"/>
    <d v="2016-09-29T11:33:53"/>
    <s v="ANDREA DEL PILAR SANABRIA DEL RIO. CONTRATISTA"/>
    <x v="2"/>
    <n v="20"/>
    <x v="9"/>
    <x v="28"/>
    <x v="1"/>
    <m/>
    <n v="20.03625413194095"/>
  </r>
  <r>
    <n v="130353"/>
    <s v="GESTION EXITOSA"/>
    <s v="09"/>
    <x v="2"/>
    <s v="R-641-2016-073975"/>
    <d v="2016-09-12T08:05:10"/>
    <s v="VICEPRESIDENCIA ADMINISTRATIVA Y FINANCIERA"/>
    <s v="ATENCION CIUDADANA Y COMUNICACIONES"/>
    <x v="1"/>
    <s v="MARIA ESPERANZA  RUIZ HERRERA:                                      Telefono:                                     Dirección: BOGOTA                                     Email: MARIA.RUIZ@MININTERIOR.GOV.CO"/>
    <s v="SI"/>
    <s v="MARIA ESPERANZA  RUIZ HERRERA:                                      Telefono:                                     Dirección: BOGOTA                                     Email: MARIA.RUIZ@MININTERIOR.GOV.CO"/>
    <s v="Acompañamiento a comunidad en desarrollo de proyecto (ambiental, social)"/>
    <d v="2016-09-26T08:05:10"/>
    <n v="10"/>
    <s v="ATENCION CIUDADANA Y COMUNICACIONES"/>
    <s v="PARTICIPACION CIUDADANA ANH COLOMBIA. ADMINISTRADOR"/>
    <s v=" E-641-2016-093337"/>
    <d v="2016-09-12T10:20:41"/>
    <s v="PARTICIPACION CIUDADANA ANH COLOMBIA. ADMINISTRADOR"/>
    <x v="0"/>
    <n v="0"/>
    <x v="2"/>
    <x v="7"/>
    <x v="1"/>
    <s v="se tramitaron el mismo día"/>
    <n v="9.4105358795786742E-2"/>
  </r>
  <r>
    <n v="130380"/>
    <s v="GESTION EXITOSA"/>
    <s v="09"/>
    <x v="1"/>
    <s v="R-641-2016-073984"/>
    <d v="2016-09-12T08:54:16"/>
    <s v="VICEPRESIDENCIA ADMINISTRATIVA Y FINANCIERA"/>
    <s v="ATENCION CIUDADANA Y COMUNICACIONES"/>
    <x v="1"/>
    <s v="MARCO VITA MESA:                                      Telefono:                                     Dirección: BOGOTA                                     Email: MARCO.VITA@JAVERIANA .EDU.CO"/>
    <s v="SI"/>
    <s v="MARCO VITA MESA:                                      Telefono:                                     Dirección: BOGOTA                                     Email: MARCO.VITA@JAVERIANA .EDU.CO"/>
    <s v="informacion con fines academicos"/>
    <d v="2016-09-26T08:54:16"/>
    <n v="10"/>
    <s v="ATENCION CIUDADANA Y COMUNICACIONES"/>
    <s v="PARTICIPACION CIUDADANA ANH COLOMBIA. ADMINISTRADOR"/>
    <s v=" E-641-2016-093328"/>
    <d v="2016-09-12T10:07:42"/>
    <s v="PARTICIPACION CIUDADANA ANH COLOMBIA. ADMINISTRADOR"/>
    <x v="0"/>
    <n v="0"/>
    <x v="1"/>
    <x v="45"/>
    <x v="1"/>
    <s v="se tramitaron pe mismo día"/>
    <n v="5.0996493060665671E-2"/>
  </r>
  <r>
    <n v="130382"/>
    <s v="GESTION EXITOSA"/>
    <s v="09"/>
    <x v="2"/>
    <s v="R-641-2016-073986"/>
    <d v="2016-09-12T08:59:16"/>
    <s v="VICEPRESIDENCIA ADMINISTRATIVA Y FINANCIERA"/>
    <s v="ATENCION CIUDADANA Y COMUNICACIONES"/>
    <x v="2"/>
    <s v="MARITZA DEL SOCORRO QUINTERO JIMENEZ: APODERADA DEPARTAMENTO DEL META                                     Telefono:                                     Dirección: CALLE 150 NO. 50 - 67 OFICINA 405                                     Email: "/>
    <s v="SI"/>
    <s v="MARITZA DEL SOCORRO QUINTERO JIMENEZ: APODERADA DEPARTAMENTO DEL META                                     Telefono:                                     Dirección: CALLE 150 NO. 50 - 67 OFICINA 405                                     Email: "/>
    <s v="Información del trámite o proceso para pago de regalías"/>
    <d v="2016-10-03T08:59:16"/>
    <n v="15"/>
    <s v="ATENCION CIUDADANA Y COMUNICACIONES"/>
    <s v="PARTICIPACION CIUDADANA ANH COLOMBIA. ADMINISTRADOR"/>
    <s v=" E-511-2016-095178"/>
    <d v="2016-10-04T10:49:08"/>
    <s v="MARIA LILIANA HERNANDEZ. CONTRATISTA"/>
    <x v="6"/>
    <n v="15"/>
    <x v="3"/>
    <x v="13"/>
    <x v="1"/>
    <m/>
    <n v="22.076292291669233"/>
  </r>
  <r>
    <n v="130426"/>
    <s v="GESTION EXITOSA"/>
    <s v="09"/>
    <x v="1"/>
    <s v="R-641-2016-073997"/>
    <d v="2016-09-12T10:15:57"/>
    <s v="VICEPRESIDENCIA ADMINISTRATIVA Y FINANCIERA"/>
    <s v="ATENCION CIUDADANA Y COMUNICACIONES"/>
    <x v="2"/>
    <s v="TATIANA ROJAS GONZALEZ:                                      Telefono:                                     Dirección: CRA 15 173 25                                     Email: "/>
    <s v="SI"/>
    <s v="TATIANA ROJAS GONZALEZ:                                      Telefono:                                     Dirección: CRA 15 173 25                                     Email: "/>
    <s v="Estudios geofísicos y de sísmica"/>
    <d v="2016-10-03T10:15:57"/>
    <n v="15"/>
    <s v="ATENCION CIUDADANA Y COMUNICACIONES"/>
    <s v="PARTICIPACION CIUDADANA ANH COLOMBIA. ADMINISTRADOR"/>
    <s v=" E-641-2016-095193, E-641-2016-095194"/>
    <d v="2016-10-04T08:14:59"/>
    <s v="PARTICIPACION CIUDADANA ANH COLOMBIA. ADMINISTRADOR"/>
    <x v="0"/>
    <n v="15"/>
    <x v="1"/>
    <x v="24"/>
    <x v="1"/>
    <m/>
    <n v="21.915988888889842"/>
  </r>
  <r>
    <n v="130455"/>
    <s v="GESTION EXITOSA"/>
    <s v="09"/>
    <x v="2"/>
    <s v="R-641-2016-074004"/>
    <d v="2016-09-12T10:44:57"/>
    <s v="VICEPRESIDENCIA ADMINISTRATIVA Y FINANCIERA"/>
    <s v="ATENCION CIUDADANA Y COMUNICACIONES"/>
    <x v="2"/>
    <s v="MARITZA DEL SOCORRO QUINTERO: ABOGADA - GAS ENERGY OIL"/>
    <s v="SI"/>
    <s v="MARITZA DEL SOCORRO QUINTERO: ABOGADA - GAS ENERGY OIL"/>
    <s v="Información del trámite o proceso para pago de regalías"/>
    <d v="2016-10-03T10:44:57"/>
    <n v="15"/>
    <s v="ATENCION CIUDADANA Y COMUNICACIONES"/>
    <s v="PARTICIPACION CIUDADANA ANH COLOMBIA. ADMINISTRADOR"/>
    <s v=" E-521-2016-095358"/>
    <d v="2016-10-05T14:59:48"/>
    <s v="ALONSO M CARDONA DELGADO. CONTRATISTA"/>
    <x v="3"/>
    <n v="17"/>
    <x v="3"/>
    <x v="13"/>
    <x v="1"/>
    <m/>
    <n v="23.176976423608721"/>
  </r>
  <r>
    <n v="130457"/>
    <s v="GESTION EXITOSA"/>
    <s v="09"/>
    <x v="2"/>
    <s v="R-641-2016-074005"/>
    <d v="2016-09-12T10:45:35"/>
    <s v="VICEPRESIDENCIA ADMINISTRATIVA Y FINANCIERA"/>
    <s v="ATENCION CIUDADANA Y COMUNICACIONES"/>
    <x v="2"/>
    <s v="MARITZA DEL SOCORRO QUINTERO: ABOGADA - GAS ENERGY OIL"/>
    <s v="SI"/>
    <s v="MARITZA DEL SOCORRO QUINTERO: ABOGADA - GAS ENERGY OIL"/>
    <s v="Información del trámite o proceso para pago de regalías"/>
    <d v="2016-10-03T10:45:35"/>
    <n v="15"/>
    <s v="ATENCION CIUDADANA Y COMUNICACIONES"/>
    <s v="PARTICIPACION CIUDADANA ANH COLOMBIA. ADMINISTRADOR"/>
    <s v=" E-521-2016-095358"/>
    <d v="2016-10-05T14:59:37"/>
    <s v="ALONSO M CARDONA DELGADO. CONTRATISTA"/>
    <x v="3"/>
    <n v="17"/>
    <x v="3"/>
    <x v="13"/>
    <x v="1"/>
    <m/>
    <n v="23.17640636573924"/>
  </r>
  <r>
    <n v="130470"/>
    <s v="GESTION EXITOSA"/>
    <s v="09"/>
    <x v="2"/>
    <s v="R-641-2016-074006"/>
    <d v="2016-09-12T11:06:32"/>
    <s v="VICEPRESIDENCIA ADMINISTRATIVA Y FINANCIERA"/>
    <s v="ATENCION CIUDADANA Y COMUNICACIONES"/>
    <x v="1"/>
    <s v="ARIALDO BAUTISTA: .                                     Telefono:                                     Dirección: VEREDA EL RAIZAL                                     Email: "/>
    <s v="SI"/>
    <s v="ARIALDO BAUTISTA: .                                     Telefono:                                     Dirección: VEREDA EL RAIZAL                                     Email: "/>
    <s v="Acompañamiento a comunidad en desarrollo de proyecto (ambiental, social)"/>
    <d v="2016-09-26T11:06:32"/>
    <n v="10"/>
    <s v="ATENCION CIUDADANA Y COMUNICACIONES"/>
    <s v="PARTICIPACION CIUDADANA ANH COLOMBIA. ADMINISTRADOR"/>
    <s v=" E-641-2016-094989"/>
    <d v="2016-09-29T11:38:56"/>
    <s v="ANDREA DEL PILAR SANABRIA DEL RIO. CONTRATISTA"/>
    <x v="2"/>
    <n v="17"/>
    <x v="3"/>
    <x v="7"/>
    <x v="1"/>
    <m/>
    <n v="17.02249398148706"/>
  </r>
  <r>
    <n v="130517"/>
    <s v="GESTION EXITOSA"/>
    <s v="09"/>
    <x v="1"/>
    <s v="R-641-2016-074028"/>
    <d v="2016-09-12T12:14:34"/>
    <s v="VICEPRESIDENCIA ADMINISTRATIVA Y FINANCIERA"/>
    <s v="ATENCION CIUDADANA Y COMUNICACIONES"/>
    <x v="5"/>
    <s v="ANONIMO:                                      Telefono:                                     Dirección:                                      Email: "/>
    <s v="SI"/>
    <s v="ANONIMO:                                      Telefono:                                     Dirección:                                      Email: "/>
    <s v="No aplica"/>
    <d v="2016-09-30T12:14:34"/>
    <n v="15"/>
    <s v="ATENCION CIUDADANA Y COMUNICACIONES"/>
    <s v="PARTICIPACION CIUDADANA ANH COLOMBIA. ADMINISTRADOR"/>
    <s v=" E-641-2016-093383"/>
    <d v="2016-09-12T14:08:50"/>
    <s v="PARTICIPACION CIUDADANA ANH COLOMBIA. ADMINISTRADOR"/>
    <x v="0"/>
    <n v="0"/>
    <x v="1"/>
    <x v="50"/>
    <x v="1"/>
    <s v="se tramitaron pe mismo día"/>
    <n v="7.9347222221258562E-2"/>
  </r>
  <r>
    <n v="130520"/>
    <s v="GESTION EXITOSA"/>
    <s v="09"/>
    <x v="1"/>
    <s v="R-641-2016-074030"/>
    <d v="2016-09-12T12:20:18"/>
    <s v="VICEPRESIDENCIA ADMINISTRATIVA Y FINANCIERA"/>
    <s v="ATENCION CIUDADANA Y COMUNICACIONES"/>
    <x v="2"/>
    <s v="IVAN RENE DIAZ GAMBOA:                                      Telefono:                                     Dirección: CALLE 163B # 4 - 55                                     Email: consumapazmc@gmail.com"/>
    <s v="SI"/>
    <s v="IVAN RENE DIAZ GAMBOA:                                      Telefono:                                     Dirección: CALLE 163B # 4 - 55                                     Email: consumapazmc@gmail.com"/>
    <s v="Áreas Asignadas, Áreas libres, reglamentación especial, requisitos y criterios para su asignación"/>
    <d v="2016-10-03T12:20:18"/>
    <n v="15"/>
    <s v="ATENCION CIUDADANA Y COMUNICACIONES"/>
    <s v="PARTICIPACION CIUDADANA ANH COLOMBIA. ADMINISTRADOR"/>
    <s v=" E-641-2016-094025"/>
    <d v="2016-09-19T10:09:07"/>
    <s v="PARTICIPACION CIUDADANA ANH COLOMBIA. ADMINISTRADOR"/>
    <x v="0"/>
    <n v="7"/>
    <x v="1"/>
    <x v="23"/>
    <x v="1"/>
    <m/>
    <n v="6.9088982986068004"/>
  </r>
  <r>
    <n v="130595"/>
    <s v="GESTION EXITOSA"/>
    <s v="09"/>
    <x v="1"/>
    <s v="R-641-2016-074070"/>
    <d v="2016-09-12T15:41:25"/>
    <s v="VICEPRESIDENCIA ADMINISTRATIVA Y FINANCIERA"/>
    <s v="ATENCION CIUDADANA Y COMUNICACIONES"/>
    <x v="3"/>
    <s v="IVÁN DARÍO ARÉVALO V.: REPRESENTANTE LEGAL - META PETROLEUM CORP. SUCURSAL COLOMBIA"/>
    <s v="SI"/>
    <s v="IVÁN DARÍO ARÉVALO V.: REPRESENTANTE LEGAL - META PETROLEUM CORP. SUCURSAL COLOMBIA"/>
    <s v="Acompañamiento a comunidad en desarrollo de proyecto (ambiental, social)"/>
    <d v="2016-11-17T15:41:25"/>
    <n v="45"/>
    <s v="ATENCION CIUDADANA Y COMUNICACIONES"/>
    <s v="PARTICIPACION CIUDADANA ANH COLOMBIA. ADMINISTRADOR"/>
    <s v=" E-641-2016-093501"/>
    <d v="2016-09-13T14:25:26"/>
    <s v="PARTICIPACION CIUDADANA ANH COLOMBIA. ADMINISTRADOR"/>
    <x v="0"/>
    <n v="1"/>
    <x v="3"/>
    <x v="7"/>
    <x v="1"/>
    <m/>
    <n v="0.94723842592793517"/>
  </r>
  <r>
    <n v="130706"/>
    <s v="GESTION EXITOSA"/>
    <s v="09"/>
    <x v="2"/>
    <s v="R-641-2016-074105"/>
    <d v="2016-09-13T09:41:53"/>
    <s v="VICEPRESIDENCIA ADMINISTRATIVA Y FINANCIERA"/>
    <s v="ATENCION CIUDADANA Y COMUNICACIONES"/>
    <x v="1"/>
    <s v="ALEXANDRA ALFONSO: .                                     Telefono:                                     Dirección: .                                     Email: "/>
    <s v="SI"/>
    <s v="ALEXANDRA ALFONSO: .                                     Telefono:                                     Dirección: .                                     Email: "/>
    <s v="Competencia Ecopetrol "/>
    <d v="2016-09-27T09:41:53"/>
    <n v="10"/>
    <s v="ATENCION CIUDADANA Y COMUNICACIONES"/>
    <s v="PARTICIPACION CIUDADANA ANH COLOMBIA. ADMINISTRADOR"/>
    <s v=" E-641-2016-093461"/>
    <d v="2016-09-13T10:13:34"/>
    <s v="PARTICIPACION CIUDADANA ANH COLOMBIA. ADMINISTRADOR"/>
    <x v="0"/>
    <n v="0"/>
    <x v="1"/>
    <x v="43"/>
    <x v="1"/>
    <s v="se tramitaron el mismo día"/>
    <n v="2.2003657410095911E-2"/>
  </r>
  <r>
    <n v="130731"/>
    <s v="GESTION EXITOSA"/>
    <s v="09"/>
    <x v="0"/>
    <s v="R-641-2016-074114"/>
    <d v="2016-09-13T10:27:23"/>
    <s v="VICEPRESIDENCIA ADMINISTRATIVA Y FINANCIERA"/>
    <s v="ATENCION CIUDADANA Y COMUNICACIONES"/>
    <x v="1"/>
    <s v="MONICA ISABEL POSSO: . - DEPARTAMENTO NACIONAL DE PLANEACION   - DNP"/>
    <s v="SI"/>
    <s v="MONICA ISABEL POSSO: . - DEPARTAMENTO NACIONAL DE PLANEACION   - DNP"/>
    <s v="Información del trámite o proceso para pago de regalías"/>
    <d v="2016-09-27T10:27:23"/>
    <n v="10"/>
    <s v="ATENCION CIUDADANA Y COMUNICACIONES"/>
    <s v="PARTICIPACION CIUDADANA ANH COLOMBIA. ADMINISTRADOR"/>
    <s v=" E-521-2016-095336"/>
    <d v="2016-10-05T16:45:44"/>
    <s v="MAYRA ALEJANDRA MERCHAN PEÑA. CONTRATISTA"/>
    <x v="3"/>
    <n v="16"/>
    <x v="1"/>
    <x v="13"/>
    <x v="0"/>
    <m/>
    <n v="22.262737002311042"/>
  </r>
  <r>
    <n v="130733"/>
    <s v="GESTION EXITOSA"/>
    <s v="09"/>
    <x v="0"/>
    <s v="R-641-2016-074115"/>
    <d v="2016-09-13T10:28:42"/>
    <s v="VICEPRESIDENCIA ADMINISTRATIVA Y FINANCIERA"/>
    <s v="ATENCION CIUDADANA Y COMUNICACIONES"/>
    <x v="1"/>
    <s v="JUAN PABLO REMOLINA: SBDIRECTOR - DEPARTAMENTO NACIONAL DE PLANEACION   - DNP"/>
    <s v="SI"/>
    <s v="JUAN PABLO REMOLINA: SBDIRECTOR - DEPARTAMENTO NACIONAL DE PLANEACION   - DNP"/>
    <s v="Congreso de la República y Senado "/>
    <d v="2016-09-27T10:28:42"/>
    <n v="10"/>
    <s v="ATENCION CIUDADANA Y COMUNICACIONES"/>
    <s v="PARTICIPACION CIUDADANA ANH COLOMBIA. ADMINISTRADOR"/>
    <s v=" E-521-2016-094187"/>
    <d v="2016-09-30T08:56:31"/>
    <s v="NADIA CAROLINA PLAZAS FAJARDO. EXPERTO"/>
    <x v="11"/>
    <n v="17"/>
    <x v="1"/>
    <x v="22"/>
    <x v="0"/>
    <m/>
    <n v="16.935987453704001"/>
  </r>
  <r>
    <n v="130734"/>
    <s v="GESTION EXITOSA"/>
    <s v="09"/>
    <x v="0"/>
    <s v="R-641-2016-074116"/>
    <d v="2016-09-13T10:29:48"/>
    <s v="VICEPRESIDENCIA ADMINISTRATIVA Y FINANCIERA"/>
    <s v="ATENCION CIUDADANA Y COMUNICACIONES"/>
    <x v="1"/>
    <s v="JUAN MANUEL ANDRADE MORANTES: JEFE OFICINA ASESORA JURIDICA (E) - MINISTERIO DE MINAS Y ENERGIA"/>
    <s v="SI"/>
    <s v="JUAN MANUEL ANDRADE MORANTES: JEFE OFICINA ASESORA JURIDICA (E) - MINISTERIO DE MINAS Y ENERGIA"/>
    <s v="Probable existencia de yacimiento Petrolero"/>
    <d v="2016-09-27T10:29:48"/>
    <n v="10"/>
    <s v="ATENCION CIUDADANA Y COMUNICACIONES"/>
    <s v="PARTICIPACION CIUDADANA ANH COLOMBIA. ADMINISTRADOR"/>
    <s v=" E-641-2016-093494"/>
    <d v="2016-09-13T13:58:27"/>
    <s v="PARTICIPACION CIUDADANA ANH COLOMBIA. ADMINISTRADOR"/>
    <x v="0"/>
    <n v="0"/>
    <x v="1"/>
    <x v="27"/>
    <x v="1"/>
    <s v="se tramitaron el mismo día"/>
    <n v="0.14489178240910405"/>
  </r>
  <r>
    <n v="130980"/>
    <s v="GESTION EXITOSA"/>
    <s v="09"/>
    <x v="2"/>
    <s v="R-641-2016-074225"/>
    <d v="2016-09-14T08:21:18"/>
    <s v="VICEPRESIDENCIA ADMINISTRATIVA Y FINANCIERA"/>
    <s v="ATENCION CIUDADANA Y COMUNICACIONES"/>
    <x v="1"/>
    <s v="Jose Hernan Muñoz Suarez: Geofisico                                     Telefono: 3127559748                                    Dirección: Cra. 46A # 13A-11                                     Email: jhernanmunoz@yahoo.com"/>
    <s v="SI"/>
    <s v="Jose Hernan Muñoz Suarez: Geofisico                                     Telefono: 3127559748                                    Dirección: Cra. 46A # 13A-11                                     Email: jhernanmunoz@yahoo.com"/>
    <s v="Documentos de las historias laborales"/>
    <d v="2016-09-28T08:21:18"/>
    <n v="10"/>
    <s v="ATENCION CIUDADANA Y COMUNICACIONES"/>
    <s v="PARTICIPACION CIUDADANA ANH COLOMBIA. ADMINISTRADOR"/>
    <s v=" E-641-2016-094986"/>
    <d v="2016-09-29T10:55:48"/>
    <s v="CARLOS ALBERTO REY GONZALEZ. EXPERTO"/>
    <x v="1"/>
    <n v="15"/>
    <x v="17"/>
    <x v="51"/>
    <x v="1"/>
    <m/>
    <n v="15.107287303238991"/>
  </r>
  <r>
    <n v="130984"/>
    <s v="GESTION EXITOSA"/>
    <s v="09"/>
    <x v="1"/>
    <s v="R-641-2016-074228"/>
    <d v="2016-09-14T09:09:34"/>
    <s v="VICEPRESIDENCIA ADMINISTRATIVA Y FINANCIERA"/>
    <s v="ATENCION CIUDADANA Y COMUNICACIONES"/>
    <x v="2"/>
    <s v="ALEXANDRA GARCIA VARGAS: .                                     Telefono:                                     Dirección: CRA 5 NO 15 37                                     Email: "/>
    <s v="SI"/>
    <s v="ALEXANDRA GARCIA VARGAS: .                                     Telefono:                                     Dirección: CRA 5 NO 15 37                                     Email: "/>
    <s v="Competencia Ecopetrol "/>
    <d v="2016-10-05T09:09:34"/>
    <n v="15"/>
    <s v="ATENCION CIUDADANA Y COMUNICACIONES"/>
    <s v="PARTICIPACION CIUDADANA ANH COLOMBIA. ADMINISTRADOR"/>
    <s v=" E-641-2016-093714"/>
    <d v="2016-09-15T10:39:09"/>
    <s v="PARTICIPACION CIUDADANA ANH COLOMBIA. ADMINISTRADOR"/>
    <x v="0"/>
    <n v="1"/>
    <x v="1"/>
    <x v="43"/>
    <x v="1"/>
    <m/>
    <n v="1.0622165162058081"/>
  </r>
  <r>
    <n v="130987"/>
    <s v="GESTION EXITOSA"/>
    <s v="09"/>
    <x v="0"/>
    <s v="R-641-2016-074229"/>
    <d v="2016-09-14T09:14:41"/>
    <s v="VICEPRESIDENCIA ADMINISTRATIVA Y FINANCIERA"/>
    <s v="ATENCION CIUDADANA Y COMUNICACIONES"/>
    <x v="2"/>
    <s v="LUIS ARTURO RAMIREZ:                                      Telefono:                                     Dirección: BOGOTA                                     Email: LUISARTURO RAMIREZROA445@GMAIL.COM"/>
    <s v="SI"/>
    <s v="LUIS ARTURO RAMIREZ:                                      Telefono:                                     Dirección: BOGOTA                                     Email: LUISARTURO RAMIREZROA445@GMAIL.COM"/>
    <s v="Acompañamiento a comunidad en desarrollo de proyecto (ambiental, social)"/>
    <d v="2016-10-05T09:14:41"/>
    <n v="15"/>
    <s v="ATENCION CIUDADANA Y COMUNICACIONES"/>
    <s v="PARTICIPACION CIUDADANA ANH COLOMBIA. ADMINISTRADOR"/>
    <s v=" E-641-2016-094372 - respuesta enviada por correo electronico"/>
    <d v="2016-09-21T00:00:00"/>
    <s v="JOHANNA MATEUS DIAZ. CONTRATISTA"/>
    <x v="4"/>
    <n v="7"/>
    <x v="3"/>
    <x v="7"/>
    <x v="1"/>
    <m/>
    <n v="6.6148019328757073"/>
  </r>
  <r>
    <n v="130989"/>
    <s v="GESTION EXITOSA"/>
    <s v="09"/>
    <x v="0"/>
    <s v="R-641-2016-074230"/>
    <d v="2016-09-14T09:16:40"/>
    <s v="VICEPRESIDENCIA ADMINISTRATIVA Y FINANCIERA"/>
    <s v="ATENCION CIUDADANA Y COMUNICACIONES"/>
    <x v="0"/>
    <s v="GERMAN EDUARDO QUINTERO: SECRETARIO GENERAL - MINISTERIO DE MINAS Y ENERGIA"/>
    <s v="SI"/>
    <s v="GERMAN EDUARDO QUINTERO: SECRETARIO GENERAL - MINISTERIO DE MINAS Y ENERGIA"/>
    <s v="Reliquidación de regalías"/>
    <d v="2016-10-20T09:16:40"/>
    <n v="25"/>
    <s v="ATENCION CIUDADANA Y COMUNICACIONES"/>
    <s v="PARTICIPACION CIUDADANA ANH COLOMBIA. ADMINISTRADOR"/>
    <s v=" E-641-2016-093595"/>
    <d v="2016-09-14T10:56:22"/>
    <s v="PARTICIPACION CIUDADANA ANH COLOMBIA. ADMINISTRADOR"/>
    <x v="0"/>
    <n v="0"/>
    <x v="1"/>
    <x v="9"/>
    <x v="0"/>
    <s v="se tramitaron el mismo día"/>
    <n v="6.9242280093021691E-2"/>
  </r>
  <r>
    <n v="131024"/>
    <s v="GESTION EXITOSA"/>
    <s v="09"/>
    <x v="0"/>
    <s v="R-641-2016-074239"/>
    <d v="2016-09-14T10:21:52"/>
    <s v="VICEPRESIDENCIA ADMINISTRATIVA Y FINANCIERA"/>
    <s v="ATENCION CIUDADANA Y COMUNICACIONES"/>
    <x v="1"/>
    <s v="JUAN PABLO REMOLINA: SBDIRECTOR - DEPARTAMENTO NACIONAL DE PLANEACION   - DNP"/>
    <s v="SI"/>
    <s v="JUAN PABLO REMOLINA: SBDIRECTOR - DEPARTAMENTO NACIONAL DE PLANEACION   - DNP"/>
    <s v="Recursos de regalías girados por municipio y departamentos"/>
    <d v="2016-09-28T10:21:52"/>
    <n v="10"/>
    <s v="ATENCION CIUDADANA Y COMUNICACIONES"/>
    <s v="PARTICIPACION CIUDADANA ANH COLOMBIA. ADMINISTRADOR"/>
    <s v=" E-521-2016-094760"/>
    <d v="2016-09-26T10:44:50"/>
    <s v="ALFONSO RODRIGUEZ LOZANO. CONTRATISTA"/>
    <x v="3"/>
    <n v="12"/>
    <x v="1"/>
    <x v="29"/>
    <x v="1"/>
    <m/>
    <n v="12.015942708334478"/>
  </r>
  <r>
    <n v="131141"/>
    <s v="GESTION EXITOSA"/>
    <s v="09"/>
    <x v="1"/>
    <s v="R-641-2016-074291"/>
    <d v="2016-09-14T13:58:04"/>
    <s v="VICEPRESIDENCIA ADMINISTRATIVA Y FINANCIERA"/>
    <s v="ATENCION CIUDADANA Y COMUNICACIONES"/>
    <x v="1"/>
    <s v="PROCURADURIA GENERAL DE LA NACION:                                      Telefono: 5878750                                    Dirección: CARRERA 5 NO. 15-60 TORRE B                                     Email: "/>
    <s v="SI"/>
    <s v="PROCURADURIA GENERAL DE LA NACION:                                      Telefono: 5878750                                    Dirección: CARRERA 5 NO. 15-60 TORRE B                                     Email: "/>
    <s v="Información de Operadores en Colombia"/>
    <d v="2016-09-28T13:58:04"/>
    <n v="10"/>
    <s v="ATENCION CIUDADANA Y COMUNICACIONES"/>
    <s v="PARTICIPACION CIUDADANA ANH COLOMBIA. ADMINISTRADOR"/>
    <s v=" E-641-2016-093707"/>
    <d v="2016-09-15T10:14:47"/>
    <s v="PARTICIPACION CIUDADANA ANH COLOMBIA. ADMINISTRADOR"/>
    <x v="0"/>
    <n v="1"/>
    <x v="1"/>
    <x v="16"/>
    <x v="0"/>
    <m/>
    <n v="0.84493541666597594"/>
  </r>
  <r>
    <n v="131243"/>
    <s v="GESTION EXITOSA"/>
    <s v="09"/>
    <x v="1"/>
    <s v="R-641-2016-074342"/>
    <d v="2016-09-14T16:07:16"/>
    <s v="VICEPRESIDENCIA ADMINISTRATIVA Y FINANCIERA"/>
    <s v="ATENCION CIUDADANA Y COMUNICACIONES"/>
    <x v="2"/>
    <s v="DIANA CAROLINA BARRAGAN: ABOGADA                                     Telefono: 6469642                                    Dirección: CRA 19 A 90-13 OF 304                                     Email: "/>
    <s v="SI"/>
    <s v="DIANA CAROLINA BARRAGAN: ABOGADA                                     Telefono: 6469642                                    Dirección: CRA 19 A 90-13 OF 304                                     Email: "/>
    <s v="Forma de pago a los operadores de los bloques"/>
    <d v="2016-10-05T16:07:16"/>
    <n v="15"/>
    <s v="ATENCION CIUDADANA Y COMUNICACIONES"/>
    <s v="PARTICIPACION CIUDADANA ANH COLOMBIA. ADMINISTRADOR"/>
    <s v=" E-641-2016-095195, E-641-2016-095196, E-641-2016-095197"/>
    <d v="2016-10-04T08:25:10"/>
    <s v="PARTICIPACION CIUDADANA ANH COLOMBIA. ADMINISTRADOR"/>
    <x v="0"/>
    <n v="20"/>
    <x v="1"/>
    <x v="52"/>
    <x v="1"/>
    <m/>
    <n v="19.679099270833831"/>
  </r>
  <r>
    <n v="131273"/>
    <s v="GESTION EXITOSA"/>
    <s v="09"/>
    <x v="1"/>
    <s v="I-641-2016-083252"/>
    <d v="2016-09-14T17:46:52"/>
    <s v="VICEPRESIDENCIA ADMINISTRATIVA Y FINANCIERA"/>
    <s v="ATENCION CIUDADANA Y COMUNICACIONES"/>
    <x v="11"/>
    <s v="SANDRA MILENA RODRIGUEZ RAMIREZ: EXPERTO"/>
    <s v="SI"/>
    <s v="SANDRA MILENA RODRIGUEZ RAMIREZ: EXPERTO"/>
    <s v="No aplica"/>
    <d v="2016-09-27T17:46:52"/>
    <n v="10"/>
    <s v="ATENCION CIUDADANA Y COMUNICACIONES"/>
    <s v="PARTICIPACION CIUDADANA ANH COLOMBIA. ADMINISTRADOR"/>
    <s v="I-651-2016-082939 Id: 129384"/>
    <d v="2016-08-29T00:00:00"/>
    <s v="MARLENY CLAVIJO MENESES. EXPERTO"/>
    <x v="9"/>
    <n v="9"/>
    <x v="1"/>
    <x v="50"/>
    <x v="0"/>
    <m/>
    <n v="-16.740883298611152"/>
  </r>
  <r>
    <n v="131349"/>
    <s v="GESTION EXITOSA"/>
    <s v="09"/>
    <x v="0"/>
    <s v="R-641-2016-074379"/>
    <d v="2016-09-15T10:29:28"/>
    <s v="VICEPRESIDENCIA ADMINISTRATIVA Y FINANCIERA"/>
    <s v="ATENCION CIUDADANA Y COMUNICACIONES"/>
    <x v="0"/>
    <s v="HECTOR PEREZ CARDONA: COORDINADOR GRUPO DE GESTIÓN INTERINSTITUCIONAL Y SOCIAL - MINISTERIO DE MINAS Y ENERGIA"/>
    <s v="SI"/>
    <s v="HECTOR PEREZ CARDONA: COORDINADOR GRUPO DE GESTIÓN INTERINSTITUCIONAL Y SOCIAL - MINISTERIO DE MINAS Y ENERGIA"/>
    <s v="Estudios geofísicos y de sísmica"/>
    <d v="2016-10-21T10:29:28"/>
    <n v="25"/>
    <s v="ATENCION CIUDADANA Y COMUNICACIONES"/>
    <s v="PARTICIPACION CIUDADANA ANH COLOMBIA. ADMINISTRADOR"/>
    <s v=" E-641-2016-094439"/>
    <d v="2016-09-22T08:48:30"/>
    <s v="PARTICIPACION CIUDADANA ANH COLOMBIA. ADMINISTRADOR"/>
    <x v="0"/>
    <n v="7"/>
    <x v="10"/>
    <x v="24"/>
    <x v="0"/>
    <m/>
    <n v="6.9298885416646954"/>
  </r>
  <r>
    <n v="131383"/>
    <s v="GESTION EXITOSA"/>
    <s v="09"/>
    <x v="0"/>
    <s v="R-641-2016-074397"/>
    <d v="2016-09-15T11:49:29"/>
    <s v="VICEPRESIDENCIA ADMINISTRATIVA Y FINANCIERA"/>
    <s v="ATENCION CIUDADANA Y COMUNICACIONES"/>
    <x v="0"/>
    <s v="JUAN MANUEL ANDRADE MORANTES: JEFE OFICINA ASESORA JURIDICA (E) - MINISTERIO DE MINAS Y ENERGIA"/>
    <s v="SI"/>
    <s v="JUAN MANUEL ANDRADE MORANTES: JEFE OFICINA ASESORA JURIDICA (E) - MINISTERIO DE MINAS Y ENERGIA"/>
    <s v="Acompañamiento a comunidad en desarrollo de proyecto (ambiental, social)"/>
    <d v="2016-10-21T11:49:29"/>
    <n v="25"/>
    <s v="ATENCION CIUDADANA Y COMUNICACIONES"/>
    <s v="PARTICIPACION CIUDADANA ANH COLOMBIA. ADMINISTRADOR"/>
    <s v=" E-641-2016-094990, E-641-2016-095042"/>
    <d v="2016-09-30T09:10:05"/>
    <s v="ANDREA DEL PILAR SANABRIA DEL RIO. CONTRATISTA"/>
    <x v="2"/>
    <n v="15"/>
    <x v="3"/>
    <x v="7"/>
    <x v="0"/>
    <m/>
    <n v="14.88930825231364"/>
  </r>
  <r>
    <n v="131384"/>
    <s v="GESTION EXITOSA"/>
    <s v="09"/>
    <x v="0"/>
    <s v="R-641-2016-074398"/>
    <d v="2016-09-15T11:52:14"/>
    <s v="VICEPRESIDENCIA ADMINISTRATIVA Y FINANCIERA"/>
    <s v="ATENCION CIUDADANA Y COMUNICACIONES"/>
    <x v="2"/>
    <s v="INSTITUTO NACIONAL DE VIAS:                                      Telefono: 7056000                                    Dirección: CARRERA 59 NO 26-60                                     Email: "/>
    <s v="SI"/>
    <s v="INSTITUTO NACIONAL DE VIAS:                                      Telefono: 7056000                                    Dirección: CARRERA 59 NO 26-60                                     Email: "/>
    <s v="Áreas Asignadas, Áreas libres, reglamentación especial, requisitos y criterios para su asignación"/>
    <d v="2016-10-06T11:52:14"/>
    <n v="15"/>
    <s v="ATENCION CIUDADANA Y COMUNICACIONES"/>
    <s v="PARTICIPACION CIUDADANA ANH COLOMBIA. ADMINISTRADOR"/>
    <s v=" E-140-2016-094471"/>
    <d v="2016-09-22T11:08:10"/>
    <s v="DAVID LEONARDO FLOREZ GARCIA. CONTRATISTA"/>
    <x v="8"/>
    <n v="7"/>
    <x v="15"/>
    <x v="23"/>
    <x v="1"/>
    <m/>
    <n v="6.9693967939820141"/>
  </r>
  <r>
    <n v="131416"/>
    <s v="GESTION EXITOSA"/>
    <s v="09"/>
    <x v="0"/>
    <s v="R-641-2016-074413"/>
    <d v="2016-09-15T14:17:09"/>
    <s v="VICEPRESIDENCIA ADMINISTRATIVA Y FINANCIERA"/>
    <s v="ATENCION CIUDADANA Y COMUNICACIONES"/>
    <x v="0"/>
    <s v="CANCILLERIA:                                      Telefono: 3814000                                    Dirección: CALLE 10 N° 5-51 PALACIO SAN CARLOS                                     Email: "/>
    <s v="SI"/>
    <s v="CANCILLERIA:                                      Telefono: 3814000                                    Dirección: CALLE 10 N° 5-51 PALACIO SAN CARLOS                                     Email: "/>
    <s v="Información con fines Académicos (tesis de pregrado y postgrado)"/>
    <d v="2016-10-21T14:17:09"/>
    <n v="25"/>
    <s v="ATENCION CIUDADANA Y COMUNICACIONES"/>
    <s v="PARTICIPACION CIUDADANA ANH COLOMBIA. ADMINISTRADOR"/>
    <s v=" E-641-2016-093754"/>
    <d v="2016-09-15T15:26:17"/>
    <s v="PARTICIPACION CIUDADANA ANH COLOMBIA. ADMINISTRADOR"/>
    <x v="0"/>
    <n v="0"/>
    <x v="1"/>
    <x v="26"/>
    <x v="1"/>
    <s v="se tramitaron el mismo día"/>
    <n v="4.801995369780343E-2"/>
  </r>
  <r>
    <n v="131417"/>
    <s v="GESTION EXITOSA"/>
    <s v="09"/>
    <x v="2"/>
    <s v="R-641-2016-074414"/>
    <d v="2016-09-15T14:19:57"/>
    <s v="VICEPRESIDENCIA ADMINISTRATIVA Y FINANCIERA"/>
    <s v="ATENCION CIUDADANA Y COMUNICACIONES"/>
    <x v="1"/>
    <s v="BETTY LORENA PINZON BARGAS: .                                     Telefono:                                     Dirección: .                                     Email: "/>
    <s v="SI"/>
    <s v="BETTY LORENA PINZON BARGAS: .                                     Telefono:                                     Dirección: .                                     Email: "/>
    <s v="Información con fines Académicos (tesis de pregrado y postgrado)"/>
    <d v="2016-09-29T14:19:57"/>
    <n v="10"/>
    <s v="ATENCION CIUDADANA Y COMUNICACIONES"/>
    <s v="PARTICIPACION CIUDADANA ANH COLOMBIA. ADMINISTRADOR"/>
    <s v="E-641-2016-096532 Id: 138724"/>
    <d v="2016-10-19T08:26:31"/>
    <s v="JORGE ALIRIO ORTIZ TOVAR. GERENCIA DE PROYECTOS O FUNCIONAL"/>
    <x v="6"/>
    <n v="25"/>
    <x v="1"/>
    <x v="26"/>
    <x v="1"/>
    <m/>
    <n v="33.754555706022074"/>
  </r>
  <r>
    <n v="131418"/>
    <s v="GESTION EXITOSA"/>
    <s v="09"/>
    <x v="2"/>
    <s v="R-641-2016-074415"/>
    <d v="2016-09-15T14:23:56"/>
    <s v="VICEPRESIDENCIA ADMINISTRATIVA Y FINANCIERA"/>
    <s v="ATENCION CIUDADANA Y COMUNICACIONES"/>
    <x v="1"/>
    <s v="LUIS EDUARDO GONZALES: . - ASOCIACION UNIDA DE APOYO LABORAL AL DESARROLLO HUILENSE"/>
    <s v="SI"/>
    <s v="LUIS EDUARDO GONZALES: . - ASOCIACION UNIDA DE APOYO LABORAL AL DESARROLLO HUILENSE"/>
    <s v="Intervención para que operador vincule personal"/>
    <d v="2016-09-29T14:23:56"/>
    <n v="10"/>
    <s v="ATENCION CIUDADANA Y COMUNICACIONES"/>
    <s v="PARTICIPACION CIUDADANA ANH COLOMBIA. ADMINISTRADOR"/>
    <s v=" E-641-2016-095041"/>
    <d v="2016-09-30T09:08:17"/>
    <s v="ANDREA DEL PILAR SANABRIA DEL RIO. CONTRATISTA"/>
    <x v="2"/>
    <n v="15"/>
    <x v="1"/>
    <x v="53"/>
    <x v="1"/>
    <m/>
    <n v="14.780795138889516"/>
  </r>
  <r>
    <n v="131567"/>
    <s v="GESTION EXITOSA"/>
    <s v="09"/>
    <x v="0"/>
    <s v="R-641-2016-074438"/>
    <d v="2016-09-16T08:06:34"/>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9-30T08:06:34"/>
    <n v="10"/>
    <s v="ATENCION CIUDADANA Y COMUNICACIONES"/>
    <s v="PARTICIPACION CIUDADANA ANH COLOMBIA. ADMINISTRADOR"/>
    <s v=" E-641-2016-095690"/>
    <d v="2016-10-10T11:35:40"/>
    <s v="DORIS GOMEZ SILVA. EXPERTO"/>
    <x v="0"/>
    <n v="16"/>
    <x v="1"/>
    <x v="22"/>
    <x v="0"/>
    <m/>
    <n v="24.145200196755468"/>
  </r>
  <r>
    <n v="131568"/>
    <s v="GESTION EXITOSA"/>
    <s v="09"/>
    <x v="0"/>
    <s v="R-641-2016-074439"/>
    <d v="2016-09-16T08:11:02"/>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09-30T08:11:02"/>
    <n v="10"/>
    <s v="ATENCION CIUDADANA Y COMUNICACIONES"/>
    <s v="PARTICIPACION CIUDADANA ANH COLOMBIA. ADMINISTRADOR"/>
    <s v=" E-431-2016-095093"/>
    <d v="2016-10-03T10:47:55"/>
    <s v="NADIA CAROLINA PLAZAS FAJARDO. EXPERTO"/>
    <x v="11"/>
    <n v="17"/>
    <x v="1"/>
    <x v="22"/>
    <x v="0"/>
    <m/>
    <n v="17.108940821759461"/>
  </r>
  <r>
    <n v="131693"/>
    <s v="GESTION EXITOSA"/>
    <s v="09"/>
    <x v="1"/>
    <s v="R-641-2016-074485"/>
    <d v="2016-09-16T12:50:58"/>
    <s v="VICEPRESIDENCIA ADMINISTRATIVA Y FINANCIERA"/>
    <s v="ATENCION CIUDADANA Y COMUNICACIONES"/>
    <x v="1"/>
    <s v="CONSTANZA CARVAJAL VARGAS:                                      Telefono:                                     Dirección: CALLE 14 NO 10-25 AV SAN FRANCISCO                                     Email: conscarv@gmail.com"/>
    <s v="SI"/>
    <s v="CONSTANZA CARVAJAL VARGAS:                                      Telefono:                                     Dirección: CALLE 14 NO 10-25 AV SAN FRANCISCO                                     Email: conscarv@gmail.com"/>
    <s v="Informes sobres Consultas previas"/>
    <d v="2016-09-30T12:50:58"/>
    <n v="10"/>
    <s v="ATENCION CIUDADANA Y COMUNICACIONES"/>
    <s v="PARTICIPACION CIUDADANA ANH COLOMBIA. ADMINISTRADOR"/>
    <s v=" E-641-2016-094992"/>
    <d v="2016-09-29T11:57:51"/>
    <s v="ANDREA DEL PILAR SANABRIA DEL RIO. CONTRATISTA"/>
    <x v="2"/>
    <n v="13"/>
    <x v="5"/>
    <x v="54"/>
    <x v="1"/>
    <m/>
    <n v="12.963103506946936"/>
  </r>
  <r>
    <n v="131713"/>
    <s v="GESTION EXITOSA"/>
    <s v="09"/>
    <x v="2"/>
    <s v="R-641-2016-074501"/>
    <d v="2016-09-16T14:02:45"/>
    <s v="VICEPRESIDENCIA ADMINISTRATIVA Y FINANCIERA"/>
    <s v="ATENCION CIUDADANA Y COMUNICACIONES"/>
    <x v="2"/>
    <s v="MARITZA DEL SOCORRO QUINTERO: ABOGADA - GAS ENERGY OIL"/>
    <s v="SI"/>
    <s v="MARITZA DEL SOCORRO QUINTERO: ABOGADA - GAS ENERGY OIL"/>
    <s v="Información del trámite o proceso para pago de regalías"/>
    <d v="2016-10-07T14:02:45"/>
    <n v="15"/>
    <s v="ATENCION CIUDADANA Y COMUNICACIONES"/>
    <s v="PARTICIPACION CIUDADANA ANH COLOMBIA. ADMINISTRADOR"/>
    <s v="E-521-2016-095519 Id: 135980"/>
    <d v="2016-10-06T09:42:46"/>
    <s v="ALONSO M CARDONA DELGADO. CONTRATISTA"/>
    <x v="3"/>
    <n v="24"/>
    <x v="11"/>
    <x v="13"/>
    <x v="1"/>
    <m/>
    <n v="19.819452511575946"/>
  </r>
  <r>
    <n v="131714"/>
    <s v="GESTION EXITOSA"/>
    <s v="09"/>
    <x v="2"/>
    <s v="R-641-2016-074502"/>
    <d v="2016-09-16T14:04:19"/>
    <s v="VICEPRESIDENCIA ADMINISTRATIVA Y FINANCIERA"/>
    <s v="ATENCION CIUDADANA Y COMUNICACIONES"/>
    <x v="2"/>
    <s v="MARITZA DEL SOCORRO QUINTERO: ABOGADA - GAS ENERGY OIL"/>
    <s v="SI"/>
    <s v="MARITZA DEL SOCORRO QUINTERO: ABOGADA - GAS ENERGY OIL"/>
    <s v="Información del trámite o proceso para pago de regalías"/>
    <d v="2016-10-07T14:04:19"/>
    <n v="15"/>
    <s v="ATENCION CIUDADANA Y COMUNICACIONES"/>
    <s v="PARTICIPACION CIUDADANA ANH COLOMBIA. ADMINISTRADOR"/>
    <s v="E-641-2016-097053 Id: 135980"/>
    <d v="2016-10-06T00:00:00"/>
    <s v="SANDRA PATRICIA MONTOYA CORTES. CONTRATISTA"/>
    <x v="6"/>
    <n v="19"/>
    <x v="11"/>
    <x v="13"/>
    <x v="1"/>
    <m/>
    <n v="19.413668287037581"/>
  </r>
  <r>
    <n v="131917"/>
    <s v="GESTION EXITOSA"/>
    <s v="09"/>
    <x v="2"/>
    <s v="R-641-2016-074555"/>
    <d v="2016-09-19T07:58:43"/>
    <s v="VICEPRESIDENCIA ADMINISTRATIVA Y FINANCIERA"/>
    <s v="ATENCION CIUDADANA Y COMUNICACIONES"/>
    <x v="1"/>
    <s v="MANUEL OMAR GUERRERO  GARCIA:                                      Telefono: 2745334                                    Dirección: BOGOTA                                     Email: "/>
    <s v="SI"/>
    <s v="MANUEL OMAR GUERRERO  GARCIA:                                      Telefono: 2745334                                    Dirección: BOGOTA                                     Email: "/>
    <s v="Intervención por no pago a subcontratistas por parte de Operadoras "/>
    <d v="2016-10-03T07:58:43"/>
    <n v="10"/>
    <s v="ATENCION CIUDADANA Y COMUNICACIONES"/>
    <s v="PARTICIPACION CIUDADANA ANH COLOMBIA. ADMINISTRADOR"/>
    <s v=" E-641-2016-094741"/>
    <d v="2016-09-23T15:53:08"/>
    <s v="PARTICIPACION CIUDADANA ANH COLOMBIA. ADMINISTRADOR"/>
    <x v="0"/>
    <n v="4"/>
    <x v="1"/>
    <x v="10"/>
    <x v="1"/>
    <m/>
    <n v="4.3294547916666488"/>
  </r>
  <r>
    <n v="131921"/>
    <s v="GESTION EXITOSA"/>
    <s v="09"/>
    <x v="0"/>
    <s v="R-641-2016-074556"/>
    <d v="2016-09-19T08:05:23"/>
    <s v="VICEPRESIDENCIA ADMINISTRATIVA Y FINANCIERA"/>
    <s v="ATENCION CIUDADANA Y COMUNICACIONES"/>
    <x v="1"/>
    <s v="ALCALDIA MUNICIPAL DE VISTA HERMOSA META:                                       Telefono: 6518206                                    Dirección: PALACIO MUNICIPAL                                     Email:  "/>
    <s v="SI"/>
    <s v="ALCALDIA MUNICIPAL DE VISTA HERMOSA META:                                       Telefono: 6518206                                    Dirección: PALACIO MUNICIPAL                                     Email:  "/>
    <s v="Áreas Asignadas, Áreas libres, reglamentación especial, requisitos y criterios para su asignación"/>
    <d v="2016-10-03T08:05:23"/>
    <n v="10"/>
    <s v="ATENCION CIUDADANA Y COMUNICACIONES"/>
    <s v="PARTICIPACION CIUDADANA ANH COLOMBIA. ADMINISTRADOR"/>
    <s v="Radicado respuesta id.136766  se dio respuesta con correo electronico de fecha 11 de octubre de 2016"/>
    <d v="2016-10-11T00:00:00"/>
    <s v="JOHANNA MATEUS DIAZ. CONTRATISTA"/>
    <x v="4"/>
    <n v="16"/>
    <x v="3"/>
    <x v="23"/>
    <x v="1"/>
    <m/>
    <n v="21.662932986109809"/>
  </r>
  <r>
    <n v="131926"/>
    <s v="GESTION EXITOSA"/>
    <s v="09"/>
    <x v="0"/>
    <s v="R-641-2016-074557"/>
    <d v="2016-09-19T08:10:03"/>
    <s v="VICEPRESIDENCIA ADMINISTRATIVA Y FINANCIERA"/>
    <s v="ATENCION CIUDADANA Y COMUNICACIONES"/>
    <x v="2"/>
    <s v="DEPARTAMENTO NACIONAL DE PLANEACION   - DNP:                                      Telefono: 3815000                                    Dirección: CALLE 26 NO. 13-19 EDIFICIO FONADE                                     Email: servicioalciudadano@dnp.gov.co"/>
    <s v="SI"/>
    <s v="DEPARTAMENTO NACIONAL DE PLANEACION   - DNP:                                      Telefono: 3815000                                    Dirección: CALLE 26 NO. 13-19 EDIFICIO FONADE                                     Email: servicioalciudadano@dnp.gov.co"/>
    <s v="Acompañamiento a comunidad en desarrollo de proyecto (ambiental, social)"/>
    <d v="2016-10-03T08:10:03"/>
    <n v="10"/>
    <s v="ATENCION CIUDADANA Y COMUNICACIONES"/>
    <s v="PARTICIPACION CIUDADANA ANH COLOMBIA. ADMINISTRADOR"/>
    <s v="Radicado respuesta id.136556  se dio respuesta con correo electronico de fecha 10 de octubre de 2016"/>
    <s v=" 10/10/2016"/>
    <s v="ADRIANA DAZA CAMACHO. CONTRATISTA"/>
    <x v="2"/>
    <n v="21"/>
    <x v="3"/>
    <x v="7"/>
    <x v="0"/>
    <m/>
    <e v="#VALUE!"/>
  </r>
  <r>
    <n v="132088"/>
    <s v="GESTION EXITOSA"/>
    <s v="09"/>
    <x v="0"/>
    <s v="R-641-2016-074644"/>
    <d v="2016-09-19T13:49:37"/>
    <s v="VICEPRESIDENCIA ADMINISTRATIVA Y FINANCIERA"/>
    <s v="ATENCION CIUDADANA Y COMUNICACIONES"/>
    <x v="1"/>
    <s v="CARLOS DAVID BELTRÁN QUINTERO: DIRECTOR DE HIDROCARBUROS - MINISTERIO DE MINAS Y ENERGIA"/>
    <s v="SI"/>
    <s v="CARLOS DAVID BELTRÁN QUINTERO: DIRECTOR DE HIDROCARBUROS - MINISTERIO DE MINAS Y ENERGIA"/>
    <s v="Exploración yacimientos y títulos míneros"/>
    <d v="2016-10-03T13:49:37"/>
    <n v="10"/>
    <s v="ATENCION CIUDADANA Y COMUNICACIONES"/>
    <s v="PARTICIPACION CIUDADANA ANH COLOMBIA. ADMINISTRADOR"/>
    <s v=" E-641-2016-095612"/>
    <d v="2016-10-07T17:08:36"/>
    <s v="VICTOR MANUEL  SEPULVEDA CASTAÑENDA. GESTOR"/>
    <x v="1"/>
    <n v="18"/>
    <x v="1"/>
    <x v="55"/>
    <x v="0"/>
    <m/>
    <n v="18.138184097224439"/>
  </r>
  <r>
    <n v="132128"/>
    <s v="GESTION EXITOSA"/>
    <s v="09"/>
    <x v="2"/>
    <s v="R-641-2016-074658"/>
    <d v="2016-09-19T14:52:17"/>
    <s v="VICEPRESIDENCIA ADMINISTRATIVA Y FINANCIERA"/>
    <s v="ATENCION CIUDADANA Y COMUNICACIONES"/>
    <x v="1"/>
    <s v="ALCALDIA MUNICIPAL DE SAN PEDRO DE URABA ANTIOQUIA:                                       Telefono:                                     Dirección: PALACIO MUNICIPAL                                     Email:  "/>
    <s v="SI"/>
    <s v="ALCALDIA MUNICIPAL DE SAN PEDRO DE URABA ANTIOQUIA:                                       Telefono:                                     Dirección: PALACIO MUNICIPAL                                     Email:  "/>
    <s v="Información del trámite o proceso para pago de regalías"/>
    <d v="2016-10-03T14:52:17"/>
    <n v="10"/>
    <s v="ATENCION CIUDADANA Y COMUNICACIONES"/>
    <s v="PARTICIPACION CIUDADANA ANH COLOMBIA. ADMINISTRADOR"/>
    <s v=" E-521-2016-094860"/>
    <d v="2016-09-27T14:21:59"/>
    <s v="ALFONSO RODRIGUEZ LOZANO. CONTRATISTA"/>
    <x v="3"/>
    <n v="8"/>
    <x v="7"/>
    <x v="13"/>
    <x v="1"/>
    <m/>
    <n v="7.9789623032411328"/>
  </r>
  <r>
    <n v="132130"/>
    <s v="GESTION EXITOSA"/>
    <s v="09"/>
    <x v="2"/>
    <s v="R-641-2016-074659"/>
    <d v="2016-09-19T14:53:52"/>
    <s v="VICEPRESIDENCIA ADMINISTRATIVA Y FINANCIERA"/>
    <s v="ATENCION CIUDADANA Y COMUNICACIONES"/>
    <x v="1"/>
    <s v="RONALD GABRIEL MONDRAGON: .                                     Telefono:                                     Dirección: .                                     Email: "/>
    <s v="SI"/>
    <s v="RONALD GABRIEL MONDRAGON: .                                     Telefono:                                     Dirección: .                                     Email: "/>
    <s v="Incoder Titulación de Baldíos "/>
    <d v="2016-10-03T14:53:52"/>
    <n v="10"/>
    <s v="ATENCION CIUDADANA Y COMUNICACIONES"/>
    <s v="PARTICIPACION CIUDADANA ANH COLOMBIA. ADMINISTRADOR"/>
    <s v=" E-641-2016-094112, E-221-2016-094183"/>
    <d v="2016-09-20T08:55:42"/>
    <s v="PARTICIPACION CIUDADANA ANH COLOMBIA. ADMINISTRADOR"/>
    <x v="0"/>
    <n v="1"/>
    <x v="12"/>
    <x v="41"/>
    <x v="0"/>
    <m/>
    <n v="0.75127126157894963"/>
  </r>
  <r>
    <n v="132262"/>
    <s v="GESTION EXITOSA"/>
    <s v="09"/>
    <x v="1"/>
    <s v="I-641-2016-083434"/>
    <d v="2016-09-20T09:05:19"/>
    <s v="VICEPRESIDENCIA ADMINISTRATIVA Y FINANCIERA"/>
    <s v="ATENCION CIUDADANA Y COMUNICACIONES"/>
    <x v="11"/>
    <s v="SANDRA MILENA RODRIGUEZ RAMIREZ: EXPERTO"/>
    <s v="SI"/>
    <s v="SANDRA MILENA RODRIGUEZ RAMIREZ: EXPERTO"/>
    <s v="Certificacion Laboral Colaborador"/>
    <d v="2016-10-03T09:05:19"/>
    <n v="10"/>
    <s v="ATENCION CIUDADANA Y COMUNICACIONES"/>
    <s v="PARTICIPACION CIUDADANA ANH COLOMBIA. ADMINISTRADOR"/>
    <s v="I-651-2016-082939 Id: 129384,"/>
    <d v="2016-09-20T00:00:00"/>
    <s v="LUZ ALEXZANDRA RINCON MALAVER. EXPERTO"/>
    <x v="9"/>
    <n v="0"/>
    <x v="1"/>
    <x v="56"/>
    <x v="1"/>
    <s v="se tramitaron pe mismo día"/>
    <n v="-0.37869212962687016"/>
  </r>
  <r>
    <n v="132312"/>
    <s v="GESTION EXITOSA"/>
    <s v="09"/>
    <x v="2"/>
    <s v="R-641-2016-074732"/>
    <d v="2016-09-20T10:26:17"/>
    <s v="VICEPRESIDENCIA ADMINISTRATIVA Y FINANCIERA"/>
    <s v="ATENCION CIUDADANA Y COMUNICACIONES"/>
    <x v="1"/>
    <s v="CAMILO DELGADILLO: .                                     Telefono:                                     Dirección: .                                     Email: "/>
    <s v="SI"/>
    <s v="CAMILO DELGADILLO: .                                     Telefono:                                     Dirección: .                                     Email: "/>
    <s v="Información Geológica de perforaciones"/>
    <d v="2016-10-04T10:26:17"/>
    <n v="10"/>
    <s v="ATENCION CIUDADANA Y COMUNICACIONES"/>
    <s v="PARTICIPACION CIUDADANA ANH COLOMBIA. ADMINISTRADOR"/>
    <s v=" E-511-2016-094468, E-641-2016-094494, E-641-2016-094738"/>
    <d v="2016-09-22T14:20:56"/>
    <s v="PARTICIPACION CIUDADANA ANH COLOMBIA. ADMINISTRADOR"/>
    <x v="0"/>
    <n v="2"/>
    <x v="1"/>
    <x v="4"/>
    <x v="1"/>
    <m/>
    <n v="2.1629437152805622"/>
  </r>
  <r>
    <n v="132315"/>
    <s v="GESTION EXITOSA"/>
    <s v="09"/>
    <x v="2"/>
    <s v="R-641-2016-074733"/>
    <d v="2016-09-20T10:28:49"/>
    <s v="VICEPRESIDENCIA ADMINISTRATIVA Y FINANCIERA"/>
    <s v="ATENCION CIUDADANA Y COMUNICACIONES"/>
    <x v="1"/>
    <s v="RONAL MONDRAGON MORENO: .                                     Telefono:                                     Dirección: .                                     Email: "/>
    <s v="SI"/>
    <s v="RONAL MONDRAGON MORENO: .                                     Telefono:                                     Dirección: .                                     Email: "/>
    <s v="Incoder Titulación de Baldíos "/>
    <d v="2016-10-04T10:28:49"/>
    <n v="10"/>
    <s v="ATENCION CIUDADANA Y COMUNICACIONES"/>
    <s v="PARTICIPACION CIUDADANA ANH COLOMBIA. ADMINISTRADOR"/>
    <s v="E-641-2016-096531 Id: 138722"/>
    <d v="2016-10-19T08:23:53"/>
    <s v="CARLOS ERNESTO GARCIA RUIZ. EXPERTO"/>
    <x v="12"/>
    <n v="20"/>
    <x v="21"/>
    <x v="41"/>
    <x v="1"/>
    <m/>
    <n v="28.913235266205447"/>
  </r>
  <r>
    <n v="132414"/>
    <s v="GESTION EXITOSA"/>
    <s v="09"/>
    <x v="2"/>
    <s v="R-641-2016-074762"/>
    <d v="2016-09-20T14:38:44"/>
    <s v="VICEPRESIDENCIA ADMINISTRATIVA Y FINANCIERA"/>
    <s v="ATENCION CIUDADANA Y COMUNICACIONES"/>
    <x v="1"/>
    <s v="NICOLAS F. SEGURA: .                                     Telefono:                                     Dirección: .                                     Email: "/>
    <s v="SI"/>
    <s v="NICOLAS F. SEGURA: .                                     Telefono:                                     Dirección: .                                     Email: "/>
    <s v="Actividad Hidrocarburífera en regiones del país"/>
    <d v="2016-10-03T14:38:44"/>
    <n v="10"/>
    <s v="ATENCION CIUDADANA Y COMUNICACIONES"/>
    <s v="PARTICIPACION CIUDADANA ANH COLOMBIA. ADMINISTRADOR"/>
    <s v=" E-641-2016-095135, E-641-2016-095136"/>
    <d v="2016-10-03T00:00:00"/>
    <s v="NICOLAS. ZAPATA.T. GERENCIA DE PROYECTOS O FUNCIONAL"/>
    <x v="13"/>
    <n v="13"/>
    <x v="5"/>
    <x v="2"/>
    <x v="1"/>
    <m/>
    <n v="12.389769756948226"/>
  </r>
  <r>
    <n v="132428"/>
    <s v="GESTION EXITOSA"/>
    <s v="09"/>
    <x v="1"/>
    <s v="R-641-2016-074766"/>
    <d v="2016-09-20T14:58:32"/>
    <s v="VICEPRESIDENCIA ADMINISTRATIVA Y FINANCIERA"/>
    <s v="ATENCION CIUDADANA Y COMUNICACIONES"/>
    <x v="3"/>
    <s v="SERGIO ALBERTO CRUZ: SUBDIRECCIO NDE  EVALUACION  Y SEGUIMIENTO - AUTORIDAD NACIONAL DE LICENCIAS AMBIENTALES (ANLA)"/>
    <s v="SI"/>
    <s v="SERGIO ALBERTO CRUZ: SUBDIRECCIO NDE  EVALUACION  Y SEGUIMIENTO - AUTORIDAD NACIONAL DE LICENCIAS AMBIENTALES (ANLA)"/>
    <s v="Fracking "/>
    <d v="2016-09-22T14:58:32"/>
    <n v="45"/>
    <s v="ATENCION CIUDADANA Y COMUNICACIONES"/>
    <s v="PARTICIPACION CIUDADANA ANH COLOMBIA. ADMINISTRADOR"/>
    <s v=" E-641-2016-094440"/>
    <d v="2016-09-22T08:57:17"/>
    <s v="PARTICIPACION CIUDADANA ANH COLOMBIA. ADMINISTRADOR"/>
    <x v="0"/>
    <n v="2"/>
    <x v="17"/>
    <x v="57"/>
    <x v="1"/>
    <m/>
    <n v="1.7491300925976248"/>
  </r>
  <r>
    <n v="132546"/>
    <s v="GESTION EXITOSA"/>
    <s v="09"/>
    <x v="2"/>
    <s v="R-641-2016-074799"/>
    <d v="2016-09-21T07:56:46"/>
    <s v="VICEPRESIDENCIA ADMINISTRATIVA Y FINANCIERA"/>
    <s v="ATENCION CIUDADANA Y COMUNICACIONES"/>
    <x v="6"/>
    <s v="MARIA INES FREIRE: REPRESENTANTE - THE ECONOMIST  EVENTS"/>
    <s v="SI"/>
    <s v="MARIA INES FREIRE: REPRESENTANTE - THE ECONOMIST  EVENTS"/>
    <s v="Publicaciones e Informes, Estudios: geofísicos, sísmica y estratigrafía"/>
    <d v="2016-10-05T07:56:46"/>
    <n v="30"/>
    <s v="ATENCION CIUDADANA Y COMUNICACIONES"/>
    <s v="PARTICIPACION CIUDADANA ANH COLOMBIA. ADMINISTRADOR"/>
    <s v="Electrónica "/>
    <s v="Se responde con correo electrónico del 1 de noviembre de 2016"/>
    <s v="GLORIA TERESA MARTINEZ MORALES. EXPERTO"/>
    <x v="4"/>
    <n v="19"/>
    <x v="1"/>
    <x v="58"/>
    <x v="1"/>
    <m/>
    <e v="#VALUE!"/>
  </r>
  <r>
    <n v="132570"/>
    <s v="GESTION EXITOSA"/>
    <s v="09"/>
    <x v="0"/>
    <s v="R-641-2016-074811"/>
    <d v="2016-09-21T08:39:42"/>
    <s v="VICEPRESIDENCIA ADMINISTRATIVA Y FINANCIERA"/>
    <s v="ATENCION CIUDADANA Y COMUNICACIONES"/>
    <x v="1"/>
    <s v="CARLOS DAVID BELTRÁN QUINTERO: DIRECTOR DE HIDROCARBUROS - MINISTERIO DE MINAS Y ENERGIA"/>
    <s v="SI"/>
    <s v="CARLOS DAVID BELTRÁN QUINTERO: DIRECTOR DE HIDROCARBUROS - MINISTERIO DE MINAS Y ENERGIA"/>
    <s v="Inconformidad por desarrollo irregular de proyecto"/>
    <d v="2016-10-05T08:39:42"/>
    <n v="10"/>
    <s v="ATENCION CIUDADANA Y COMUNICACIONES"/>
    <s v="PARTICIPACION CIUDADANA ANH COLOMBIA. ADMINISTRADOR"/>
    <s v=" E-641-2016-094436, E-641-2016-094437"/>
    <d v="2016-09-22T08:25:57"/>
    <s v="PARTICIPACION CIUDADANA ANH COLOMBIA. ADMINISTRADOR"/>
    <x v="0"/>
    <n v="1"/>
    <x v="3"/>
    <x v="8"/>
    <x v="0"/>
    <m/>
    <n v="0.99046011573955184"/>
  </r>
  <r>
    <n v="132599"/>
    <s v="GESTION EXITOSA"/>
    <s v="09"/>
    <x v="1"/>
    <s v="R-641-2016-074818"/>
    <d v="2016-09-21T10:05:58"/>
    <s v="VICEPRESIDENCIA ADMINISTRATIVA Y FINANCIERA"/>
    <s v="ATENCION CIUDADANA Y COMUNICACIONES"/>
    <x v="2"/>
    <s v="PABLO EMILIO GUTIERREZ GUERRA: .                                     Telefono:                                     Dirección: CRA 10 NO 54 A 22 APTO 202                                     Email: "/>
    <s v="SI"/>
    <s v="PABLO EMILIO GUTIERREZ GUERRA: .                                     Telefono:                                     Dirección: CRA 10 NO 54 A 22 APTO 202                                     Email: "/>
    <s v="Copias de contratos (E&amp;P, TEAS y Administrativos)"/>
    <d v="2016-10-12T10:05:58"/>
    <n v="15"/>
    <s v="ATENCION CIUDADANA Y COMUNICACIONES"/>
    <s v="PARTICIPACION CIUDADANA ANH COLOMBIA. ADMINISTRADOR"/>
    <s v=" E-641-2016-095120"/>
    <d v="2016-10-03T09:02:17"/>
    <s v="LUIS CARLOS VASQUEZ LARA. GESTOR"/>
    <x v="1"/>
    <n v="12"/>
    <x v="17"/>
    <x v="34"/>
    <x v="1"/>
    <m/>
    <n v="11.955777974537341"/>
  </r>
  <r>
    <n v="133025"/>
    <s v="GESTION EXITOSA"/>
    <s v="09"/>
    <x v="2"/>
    <s v="R-641-2016-074937"/>
    <d v="2016-09-22T14:11:12"/>
    <s v="VICEPRESIDENCIA ADMINISTRATIVA Y FINANCIERA"/>
    <s v="ATENCION CIUDADANA Y COMUNICACIONES"/>
    <x v="2"/>
    <s v="ALCALDIA MUNICIPAL DE YOPAL:                                      Telefono:                                     Dirección: CARRERA 7 NO. 14-78 PISO 8                                     Email: "/>
    <s v="SI"/>
    <s v="ALCALDIA MUNICIPAL DE YOPAL:                                      Telefono:                                     Dirección: CARRERA 7 NO. 14-78 PISO 8                                     Email: "/>
    <s v="Empresas con pozos en producción o exploración"/>
    <d v="2016-10-13T14:11:12"/>
    <n v="15"/>
    <s v="ATENCION CIUDADANA Y COMUNICACIONES"/>
    <s v="PARTICIPACION CIUDADANA ANH COLOMBIA. ADMINISTRADOR"/>
    <s v="pendiente "/>
    <s v="pendiente "/>
    <s v="EMILIA TORRES PIÑEROS. CONTRATISTA"/>
    <x v="5"/>
    <n v="18"/>
    <x v="2"/>
    <x v="17"/>
    <x v="1"/>
    <m/>
    <e v="#VALUE!"/>
  </r>
  <r>
    <n v="133026"/>
    <s v="GESTION EXITOSA"/>
    <s v="09"/>
    <x v="2"/>
    <s v="R-641-2016-074938"/>
    <d v="2016-09-22T14:14:51"/>
    <s v="VICEPRESIDENCIA ADMINISTRATIVA Y FINANCIERA"/>
    <s v="ATENCION CIUDADANA Y COMUNICACIONES"/>
    <x v="5"/>
    <s v="JESUS ANIBAL FIGUEROA: .                                     Telefono:                                     Dirección: .                                     Email: "/>
    <s v="SI"/>
    <s v="JESUS ANIBAL FIGUEROA: .                                     Telefono:                                     Dirección: .                                     Email: "/>
    <s v="Acompañamiento a comunidad en desarrollo de proyecto (ambiental, social)"/>
    <d v="2016-10-13T14:14:51"/>
    <n v="15"/>
    <s v="ATENCION CIUDADANA Y COMUNICACIONES"/>
    <s v="PARTICIPACION CIUDADANA ANH COLOMBIA. ADMINISTRADOR"/>
    <s v="I-651-2016-082939 Id: 129384"/>
    <d v="2016-10-13T00:00:00"/>
    <s v="ADRIANA DAZA CAMACHO. CONTRATISTA"/>
    <x v="2"/>
    <n v="13"/>
    <x v="17"/>
    <x v="7"/>
    <x v="1"/>
    <m/>
    <n v="20.406357835650851"/>
  </r>
  <r>
    <n v="133241"/>
    <s v="GESTION EXITOSA"/>
    <s v="09"/>
    <x v="2"/>
    <s v="R-641-2016-074994"/>
    <d v="2016-09-23T07:48:38"/>
    <s v="VICEPRESIDENCIA ADMINISTRATIVA Y FINANCIERA"/>
    <s v="ATENCION CIUDADANA Y COMUNICACIONES"/>
    <x v="2"/>
    <s v="FABIAN  JAIR  PARALES LOPEZ:                                      Telefono:                                     Dirección: CRA 32 #20-107                                     Email: faja.9@hotmail.com"/>
    <s v="SI"/>
    <s v="FABIAN  JAIR  PARALES LOPEZ:                                      Telefono:                                     Dirección: CRA 32 #20-107                                     Email: faja.9@hotmail.com"/>
    <s v="Inconformidad por desarrollo irregular de proyecto"/>
    <d v="2016-10-14T07:48:38"/>
    <n v="15"/>
    <s v="ATENCION CIUDADANA Y COMUNICACIONES"/>
    <s v="PARTICIPACION CIUDADANA ANH COLOMBIA. ADMINISTRADOR"/>
    <s v=" E-641-2016-095105, E-641-2016-095106"/>
    <d v="2016-10-03T07:43:39"/>
    <s v="PARTICIPACION CIUDADANA ANH COLOMBIA. ADMINISTRADOR"/>
    <x v="0"/>
    <n v="10"/>
    <x v="3"/>
    <x v="8"/>
    <x v="1"/>
    <m/>
    <n v="9.9965384259267012"/>
  </r>
  <r>
    <n v="133337"/>
    <s v="GESTION EXITOSA"/>
    <s v="09"/>
    <x v="1"/>
    <s v="R-641-2016-075020"/>
    <d v="2016-09-23T10:34:02"/>
    <s v="VICEPRESIDENCIA ADMINISTRATIVA Y FINANCIERA"/>
    <s v="ATENCION CIUDADANA Y COMUNICACIONES"/>
    <x v="1"/>
    <s v="BATALLON  DE OPERACIONES ESPECIALES  DE INGENIEROS N° 90.:                                      Telefono:                                     Dirección: FUERTE MILITAR DE TOLEMAIDA                                     Email: "/>
    <s v="SI"/>
    <s v="BATALLON  DE OPERACIONES ESPECIALES  DE INGENIEROS N° 90.:                                      Telefono:                                     Dirección: FUERTE MILITAR DE TOLEMAIDA                                     Email: "/>
    <s v="Otros"/>
    <d v="2016-10-07T10:34:02"/>
    <n v="10"/>
    <s v="ATENCION CIUDADANA Y COMUNICACIONES"/>
    <s v="PARTICIPACION CIUDADANA ANH COLOMBIA. ADMINISTRADOR"/>
    <s v="Este radicado la comunicación es de carácter informativo para el proceso de contratación de Carpas"/>
    <d v="2016-10-18T00:00:00"/>
    <s v="DIANA PATRICIA LONDOÑO NAVARRO. GESTOR"/>
    <x v="14"/>
    <n v="17"/>
    <x v="1"/>
    <x v="18"/>
    <x v="1"/>
    <m/>
    <n v="24.559699305558752"/>
  </r>
  <r>
    <n v="133595"/>
    <s v="GESTION EXITOSA"/>
    <s v="09"/>
    <x v="0"/>
    <s v="R-641-2016-075080"/>
    <d v="2016-09-26T08:33:21"/>
    <s v="VICEPRESIDENCIA ADMINISTRATIVA Y FINANCIERA"/>
    <s v="ATENCION CIUDADANA Y COMUNICACIONES"/>
    <x v="1"/>
    <s v="ARCHIVO GENERAL DE LA NACION:                                      Telefono:                                     Dirección: CARRERA 6 NO. 6-91                                     Email: "/>
    <s v="SI"/>
    <s v="ARCHIVO GENERAL DE LA NACION:                                      Telefono:                                     Dirección: CARRERA 6 NO. 6-91                                     Email: "/>
    <s v="Otros"/>
    <d v="2016-10-10T08:33:21"/>
    <n v="10"/>
    <s v="ATENCION CIUDADANA Y COMUNICACIONES"/>
    <s v="PARTICIPACION CIUDADANA ANH COLOMBIA. ADMINISTRADOR"/>
    <s v="pendiente "/>
    <d v="2016-10-19T08:23:53"/>
    <s v="ALEXANDRA GALVIS. ADMINISTRADOR"/>
    <x v="15"/>
    <n v="14"/>
    <x v="1"/>
    <x v="18"/>
    <x v="1"/>
    <m/>
    <n v="22.993426157408976"/>
  </r>
  <r>
    <n v="133600"/>
    <s v="GESTION EXITOSA"/>
    <s v="09"/>
    <x v="1"/>
    <s v="R-641-2016-075082"/>
    <d v="2016-09-26T09:31:49"/>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Congreso de la República y Senado "/>
    <d v="2016-10-10T09:31:49"/>
    <n v="10"/>
    <s v="ATENCION CIUDADANA Y COMUNICACIONES"/>
    <s v="PARTICIPACION CIUDADANA ANH COLOMBIA. ADMINISTRADOR"/>
    <s v=" E-641-2016-095693"/>
    <d v="2016-10-10T11:39:42"/>
    <s v="DORIS GOMEZ SILVA. EXPERTO"/>
    <x v="0"/>
    <n v="14"/>
    <x v="1"/>
    <x v="22"/>
    <x v="0"/>
    <m/>
    <n v="14.088810104163713"/>
  </r>
  <r>
    <n v="133732"/>
    <s v="GESTION EXITOSA"/>
    <s v="09"/>
    <x v="1"/>
    <s v="R-641-2016-075133"/>
    <d v="2016-09-27T08:41:31"/>
    <s v="VICEPRESIDENCIA ADMINISTRATIVA Y FINANCIERA"/>
    <s v="ATENCION CIUDADANA Y COMUNICACIONES"/>
    <x v="2"/>
    <s v="PASCUAL GONZALES:                                      Telefono:                                     Dirección: FINCA EL CANEY  VEREDA RINCON DE BUBUY  CALLE 16 N° 22-54                                     Email: "/>
    <s v="SI"/>
    <s v="PASCUAL GONZALES:                                      Telefono:                                     Dirección: FINCA EL CANEY  VEREDA RINCON DE BUBUY  CALLE 16 N° 22-54                                     Email: "/>
    <s v="Acompañamiento a comunidad en desarrollo de proyecto (ambiental, social)"/>
    <d v="2016-10-19T08:41:31"/>
    <n v="15"/>
    <s v="ATENCION CIUDADANA Y COMUNICACIONES"/>
    <s v="PARTICIPACION CIUDADANA ANH COLOMBIA. ADMINISTRADOR"/>
    <s v="E-641-2016-095783"/>
    <d v="2016-10-11T00:00:00"/>
    <s v="STEFANIA JIMENEZ CANIZALES. CONTRATISTA"/>
    <x v="2"/>
    <n v="7"/>
    <x v="1"/>
    <x v="7"/>
    <x v="1"/>
    <m/>
    <n v="13.637830243060307"/>
  </r>
  <r>
    <n v="133735"/>
    <s v="GESTION EXITOSA"/>
    <s v="09"/>
    <x v="1"/>
    <s v="R-641-2016-075134"/>
    <d v="2016-09-27T08:43:36"/>
    <s v="VICEPRESIDENCIA ADMINISTRATIVA Y FINANCIERA"/>
    <s v="ATENCION CIUDADANA Y COMUNICACIONES"/>
    <x v="2"/>
    <s v="PASCUAL GONZALES:                                      Telefono:                                     Dirección: FINCA EL CANEY  VEREDA RINCON DE BUBUY  CALLE 16 N° 22-54                                     Email: "/>
    <s v="SI"/>
    <s v="PASCUAL GONZALES:                                      Telefono:                                     Dirección: FINCA EL CANEY  VEREDA RINCON DE BUBUY  CALLE 16 N° 22-54                                     Email: "/>
    <s v="Acompañamiento a comunidad en desarrollo de proyecto (ambiental, social)"/>
    <d v="2016-10-19T08:43:36"/>
    <n v="15"/>
    <s v="ATENCION CIUDADANA Y COMUNICACIONES"/>
    <s v="PARTICIPACION CIUDADANA ANH COLOMBIA. ADMINISTRADOR"/>
    <s v="E-641-2016-095782 Id: 136933"/>
    <d v="2016-10-11T00:00:00"/>
    <s v="STEFANIA JIMENEZ CANIZALES. CONTRATISTA"/>
    <x v="2"/>
    <n v="13"/>
    <x v="9"/>
    <x v="7"/>
    <x v="1"/>
    <m/>
    <n v="13.636389618055546"/>
  </r>
  <r>
    <n v="133737"/>
    <s v="GESTION EXITOSA"/>
    <s v="09"/>
    <x v="1"/>
    <s v="R-641-2016-075136"/>
    <d v="2016-09-27T08:45:55"/>
    <s v="VICEPRESIDENCIA ADMINISTRATIVA Y FINANCIERA"/>
    <s v="ATENCION CIUDADANA Y COMUNICACIONES"/>
    <x v="2"/>
    <s v="PASCUAL GONZALES:                                      Telefono:                                     Dirección: FINCA EL CANEY  VEREDA RINCON DE BUBUY  CALLE 16 N° 22-54                                     Email: "/>
    <s v="SI"/>
    <s v="PASCUAL GONZALES:                                      Telefono:                                     Dirección: FINCA EL CANEY  VEREDA RINCON DE BUBUY  CALLE 16 N° 22-54                                     Email: "/>
    <s v="Acompañamiento a comunidad en desarrollo de proyecto (ambiental, social)"/>
    <d v="2016-10-19T08:45:55"/>
    <n v="15"/>
    <s v="ATENCION CIUDADANA Y COMUNICACIONES"/>
    <s v="PARTICIPACION CIUDADANA ANH COLOMBIA. ADMINISTRADOR"/>
    <s v="E-641-2016-095784 id:136935"/>
    <d v="2016-09-28T00:00:00"/>
    <s v="STEFANIA JIMENEZ CANIZALES. CONTRATISTA"/>
    <x v="2"/>
    <n v="1"/>
    <x v="1"/>
    <x v="7"/>
    <x v="1"/>
    <m/>
    <n v="0.63478353009122657"/>
  </r>
  <r>
    <n v="133753"/>
    <s v="GESTION EXITOSA"/>
    <s v="09"/>
    <x v="1"/>
    <s v="R-641-2016-075140"/>
    <d v="2016-09-27T09:46:01"/>
    <s v="VICEPRESIDENCIA ADMINISTRATIVA Y FINANCIERA"/>
    <s v="ATENCION CIUDADANA Y COMUNICACIONES"/>
    <x v="5"/>
    <s v="DIEGO E. SALCEDO LADINO:                                      Telefono:                                     Dirección: FINCA SANTA BARBARA VEREDA OROTOY                                     Email: DIEGO8401@HOTMAIL.COM"/>
    <s v="SI"/>
    <s v="DIEGO E. SALCEDO LADINO:                                      Telefono:                                     Dirección: FINCA SANTA BARBARA VEREDA OROTOY                                     Email: DIEGO8401@HOTMAIL.COM"/>
    <s v="Áreas Asignadas, Áreas libres, reglamentación especial, requisitos y criterios para su asignación"/>
    <d v="2016-10-19T09:46:01"/>
    <n v="15"/>
    <s v="ATENCION CIUDADANA Y COMUNICACIONES"/>
    <s v="PARTICIPACION CIUDADANA ANH COLOMBIA. ADMINISTRADOR"/>
    <s v="E-641-2016-096411 id:138465"/>
    <d v="2016-10-18T00:00:00"/>
    <s v="STEFANIA JIMENEZ CANIZALES. CONTRATISTA"/>
    <x v="2"/>
    <n v="13"/>
    <x v="1"/>
    <x v="23"/>
    <x v="1"/>
    <m/>
    <n v="20.593048379632819"/>
  </r>
  <r>
    <n v="133754"/>
    <s v="GESTION EXITOSA"/>
    <s v="09"/>
    <x v="1"/>
    <s v="I-641-2016-083765"/>
    <d v="2016-09-27T09:52:06"/>
    <s v="VICEPRESIDENCIA ADMINISTRATIVA Y FINANCIERA"/>
    <s v="ATENCION CIUDADANA Y COMUNICACIONES"/>
    <x v="11"/>
    <s v="SANDRA MILENA RODRIGUEZ RAMIREZ: EXPERTO"/>
    <s v="SI"/>
    <s v="SANDRA MILENA RODRIGUEZ RAMIREZ: EXPERTO"/>
    <s v="Certificacion Laboral Colaborador"/>
    <d v="2016-10-10T09:52:06"/>
    <n v="10"/>
    <s v="ATENCION CIUDADANA Y COMUNICACIONES"/>
    <s v="PARTICIPACION CIUDADANA ANH COLOMBIA. ADMINISTRADOR"/>
    <s v="La solicitud a la que hace referencia hace parte de un proceso disciplinario."/>
    <d v="2016-10-06T00:00:00"/>
    <s v="MARLENY CLAVIJO MENESES. EXPERTO"/>
    <x v="9"/>
    <n v="13"/>
    <x v="1"/>
    <x v="56"/>
    <x v="1"/>
    <m/>
    <n v="8.5888178587993025"/>
  </r>
  <r>
    <n v="133758"/>
    <s v="GESTION EXITOSA"/>
    <s v="09"/>
    <x v="0"/>
    <s v="R-641-2016-075142"/>
    <d v="2016-09-27T10:05:34"/>
    <s v="VICEPRESIDENCIA ADMINISTRATIVA Y FINANCIERA"/>
    <s v="ATENCION CIUDADANA Y COMUNICACIONES"/>
    <x v="1"/>
    <s v="ECOPETROL S.A - SEDE EDIFICIO SAN MARTIN:                                      Telefono: 2345177                                    Dirección: CARRERA 7 NO. 32-42 PISO 6                                     Email: "/>
    <s v="SI"/>
    <s v="ECOPETROL S.A - SEDE EDIFICIO SAN MARTIN:                                      Telefono: 2345177                                    Dirección: CARRERA 7 NO. 32-42 PISO 6                                     Email: "/>
    <s v="Actividad Hidrocarburífera en regiones del país"/>
    <d v="2016-10-11T10:05:34"/>
    <n v="10"/>
    <s v="ATENCION CIUDADANA Y COMUNICACIONES"/>
    <s v="PARTICIPACION CIUDADANA ANH COLOMBIA. ADMINISTRADOR"/>
    <s v="E-641-2016-096781 Id: 139286"/>
    <d v="2016-10-20T04:08:36"/>
    <s v="HAIVER NAHIN MANOSALVA SOLANO. CONTRATISTA"/>
    <x v="16"/>
    <n v="13"/>
    <x v="1"/>
    <x v="2"/>
    <x v="0"/>
    <m/>
    <n v="22.752108067128574"/>
  </r>
  <r>
    <n v="133851"/>
    <s v="GESTION EXITOSA"/>
    <s v="09"/>
    <x v="2"/>
    <s v="R-641-2016-075187"/>
    <d v="2016-09-27T14:52:04"/>
    <s v="VICEPRESIDENCIA ADMINISTRATIVA Y FINANCIERA"/>
    <s v="ATENCION CIUDADANA Y COMUNICACIONES"/>
    <x v="2"/>
    <s v="JUNTA DE ACCION COMUNAL CORREGIMIENTO DE SAN MIGUEL:                                      Telefono: 8324107                                    Dirección: SAN MIGUEL                                     Email: J.A.C.SANMIGUEL09@HOTMAI.COM"/>
    <s v="SI"/>
    <s v="JUNTA DE ACCION COMUNAL CORREGIMIENTO DE SAN MIGUEL:                                      Telefono: 8324107                                    Dirección: SAN MIGUEL                                     Email: J.A.C.SANMIGUEL09@HOTMAI.COM"/>
    <s v="Acompañamiento a comunidad en desarrollo de proyecto (ambiental, social)"/>
    <d v="2016-10-19T14:52:04"/>
    <n v="15"/>
    <s v="ATENCION CIUDADANA Y COMUNICACIONES"/>
    <s v="PARTICIPACION CIUDADANA ANH COLOMBIA. ADMINISTRADOR"/>
    <s v="E-641-2016-095775"/>
    <d v="2016-10-11T00:00:00"/>
    <s v="STEFANIA JIMENEZ CANIZALES. CONTRATISTA"/>
    <x v="2"/>
    <n v="10"/>
    <x v="3"/>
    <x v="7"/>
    <x v="1"/>
    <m/>
    <n v="13.380510567134479"/>
  </r>
  <r>
    <n v="133852"/>
    <s v="GESTION EXITOSA"/>
    <s v="09"/>
    <x v="2"/>
    <s v="R-641-2016-075188"/>
    <d v="2016-09-27T14:54:58"/>
    <s v="VICEPRESIDENCIA ADMINISTRATIVA Y FINANCIERA"/>
    <s v="ATENCION CIUDADANA Y COMUNICACIONES"/>
    <x v="2"/>
    <s v="CAMILA RUIZ WARTSKI:                                      Telefono:                                     Dirección: BOGOTA                                     Email: "/>
    <s v="SI"/>
    <s v="CAMILA RUIZ WARTSKI:                                      Telefono:                                     Dirección: BOGOTA                                     Email: "/>
    <s v="Competencia Agencia Nacional de Minería "/>
    <d v="2016-10-19T14:54:58"/>
    <n v="15"/>
    <s v="ATENCION CIUDADANA Y COMUNICACIONES"/>
    <s v="PARTICIPACION CIUDADANA ANH COLOMBIA. ADMINISTRADOR"/>
    <s v=" E-641-2016-095043"/>
    <d v="2016-09-30T09:16:07"/>
    <s v="PARTICIPACION CIUDADANA ANH COLOMBIA. ADMINISTRADOR"/>
    <x v="0"/>
    <n v="3"/>
    <x v="1"/>
    <x v="59"/>
    <x v="1"/>
    <m/>
    <n v="2.7646942939827568"/>
  </r>
  <r>
    <n v="133866"/>
    <s v="GESTION EXITOSA"/>
    <s v="09"/>
    <x v="2"/>
    <s v="R-641-2016-075199"/>
    <d v="2016-09-27T15:45:34"/>
    <s v="VICEPRESIDENCIA ADMINISTRATIVA Y FINANCIERA"/>
    <s v="ATENCION CIUDADANA Y COMUNICACIONES"/>
    <x v="1"/>
    <s v="CONGRESO DE LA REPUBLICA DE COLOMBIA:                                      Telefono:                                     Dirección: CARRERA 7 NO. 8-68 EDIFICIO NUEVO CONGRESO                                     Email: "/>
    <s v="SI"/>
    <s v="CONGRESO DE LA REPUBLICA DE COLOMBIA:                                      Telefono:                                     Dirección: CARRERA 7 NO. 8-68 EDIFICIO NUEVO CONGRESO                                     Email: "/>
    <s v="Congreso de la República y Senado "/>
    <d v="2016-10-11T15:45:34"/>
    <n v="10"/>
    <s v="ATENCION CIUDADANA Y COMUNICACIONES"/>
    <s v="PARTICIPACION CIUDADANA ANH COLOMBIA. ADMINISTRADOR"/>
    <s v=" E-641-2016-095315"/>
    <d v="2016-10-05T07:40:12"/>
    <s v="JUAN FRANCISCO CHISACA. CONTRATISTA"/>
    <x v="2"/>
    <n v="8"/>
    <x v="1"/>
    <x v="22"/>
    <x v="1"/>
    <m/>
    <n v="7.6629417361109518"/>
  </r>
  <r>
    <n v="133870"/>
    <s v="GESTION EXITOSA"/>
    <s v="09"/>
    <x v="0"/>
    <s v="R-641-2016-075202"/>
    <d v="2016-09-27T15:50:03"/>
    <s v="VICEPRESIDENCIA ADMINISTRATIVA Y FINANCIERA"/>
    <s v="ATENCION CIUDADANA Y COMUNICACIONES"/>
    <x v="5"/>
    <s v="CONGRESO DE LA REPUBLICA DE COLOMBIA:                                      Telefono:                                     Dirección: CARRERA 7 NO. 8-68 EDIFICIO NUEVO CONGRESO                                     Email: "/>
    <s v="SI"/>
    <s v="CONGRESO DE LA REPUBLICA DE COLOMBIA:                                      Telefono:                                     Dirección: CARRERA 7 NO. 8-68 EDIFICIO NUEVO CONGRESO                                     Email: "/>
    <s v="Acompañamiento a comunidad en desarrollo de proyecto (ambiental, social)"/>
    <d v="2016-10-19T15:50:03"/>
    <n v="15"/>
    <s v="ATENCION CIUDADANA Y COMUNICACIONES"/>
    <s v="PARTICIPACION CIUDADANA ANH COLOMBIA. ADMINISTRADOR"/>
    <s v="E-641-2016-095778 id:136921"/>
    <d v="2016-10-11T00:00:00"/>
    <s v="STEFANIA JIMENEZ CANIZALES. CONTRATISTA"/>
    <x v="2"/>
    <n v="10"/>
    <x v="3"/>
    <x v="7"/>
    <x v="0"/>
    <m/>
    <n v="13.340238969911297"/>
  </r>
  <r>
    <n v="133925"/>
    <s v="GESTION EXITOSA"/>
    <s v="09"/>
    <x v="0"/>
    <s v="R-641-2016-075219"/>
    <d v="2016-09-28T10:22:05"/>
    <s v="VICEPRESIDENCIA ADMINISTRATIVA Y FINANCIERA"/>
    <s v="ATENCION CIUDADANA Y COMUNICACIONES"/>
    <x v="1"/>
    <s v="MARTHA LUCIA RODRIGUEZ: COORDINADORA - MINISTERIO DE MINAS Y ENERGIA"/>
    <s v="SI"/>
    <s v="MARTHA LUCIA RODRIGUEZ: COORDINADORA - MINISTERIO DE MINAS Y ENERGIA"/>
    <s v="Congreso de la República y Senado "/>
    <d v="2016-10-12T10:22:05"/>
    <n v="10"/>
    <s v="ATENCION CIUDADANA Y COMUNICACIONES"/>
    <s v="PARTICIPACION CIUDADANA ANH COLOMBIA. ADMINISTRADOR"/>
    <s v=" E-641-2016-095691"/>
    <d v="2016-10-10T11:36:53"/>
    <s v="DORIS GOMEZ SILVA. EXPERTO"/>
    <x v="0"/>
    <n v="12"/>
    <x v="1"/>
    <x v="22"/>
    <x v="0"/>
    <m/>
    <n v="12.051944062499388"/>
  </r>
  <r>
    <n v="133926"/>
    <s v="GESTION EXITOSA"/>
    <s v="09"/>
    <x v="0"/>
    <s v="R-641-2016-075220"/>
    <d v="2016-09-28T10:24:31"/>
    <s v="VICEPRESIDENCIA ADMINISTRATIVA Y FINANCIERA"/>
    <s v="ATENCION CIUDADANA Y COMUNICACIONES"/>
    <x v="1"/>
    <s v="MARTHA LUCIA RODRIGUEZ: COORDINADORA - MINISTERIO DE MINAS Y ENERGIA"/>
    <s v="SI"/>
    <s v="MARTHA LUCIA RODRIGUEZ: COORDINADORA - MINISTERIO DE MINAS Y ENERGIA"/>
    <s v="Congreso de la República y Senado "/>
    <d v="2016-10-12T10:24:31"/>
    <n v="10"/>
    <s v="ATENCION CIUDADANA Y COMUNICACIONES"/>
    <s v="PARTICIPACION CIUDADANA ANH COLOMBIA. ADMINISTRADOR"/>
    <s v=" E-641-2016-095692"/>
    <d v="2016-10-10T11:38:24"/>
    <s v="DORIS GOMEZ SILVA. EXPERTO"/>
    <x v="0"/>
    <n v="12"/>
    <x v="1"/>
    <x v="22"/>
    <x v="0"/>
    <m/>
    <n v="12.051311886578333"/>
  </r>
  <r>
    <n v="133959"/>
    <s v="GESTION EXITOSA"/>
    <s v="09"/>
    <x v="0"/>
    <s v="R-641-2016-075238"/>
    <d v="2016-09-28T11:12:17"/>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10-12T11:12:17"/>
    <n v="10"/>
    <s v="ATENCION CIUDADANA Y COMUNICACIONES"/>
    <s v="PARTICIPACION CIUDADANA ANH COLOMBIA. ADMINISTRADOR"/>
    <s v=" E-641-2016-095688"/>
    <d v="2016-10-10T11:28:49"/>
    <s v="DORIS GOMEZ SILVA. EXPERTO"/>
    <x v="0"/>
    <n v="12"/>
    <x v="1"/>
    <x v="22"/>
    <x v="0"/>
    <m/>
    <n v="12.011487349540403"/>
  </r>
  <r>
    <n v="133964"/>
    <s v="GESTION EXITOSA"/>
    <s v="09"/>
    <x v="0"/>
    <s v="R-641-2016-075241"/>
    <d v="2016-09-28T11:27:54"/>
    <s v="VICEPRESIDENCIA ADMINISTRATIVA Y FINANCIERA"/>
    <s v="ATENCION CIUDADANA Y COMUNICACIONES"/>
    <x v="1"/>
    <s v="JUAN MANUEL ANDRADE MORANTES: JEFE OFICINA ASESORA JURIDICA (E) - MINISTERIO DE MINAS Y ENERGIA"/>
    <s v="SI"/>
    <s v="JUAN MANUEL ANDRADE MORANTES: JEFE OFICINA ASESORA JURIDICA (E) - MINISTERIO DE MINAS Y ENERGIA"/>
    <s v="Acompañamiento a comunidad en desarrollo de proyecto (ambiental, social)"/>
    <d v="2016-10-12T11:27:54"/>
    <n v="10"/>
    <s v="ATENCION CIUDADANA Y COMUNICACIONES"/>
    <s v="PARTICIPACION CIUDADANA ANH COLOMBIA. ADMINISTRADOR"/>
    <s v=" E-641-2016-094953"/>
    <d v="2016-09-28T16:25:27"/>
    <s v="PARTICIPACION CIUDADANA ANH COLOMBIA. ADMINISTRADOR"/>
    <x v="0"/>
    <n v="0"/>
    <x v="1"/>
    <x v="7"/>
    <x v="0"/>
    <s v="se tramitaron pe mismo día"/>
    <n v="0.20663449074345408"/>
  </r>
  <r>
    <n v="133996"/>
    <s v="GESTION EXITOSA"/>
    <s v="09"/>
    <x v="1"/>
    <s v="R-641-2016-075257"/>
    <d v="2016-09-28T12:17:44"/>
    <s v="VICEPRESIDENCIA ADMINISTRATIVA Y FINANCIERA"/>
    <s v="ATENCION CIUDADANA Y COMUNICACIONES"/>
    <x v="2"/>
    <s v="ANONIMO:                                      Telefono:                                     Dirección:                                      Email: "/>
    <s v="SI"/>
    <s v="ANONIMO:                                      Telefono:                                     Dirección:                                      Email: "/>
    <s v="Otros"/>
    <d v="2016-10-19T12:17:44"/>
    <n v="15"/>
    <s v="ATENCION CIUDADANA Y COMUNICACIONES"/>
    <s v="PARTICIPACION CIUDADANA ANH COLOMBIA. ADMINISTRADOR"/>
    <s v=" E-641-2016-094931"/>
    <d v="2016-09-28T12:24:00"/>
    <s v="PARTICIPACION CIUDADANA ANH COLOMBIA. ADMINISTRADOR"/>
    <x v="0"/>
    <n v="0"/>
    <x v="1"/>
    <x v="18"/>
    <x v="1"/>
    <s v="se tramitaron pe mismo día"/>
    <n v="4.3507291629794054E-3"/>
  </r>
  <r>
    <n v="134003"/>
    <s v="GESTION EXITOSA"/>
    <s v="09"/>
    <x v="1"/>
    <s v="R-641-2016-075259"/>
    <d v="2016-09-28T12:26:01"/>
    <s v="VICEPRESIDENCIA ADMINISTRATIVA Y FINANCIERA"/>
    <s v="ATENCION CIUDADANA Y COMUNICACIONES"/>
    <x v="5"/>
    <s v="ANONIMO:                                      Telefono:                                     Dirección:                                      Email: "/>
    <s v="SI"/>
    <s v="ANONIMO:                                      Telefono:                                     Dirección:                                      Email: "/>
    <s v="Otros"/>
    <d v="2016-10-19T12:26:01"/>
    <n v="15"/>
    <s v="ATENCION CIUDADANA Y COMUNICACIONES"/>
    <s v="PARTICIPACION CIUDADANA ANH COLOMBIA. ADMINISTRADOR"/>
    <s v=" E-641-2016-094942"/>
    <d v="2016-09-28T14:23:07"/>
    <s v="PARTICIPACION CIUDADANA ANH COLOMBIA. ADMINISTRADOR"/>
    <x v="0"/>
    <n v="0"/>
    <x v="1"/>
    <x v="18"/>
    <x v="1"/>
    <s v="se tramitaron pe mismo día"/>
    <n v="8.1312615744536743E-2"/>
  </r>
  <r>
    <n v="134165"/>
    <s v="GESTION EXITOSA"/>
    <s v="09"/>
    <x v="1"/>
    <s v="R-641-2016-075318"/>
    <d v="2016-09-29T11:54:52"/>
    <s v="VICEPRESIDENCIA ADMINISTRATIVA Y FINANCIERA"/>
    <s v="ATENCION CIUDADANA Y COMUNICACIONES"/>
    <x v="2"/>
    <s v="ASOCIACION DE MUNICIPIOS MINEROS PETROLEROS  Y PORTUARIOS DE COLOMBIA:                                      Telefono: 6180619                                    Dirección: CALLE 81 N° 11-68 OF-514                                     Email: "/>
    <s v="SI"/>
    <s v="ASOCIACION DE MUNICIPIOS MINEROS PETROLEROS  Y PORTUARIOS DE COLOMBIA:                                      Telefono: 6180619                                    Dirección: CALLE 81 N° 11-68 OF-514                                     Email: "/>
    <s v="Reliquidación de regalías"/>
    <d v="2016-10-21T11:54:52"/>
    <n v="15"/>
    <s v="ATENCION CIUDADANA Y COMUNICACIONES"/>
    <s v="PARTICIPACION CIUDADANA ANH COLOMBIA. ADMINISTRADOR"/>
    <s v="E-521-2016-096181 id :137920"/>
    <d v="2016-10-13T00:00:00"/>
    <s v="ALEXANDER SIERRA VARGAS. GESTOR"/>
    <x v="3"/>
    <n v="11"/>
    <x v="3"/>
    <x v="9"/>
    <x v="1"/>
    <m/>
    <n v="13.503564155093045"/>
  </r>
  <r>
    <n v="134168"/>
    <s v="GESTION EXITOSA"/>
    <s v="09"/>
    <x v="1"/>
    <s v="R-641-2016-075319"/>
    <d v="2016-09-29T12:16:10"/>
    <s v="VICEPRESIDENCIA ADMINISTRATIVA Y FINANCIERA"/>
    <s v="ATENCION CIUDADANA Y COMUNICACIONES"/>
    <x v="2"/>
    <s v="SILVA &amp; CIA ABOGADOS:                                      Telefono: 6949446                                    Dirección: CRA 15 NO 97-40 OF 403                                     Email: "/>
    <s v="SI"/>
    <s v="SILVA &amp; CIA ABOGADOS:                                      Telefono: 6949446                                    Dirección: CRA 15 NO 97-40 OF 403                                     Email: "/>
    <s v="Copias de contratos (E&amp;P, TEAS y Administrativos)"/>
    <d v="2016-10-21T12:16:10"/>
    <n v="15"/>
    <s v="ATENCION CIUDADANA Y COMUNICACIONES"/>
    <s v="PARTICIPACION CIUDADANA ANH COLOMBIA. ADMINISTRADOR"/>
    <s v="Electrónica "/>
    <s v="Se responde con correo electrónico del 27 de octubre  de 2016"/>
    <s v="LUZ STELLA MURGAS MAYA. VICEPRESIDENTE DE AGENCIA"/>
    <x v="4"/>
    <n v="11"/>
    <x v="1"/>
    <x v="34"/>
    <x v="1"/>
    <m/>
    <e v="#VALUE!"/>
  </r>
  <r>
    <n v="134170"/>
    <s v="GESTION EXITOSA"/>
    <s v="09"/>
    <x v="0"/>
    <s v="R-641-2016-075321"/>
    <d v="2016-09-29T13:28:03"/>
    <s v="VICEPRESIDENCIA ADMINISTRATIVA Y FINANCIERA"/>
    <s v="ATENCION CIUDADANA Y COMUNICACIONES"/>
    <x v="1"/>
    <s v="MARTHA LUCIA RODRIGUEZ: COORDINADOR GRUPO DE ENLACE - MINISTERIO DE MINAS Y ENERGIA"/>
    <s v="SI"/>
    <s v="MARTHA LUCIA RODRIGUEZ: COORDINADOR GRUPO DE ENLACE - MINISTERIO DE MINAS Y ENERGIA"/>
    <s v="Congreso de la República y Senado "/>
    <d v="2016-10-13T13:28:03"/>
    <n v="10"/>
    <s v="ATENCION CIUDADANA Y COMUNICACIONES"/>
    <s v="PARTICIPACION CIUDADANA ANH COLOMBIA. ADMINISTRADOR"/>
    <s v=" E-641-2016-095689"/>
    <d v="2016-10-10T11:30:21"/>
    <s v="DORIS GOMEZ SILVA. EXPERTO"/>
    <x v="0"/>
    <n v="11"/>
    <x v="1"/>
    <x v="22"/>
    <x v="0"/>
    <m/>
    <n v="10.918266944448987"/>
  </r>
  <r>
    <n v="134199"/>
    <s v="GESTION EXITOSA"/>
    <s v="09"/>
    <x v="0"/>
    <s v="R-641-2016-075342"/>
    <d v="2016-09-29T15:01:08"/>
    <s v="VICEPRESIDENCIA ADMINISTRATIVA Y FINANCIERA"/>
    <s v="ATENCION CIUDADANA Y COMUNICACIONES"/>
    <x v="6"/>
    <s v="PATRIMONIO  AUTONOMO DE REMANENTES:                                      Telefono: 2841044                                    Dirección: CALLE 12C N° 8-39                                     Email: "/>
    <s v="SI"/>
    <s v="PATRIMONIO  AUTONOMO DE REMANENTES:                                      Telefono: 2841044                                    Dirección: CALLE 12C N° 8-39                                     Email: "/>
    <s v="Otros"/>
    <d v="2016-10-13T15:01:08"/>
    <n v="10"/>
    <s v="ATENCION CIUDADANA Y COMUNICACIONES"/>
    <s v="PARTICIPACION CIUDADANA ANH COLOMBIA. ADMINISTRADOR"/>
    <s v="radicado No. 144718"/>
    <d v="2016-11-15T00:00:00"/>
    <s v="GERMAN MATALLANA GARCIA. GESTOR"/>
    <x v="7"/>
    <n v="46"/>
    <x v="1"/>
    <x v="18"/>
    <x v="1"/>
    <m/>
    <n v="46.37421496528259"/>
  </r>
  <r>
    <n v="134577"/>
    <s v="GESTION EXITOSA"/>
    <s v="10"/>
    <x v="1"/>
    <s v="R-641-2016-075496"/>
    <d v="2016-10-03T10:14:20"/>
    <s v="VICEPRESIDENCIA ADMINISTRATIVA Y FINANCIERA"/>
    <s v="ATENCION CIUDADANA Y COMUNICACIONES"/>
    <x v="0"/>
    <s v="DEPARTAMENTO NACIONAL DE PLANEACION   - DNP:                                      Telefono: 3815000                                    Dirección: CALLE 26 NO. 13-19 EDIFICIO FONADE                                     Email: servicioalciudadano@dnp.gov.co"/>
    <s v="SI"/>
    <s v="DEPARTAMENTO NACIONAL DE PLANEACION   - DNP:                                      Telefono: 3815000                                    Dirección: CALLE 26 NO. 13-19 EDIFICIO FONADE                                     Email: servicioalciudadano@dnp.gov.co"/>
    <s v="TRASLADO DE DERECHO DE PETICION  MUNICIPIO DE SOACHA  -  RAD. 20166630489222"/>
    <d v="2016-10-18T10:14:20"/>
    <n v="10"/>
    <s v="ATENCION CIUDADANA Y COMUNICACIONES"/>
    <s v="PARTICIPACION CIUDADANA ANH COLOMBIA. ADMINISTRADOR"/>
    <s v=" E-521-2016-096060"/>
    <d v="2016-10-18T08:56:12"/>
    <s v="ALFONSO RODRIGUEZ LOZANO. CONTRATISTA"/>
    <x v="3"/>
    <s v="15"/>
    <x v="1"/>
    <x v="29"/>
    <x v="0"/>
    <m/>
    <n v="14.945735567125666"/>
  </r>
  <r>
    <n v="134585"/>
    <s v="GESTION EXITOSA"/>
    <s v="10"/>
    <x v="2"/>
    <s v="R-641-2016-075504"/>
    <d v="2016-10-03T10:25:54"/>
    <s v="VICEPRESIDENCIA ADMINISTRATIVA Y FINANCIERA"/>
    <s v="ATENCION CIUDADANA Y COMUNICACIONES"/>
    <x v="2"/>
    <s v="NICOLAS SEGURA:                                      Telefono:                                     Dirección: CALLE 35 C SUR N° 78H-24 BLOQUE 33 APTO 205                                     Email: "/>
    <s v="SI"/>
    <s v="NICOLAS SEGURA:                                      Telefono:                                     Dirección: CALLE 35 C SUR N° 78H-24 BLOQUE 33 APTO 205                                     Email: "/>
    <s v="DERECHO DE PETICION"/>
    <d v="2016-10-25T10:25:54"/>
    <n v="15"/>
    <s v="ATENCION CIUDADANA Y COMUNICACIONES"/>
    <s v="PARTICIPACION CIUDADANA ANH COLOMBIA. ADMINISTRADOR"/>
    <s v=" E-641-2016-095156"/>
    <d v="2016-10-03T14:06:56"/>
    <s v="PARTICIPACION CIUDADANA ANH COLOMBIA. ADMINISTRADOR"/>
    <x v="0"/>
    <s v="0"/>
    <x v="1"/>
    <x v="60"/>
    <x v="1"/>
    <m/>
    <n v="0.15349695602344582"/>
  </r>
  <r>
    <n v="134621"/>
    <s v="GESTION EXITOSA"/>
    <s v="10"/>
    <x v="0"/>
    <s v="R-641-2016-075526"/>
    <d v="2016-10-03T11:07:06"/>
    <s v="VICEPRESIDENCIA ADMINISTRATIVA Y FINANCIERA"/>
    <s v="ATENCION CIUDADANA Y COMUNICACIONES"/>
    <x v="2"/>
    <s v="MINISTERIO DE TECNOLOGIAS  DE LA INFORMACION Y LAS COMUNICACIONES  -MINTIC:                                      Telefono: 3442248                                    Dirección: EDIFICI MURILLO TORO  CRA 8A ENTRE CALLE 12 Y 13                                     Email: "/>
    <s v="SI"/>
    <s v="MINISTERIO DE TECNOLOGIAS  DE LA INFORMACION Y LAS COMUNICACIONES  -MINTIC:                                      Telefono: 3442248                                    Dirección: EDIFICI MURILLO TORO  CRA 8A ENTRE CALLE 12 Y 13                                     Email: "/>
    <s v="CONSULTA SOBRE INFORMACION CABLES SUBMARINOS QUE CRUZAN EL BLOQUE COL-5"/>
    <d v="2016-10-18T11:07:06"/>
    <n v="10"/>
    <s v="ATENCION CIUDADANA Y COMUNICACIONES"/>
    <s v="PARTICIPACION CIUDADANA ANH COLOMBIA. ADMINISTRADOR"/>
    <s v=" E-641-2016-097498"/>
    <d v="2016-10-27T15:18:47"/>
    <s v="ALEX GIOVANNY SALCEDO RODRIGUEZ. CONTRATISTA"/>
    <x v="2"/>
    <s v="24"/>
    <x v="1"/>
    <x v="2"/>
    <x v="0"/>
    <m/>
    <n v="24.174778472224716"/>
  </r>
  <r>
    <n v="134688"/>
    <s v="GESTION EXITOSA"/>
    <s v="10"/>
    <x v="0"/>
    <s v="R-641-2016-075576"/>
    <d v="2016-10-03T13:45:14"/>
    <s v="VICEPRESIDENCIA ADMINISTRATIVA Y FINANCIERA"/>
    <s v="ATENCION CIUDADANA Y COMUNICACIONES"/>
    <x v="3"/>
    <s v="BERNARDO BARRETO SILVA: .                                     Telefono:                                     Dirección: INSPECCION DE SANTA HELENA                                     Email: "/>
    <s v="SI"/>
    <s v="BERNARDO BARRETO SILVA: .                                     Telefono:                                     Dirección: INSPECCION DE SANTA HELENA                                     Email: "/>
    <s v="DERECHO DE PETICION , ACLARACION COORDENADAS SEGUN ACUERDO 010 DE 2010"/>
    <d v="2016-12-09T13:45:14"/>
    <n v="45"/>
    <s v="ATENCION CIUDADANA Y COMUNICACIONES"/>
    <s v="PARTICIPACION CIUDADANA ANH COLOMBIA. ADMINISTRADOR"/>
    <s v=" E-641-2016-095172"/>
    <d v="2016-10-03T16:08:14"/>
    <s v="PARTICIPACION CIUDADANA ANH COLOMBIA. ADMINISTRADOR"/>
    <x v="0"/>
    <s v="0"/>
    <x v="2"/>
    <x v="38"/>
    <x v="1"/>
    <s v="se tramitaron el mismo día"/>
    <n v="9.930636573699303E-2"/>
  </r>
  <r>
    <n v="134706"/>
    <s v="GESTION EXITOSA"/>
    <s v="10"/>
    <x v="1"/>
    <s v="R-641-2016-075586"/>
    <d v="2016-10-03T14:31:05"/>
    <s v="VICEPRESIDENCIA ADMINISTRATIVA Y FINANCIERA"/>
    <s v="ATENCION CIUDADANA Y COMUNICACIONES"/>
    <x v="2"/>
    <s v="MINISTERIO DE HACIENDA Y CREDITO PUBLICO - MINHACIENDA:                                      Telefono: 3811700                                    Dirección: CARRERA 8 NO. 6C-38 EDIFICIO SAN AGUSTIN PISO 8                                     Email: "/>
    <s v="SI"/>
    <s v="MINISTERIO DE HACIENDA Y CREDITO PUBLICO - MINHACIENDA:                                      Telefono: 3811700                                    Dirección: CARRERA 8 NO. 6C-38 EDIFICIO SAN AGUSTIN PISO 8                                     Email: "/>
    <s v="DERECHO DEP ETICION  CARACTER  PARLAMENTARIO"/>
    <d v="2016-10-25T14:31:05"/>
    <n v="15"/>
    <s v="ATENCION CIUDADANA Y COMUNICACIONES"/>
    <s v="PARTICIPACION CIUDADANA ANH COLOMBIA. ADMINISTRADOR"/>
    <s v=" E-521-2016-095398, E-521-2016-095376, E-521-2016-095375"/>
    <d v="2016-10-05T16:42:10"/>
    <s v="NADIA CAROLINA PLAZAS FAJARDO. EXPERTO"/>
    <x v="11"/>
    <s v="2"/>
    <x v="1"/>
    <x v="22"/>
    <x v="0"/>
    <m/>
    <n v="2.0910255787021015"/>
  </r>
  <r>
    <n v="135075"/>
    <s v="GESTION EXITOSA"/>
    <s v="10"/>
    <x v="2"/>
    <s v="R-641-2016-075742"/>
    <d v="2016-10-04T15:46:29"/>
    <s v="VICEPRESIDENCIA ADMINISTRATIVA Y FINANCIERA"/>
    <s v="ATENCION CIUDADANA Y COMUNICACIONES"/>
    <x v="12"/>
    <s v="PAOLA ANDREA RICARDO SANCHEZ:                                      Telefono:                                     Dirección: UNIERSIDAD DE LOS ANDES                                     Email: "/>
    <s v="SI"/>
    <s v="PAOLA ANDREA RICARDO SANCHEZ:                                      Telefono:                                     Dirección: UNIERSIDAD DE LOS ANDES                                     Email: "/>
    <s v="SOLICITUD DE INFORMACION"/>
    <d v="2016-10-19T15:46:29"/>
    <n v="10"/>
    <s v="ATENCION CIUDADANA Y COMUNICACIONES"/>
    <s v="PARTICIPACION CIUDADANA ANH COLOMBIA. ADMINISTRADOR"/>
    <s v=" E-641-2016-096231"/>
    <d v="2016-10-14T09:20:33"/>
    <s v="PARTICIPACION CIUDADANA ANH COLOMBIA. ADMINISTRADOR"/>
    <x v="0"/>
    <s v="10"/>
    <x v="1"/>
    <x v="26"/>
    <x v="1"/>
    <m/>
    <n v="9.731989768515632"/>
  </r>
  <r>
    <n v="135219"/>
    <s v="GESTION EXITOSA"/>
    <s v="10"/>
    <x v="2"/>
    <s v="R-641-2016-075775"/>
    <d v="2016-10-05T09:44:52"/>
    <s v="VICEPRESIDENCIA ADMINISTRATIVA Y FINANCIERA"/>
    <s v="ATENCION CIUDADANA Y COMUNICACIONES"/>
    <x v="6"/>
    <s v="JORGE MARIO SILVA: . - SILVA &amp; CIA ABOGADOS"/>
    <s v="SI"/>
    <s v="JORGE MARIO SILVA: . - SILVA &amp; CIA ABOGADOS"/>
    <s v="DERECHO DE PETICION"/>
    <d v="2016-10-27T09:44:52"/>
    <n v="15"/>
    <s v="ATENCION CIUDADANA Y COMUNICACIONES"/>
    <s v="PARTICIPACION CIUDADANA ANH COLOMBIA. ADMINISTRADOR"/>
    <s v=" E-641-2016-098442"/>
    <d v="2016-11-09T16:20:39"/>
    <s v="PARTICIPACION CIUDADANA ANH COLOMBIA. ADMINISTRADOR"/>
    <x v="0"/>
    <s v="35"/>
    <x v="1"/>
    <x v="23"/>
    <x v="1"/>
    <m/>
    <n v="35.274844976855093"/>
  </r>
  <r>
    <n v="135224"/>
    <s v="GESTION EXITOSA"/>
    <s v="10"/>
    <x v="2"/>
    <s v="R-641-2016-075779"/>
    <d v="2016-10-05T09:52:05"/>
    <s v="VICEPRESIDENCIA ADMINISTRATIVA Y FINANCIERA"/>
    <s v="ATENCION CIUDADANA Y COMUNICACIONES"/>
    <x v="1"/>
    <s v="ANONIMO:                                      Telefono:                                     Dirección:                                      Email: "/>
    <s v="SI"/>
    <s v="ANONIMO:                                      Telefono:                                     Dirección:                                      Email: "/>
    <s v="Obtener información pública sobre los campos Pauto y Floreña, ubicados en el Piedemonte Colombiano en la  cuenca Llanos "/>
    <d v="2016-10-19T09:52:05"/>
    <n v="10"/>
    <s v="ATENCION CIUDADANA Y COMUNICACIONES"/>
    <s v="PARTICIPACION CIUDADANA ANH COLOMBIA. ADMINISTRADOR"/>
    <s v=" E-641-2016-095695"/>
    <d v="2016-10-10T11:55:29"/>
    <s v="DORIS GOMEZ SILVA. EXPERTO"/>
    <x v="0"/>
    <s v="5"/>
    <x v="3"/>
    <x v="0"/>
    <x v="1"/>
    <m/>
    <n v="5.0856882754669641"/>
  </r>
  <r>
    <n v="135377"/>
    <s v="GESTION EXITOSA"/>
    <s v="10"/>
    <x v="0"/>
    <s v="R-641-2016-075827"/>
    <d v="2016-10-05T14:02:31"/>
    <s v="VICEPRESIDENCIA ADMINISTRATIVA Y FINANCIERA"/>
    <s v="ATENCION CIUDADANA Y COMUNICACIONES"/>
    <x v="12"/>
    <s v="CONGRESO DE LA REPUBLICA DE COLOMBIA:                                      Telefono:                                     Dirección: CARRERA 7 NO. 8-68 EDIFICIO NUEVO CONGRESO                                     Email: "/>
    <s v="SI"/>
    <s v="CONGRESO DE LA REPUBLICA DE COLOMBIA:                                      Telefono:                                     Dirección: CARRERA 7 NO. 8-68 EDIFICIO NUEVO CONGRESO                                     Email: "/>
    <s v="SOLICITUD DE INFORMACION  ART 258 DE LEY 5A  DE 1992"/>
    <d v="2016-10-20T14:02:31"/>
    <n v="10"/>
    <s v="ATENCION CIUDADANA Y COMUNICACIONES"/>
    <s v="PARTICIPACION CIUDADANA ANH COLOMBIA. ADMINISTRADOR"/>
    <s v=" E-641-2016-098294 id: 139244"/>
    <d v="2016-10-20T15:26:41"/>
    <s v="DORIS GOMEZ SILVA. EXPERTO"/>
    <x v="0"/>
    <n v="15"/>
    <x v="1"/>
    <x v="22"/>
    <x v="1"/>
    <m/>
    <n v="15.058443750007427"/>
  </r>
  <r>
    <n v="135405"/>
    <s v="GESTION EXITOSA"/>
    <s v="10"/>
    <x v="1"/>
    <s v="R-641-2016-075843"/>
    <d v="2016-10-05T14:30:52"/>
    <s v="VICEPRESIDENCIA ADMINISTRATIVA Y FINANCIERA"/>
    <s v="ATENCION CIUDADANA Y COMUNICACIONES"/>
    <x v="2"/>
    <s v="DIANA YANETH WILCHES S: .                                     Telefono:                                     Dirección: CRA 10 NO 16-18 OF 706                                     Email: "/>
    <s v="SI"/>
    <s v="DIANA YANETH WILCHES S: .                                     Telefono:                                     Dirección: CRA 10 NO 16-18 OF 706                                     Email: "/>
    <s v="DERECHO DE PETICION"/>
    <d v="2016-10-27T14:30:52"/>
    <n v="15"/>
    <s v="ATENCION CIUDADANA Y COMUNICACIONES"/>
    <s v="PARTICIPACION CIUDADANA ANH COLOMBIA. ADMINISTRADOR"/>
    <s v=" E-641-2016-095441"/>
    <d v="2016-10-06T10:28:47"/>
    <s v="PARTICIPACION CIUDADANA ANH COLOMBIA. ADMINISTRADOR"/>
    <x v="0"/>
    <s v="1"/>
    <x v="1"/>
    <x v="61"/>
    <x v="1"/>
    <m/>
    <n v="0.83188877315114951"/>
  </r>
  <r>
    <n v="135647"/>
    <s v="GESTION EXITOSA"/>
    <s v="10"/>
    <x v="2"/>
    <s v="R-641-2016-075971"/>
    <d v="2016-10-06T08:34:16"/>
    <s v="VICEPRESIDENCIA ADMINISTRATIVA Y FINANCIERA"/>
    <s v="ATENCION CIUDADANA Y COMUNICACIONES"/>
    <x v="1"/>
    <s v="MARIA ROCIO PASTRANA: SECRETARIA GENERAL - ASAMBLEA DEPARTAMENTAL DEL CAQUETA"/>
    <s v="SI"/>
    <s v="MARIA ROCIO PASTRANA: SECRETARIA GENERAL - ASAMBLEA DEPARTAMENTAL DEL CAQUETA"/>
    <s v="PROPOSICION  101 PRSENTADA EN LA  SESION  ORDINARIA  DEL 04 DE 2016."/>
    <d v="2016-10-21T08:34:16"/>
    <n v="10"/>
    <s v="ATENCION CIUDADANA Y COMUNICACIONES"/>
    <s v="PARTICIPACION CIUDADANA ANH COLOMBIA. ADMINISTRADOR"/>
    <s v=" E-641-2016-098444"/>
    <d v="2016-11-09T16:23:14"/>
    <s v="PARTICIPACION CIUDADANA ANH COLOMBIA. ADMINISTRADOR"/>
    <x v="0"/>
    <s v="34"/>
    <x v="9"/>
    <x v="7"/>
    <x v="1"/>
    <m/>
    <n v="34.325662731484044"/>
  </r>
  <r>
    <n v="135648"/>
    <s v="GESTION EXITOSA"/>
    <s v="10"/>
    <x v="2"/>
    <s v="R-641-2016-075972"/>
    <d v="2016-10-06T08:37:01"/>
    <s v="VICEPRESIDENCIA ADMINISTRATIVA Y FINANCIERA"/>
    <s v="ATENCION CIUDADANA Y COMUNICACIONES"/>
    <x v="1"/>
    <s v="ECOPETROL S.A - SEDE EDIFICIO SAN MARTIN:                                      Telefono: 2345177                                    Dirección: CARRERA 7 NO. 32-42 PISO 6                                     Email: "/>
    <s v="SI"/>
    <s v="ECOPETROL S.A - SEDE EDIFICIO SAN MARTIN:                                      Telefono: 2345177                                    Dirección: CARRERA 7 NO. 32-42 PISO 6                                     Email: "/>
    <s v="SOLICITUD DE INFORMACION"/>
    <d v="2016-10-21T08:37:01"/>
    <n v="10"/>
    <s v="ATENCION CIUDADANA Y COMUNICACIONES"/>
    <s v="PARTICIPACION CIUDADANA ANH COLOMBIA. ADMINISTRADOR"/>
    <s v=" E-641-2016-096412"/>
    <d v="2016-10-18T11:33:54"/>
    <s v="DORIS GOMEZ SILVA. EXPERTO"/>
    <x v="0"/>
    <s v="12"/>
    <x v="1"/>
    <x v="16"/>
    <x v="1"/>
    <m/>
    <n v="12.122839768519043"/>
  </r>
  <r>
    <n v="135654"/>
    <s v="GESTION EXITOSA"/>
    <s v="10"/>
    <x v="2"/>
    <s v="R-641-2016-075976"/>
    <d v="2016-10-06T08:46:55"/>
    <s v="VICEPRESIDENCIA ADMINISTRATIVA Y FINANCIERA"/>
    <s v="ATENCION CIUDADANA Y COMUNICACIONES"/>
    <x v="7"/>
    <s v="PRESIDENCIA DE LA REPUBLICA:                                      Telefono: 5629300                                    Dirección: CLL 7 NO 6-54                                     Email: "/>
    <s v="SI"/>
    <s v="PRESIDENCIA DE LA REPUBLICA:                                      Telefono: 5629300                                    Dirección: CLL 7 NO 6-54                                     Email: "/>
    <s v="EXT16-00098343 - CITACION PARA CONCIDERAR FINES PERTINENTE"/>
    <d v="2016-10-28T08:46:55"/>
    <n v="15"/>
    <s v="ATENCION CIUDADANA Y COMUNICACIONES"/>
    <s v="PARTICIPACION CIUDADANA ANH COLOMBIA. ADMINISTRADOR"/>
    <s v=" E-641-2016-097491"/>
    <d v="2016-10-27T14:51:24"/>
    <s v="LAURA PAOLA GONZALEZ IRIARTE. EXPERTO"/>
    <x v="2"/>
    <s v="21"/>
    <x v="1"/>
    <x v="54"/>
    <x v="1"/>
    <m/>
    <n v="21.253114155093499"/>
  </r>
  <r>
    <n v="135687"/>
    <s v="GESTION EXITOSA"/>
    <s v="10"/>
    <x v="2"/>
    <s v="R-641-2016-076003"/>
    <d v="2016-10-06T10:09:51"/>
    <s v="VICEPRESIDENCIA ADMINISTRATIVA Y FINANCIERA"/>
    <s v="ATENCION CIUDADANA Y COMUNICACIONES"/>
    <x v="0"/>
    <s v="MARIA FERNANDA ARANGO:                                      Telefono:                                     Dirección: .                                     Email: MARIA.ARANGO@ECOPETROL.COM.CO"/>
    <s v="SI"/>
    <s v="MARIA FERNANDA ARANGO:                                      Telefono:                                     Dirección: .                                     Email: MARIA.ARANGO@ECOPETROL.COM.CO"/>
    <s v="ENVIO SOLICITD DE DERECHO DE PETICION"/>
    <d v="2016-10-21T10:09:51"/>
    <n v="10"/>
    <s v="ATENCION CIUDADANA Y COMUNICACIONES"/>
    <s v="PARTICIPACION CIUDADANA ANH COLOMBIA. ADMINISTRADOR"/>
    <s v=" E-641-2016-097489"/>
    <d v="2016-10-27T14:46:36"/>
    <s v="HUGO ERNEY CAMARGO CHAVEZ. CONTRATISTA"/>
    <x v="3"/>
    <s v="21"/>
    <x v="4"/>
    <x v="13"/>
    <x v="1"/>
    <m/>
    <n v="21.192191053240094"/>
  </r>
  <r>
    <n v="135804"/>
    <s v="GESTION EXITOSA"/>
    <s v="10"/>
    <x v="1"/>
    <s v="R-641-2016-076060"/>
    <d v="2016-10-06T12:01:05"/>
    <s v="VICEPRESIDENCIA ADMINISTRATIVA Y FINANCIERA"/>
    <s v="ATENCION CIUDADANA Y COMUNICACIONES"/>
    <x v="1"/>
    <s v="DEPARTAMENTO NACIONAL DE PLANEACION   - DNP:                                      Telefono: 3815000                                    Dirección: CALLE 26 NO. 13-19 EDIFICIO FONADE                                     Email: servicioalciudadano@dnp.gov.co"/>
    <s v="SI"/>
    <s v="DEPARTAMENTO NACIONAL DE PLANEACION   - DNP:                                      Telefono: 3815000                                    Dirección: CALLE 26 NO. 13-19 EDIFICIO FONADE                                     Email: servicioalciudadano@dnp.gov.co"/>
    <s v="TRASLADO DE  SOLICITUD DE INFORMACION  RAD: INT 20166630504420 - 20166630508222"/>
    <d v="2016-10-21T12:01:05"/>
    <n v="10"/>
    <s v="ATENCION CIUDADANA Y COMUNICACIONES"/>
    <s v="PARTICIPACION CIUDADANA ANH COLOMBIA. ADMINISTRADOR"/>
    <s v=" E-641-2016-095585"/>
    <d v="2016-10-07T14:45:14"/>
    <s v="CONSUELO BEJARANO ALMONACID. GERENCIA DE PROYECTOS O FUNCIONAL"/>
    <x v="3"/>
    <s v="1"/>
    <x v="1"/>
    <x v="13"/>
    <x v="0"/>
    <m/>
    <n v="1.1139937499974621"/>
  </r>
  <r>
    <n v="135858"/>
    <s v="GESTION EXITOSA"/>
    <s v="10"/>
    <x v="1"/>
    <s v="R-641-2016-076089"/>
    <d v="2016-10-06T15:00:17"/>
    <s v="VICEPRESIDENCIA ADMINISTRATIVA Y FINANCIERA"/>
    <s v="ATENCION CIUDADANA Y COMUNICACIONES"/>
    <x v="2"/>
    <s v="GINA PAOLA  ROJAS RODRIGUEZ:                                      Telefono:                                     Dirección: BOGOTA                                     Email: GINIS_3141@HOTMAIL.COM"/>
    <s v="SI"/>
    <s v="GINA PAOLA  ROJAS RODRIGUEZ:                                      Telefono:                                     Dirección: BOGOTA                                     Email: GINIS_3141@HOTMAIL.COM"/>
    <s v="SOLICITUD DE  IFORMACION CONTRATOS  COMPAÑIAS VALLE ENERGY INC, MASERING OIL &amp; GAS  LLA-42 INC MESERING OIL &amp; GAS VSM-22 INC"/>
    <d v="2016-10-21T15:00:17"/>
    <n v="10"/>
    <s v="ATENCION CIUDADANA Y COMUNICACIONES"/>
    <s v="PARTICIPACION CIUDADANA ANH COLOMBIA. ADMINISTRADOR"/>
    <s v=" E-641-2016-097233"/>
    <d v="2016-10-25T11:55:37"/>
    <s v="PARTICIPACION CIUDADANA ANH COLOMBIA. ADMINISTRADOR"/>
    <x v="0"/>
    <s v="19"/>
    <x v="1"/>
    <x v="34"/>
    <x v="1"/>
    <m/>
    <n v="18.871752118058794"/>
  </r>
  <r>
    <n v="136140"/>
    <s v="GESTION EXITOSA"/>
    <s v="10"/>
    <x v="2"/>
    <s v="R-641-2016-076215"/>
    <d v="2016-10-07T11:40:25"/>
    <s v="VICEPRESIDENCIA ADMINISTRATIVA Y FINANCIERA"/>
    <s v="ATENCION CIUDADANA Y COMUNICACIONES"/>
    <x v="7"/>
    <s v="DIANA P. GUERRERO:  - JUNTA DE ACCION COMUNAL VEREDA PALAGUA"/>
    <s v="SI"/>
    <s v="DIANA P. GUERRERO:  - JUNTA DE ACCION COMUNAL VEREDA PALAGUA"/>
    <s v="REMISION DE INFORMACION DE INCONFORMISMO DE LAS COMUNIDADES  POR ATROPELLOS  POR PARTE DE LA OPERADORA  UT IJP ISMOCOL."/>
    <d v="2016-10-31T11:40:25"/>
    <n v="15"/>
    <s v="ATENCION CIUDADANA Y COMUNICACIONES"/>
    <s v="PARTICIPACION CIUDADANA ANH COLOMBIA. ADMINISTRADOR"/>
    <s v=" E-641-2016-096401"/>
    <d v="2016-10-18T11:08:57"/>
    <s v="JUAN FRANCISCO CHISACA. CONTRATISTA"/>
    <x v="2"/>
    <s v="11"/>
    <x v="1"/>
    <x v="8"/>
    <x v="1"/>
    <m/>
    <n v="10.978153009258676"/>
  </r>
  <r>
    <n v="136161"/>
    <s v="GESTION EXITOSA"/>
    <s v="10"/>
    <x v="1"/>
    <s v="R-641-2016-076226"/>
    <d v="2016-10-07T12:28:31"/>
    <s v="VICEPRESIDENCIA ADMINISTRATIVA Y FINANCIERA"/>
    <s v="ATENCION CIUDADANA Y COMUNICACIONES"/>
    <x v="2"/>
    <s v="JADER DAVID  UPARELA:                                      Telefono:                                     Dirección: RA 12 N° 34-67                                     Email: "/>
    <s v="SI"/>
    <s v="JADER DAVID  UPARELA:                                      Telefono:                                     Dirección: RA 12 N° 34-67                                     Email: "/>
    <s v="DERECHO DE PETICION"/>
    <d v="2016-10-31T12:28:31"/>
    <n v="15"/>
    <s v="ATENCION CIUDADANA Y COMUNICACIONES"/>
    <s v="PARTICIPACION CIUDADANA ANH COLOMBIA. ADMINISTRADOR"/>
    <s v=" E-641-2016-097503"/>
    <d v="2016-10-27T15:21:33"/>
    <s v="JOSE LUIS PANESSO GARCIA. EXPERTO"/>
    <x v="8"/>
    <s v="20"/>
    <x v="1"/>
    <x v="10"/>
    <x v="1"/>
    <m/>
    <n v="20.120163472223794"/>
  </r>
  <r>
    <n v="136162"/>
    <s v="GESTION EXITOSA"/>
    <s v="10"/>
    <x v="1"/>
    <s v="R-641-2016-076227"/>
    <d v="2016-10-07T12:31:03"/>
    <s v="VICEPRESIDENCIA ADMINISTRATIVA Y FINANCIERA"/>
    <s v="ATENCION CIUDADANA Y COMUNICACIONES"/>
    <x v="2"/>
    <s v="ALVARO ALDEMAR  GOMEZ PRADA:                                      Telefono:                                     Dirección: CRA 12 N° 34-67 OF 701                                     Email: "/>
    <s v="SI"/>
    <s v="ALVARO ALDEMAR  GOMEZ PRADA:                                      Telefono:                                     Dirección: CRA 12 N° 34-67 OF 701                                     Email: "/>
    <s v="DERECHO DE PETICION"/>
    <d v="2016-10-31T12:31:03"/>
    <n v="15"/>
    <s v="ATENCION CIUDADANA Y COMUNICACIONES"/>
    <s v="PARTICIPACION CIUDADANA ANH COLOMBIA. ADMINISTRADOR"/>
    <s v=" E-641-2016-097513"/>
    <d v="2016-10-27T15:30:03"/>
    <s v="JOSE LUIS PANESSO GARCIA. EXPERTO"/>
    <x v="8"/>
    <s v="20"/>
    <x v="1"/>
    <x v="10"/>
    <x v="1"/>
    <m/>
    <n v="20.124301273142919"/>
  </r>
  <r>
    <n v="136312"/>
    <s v="GESTION EXITOSA"/>
    <s v="10"/>
    <x v="1"/>
    <s v="R-641-2016-076314"/>
    <d v="2016-10-07T16:27:07"/>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SOLICITUD ASAMBLEA  DEPARTAMENTO DEL CAQUETA - DIPUTADO  CARLS ARTURO MAYORGA MORA"/>
    <d v="2016-10-24T16:27:07"/>
    <n v="10"/>
    <s v="ATENCION CIUDADANA Y COMUNICACIONES"/>
    <s v="PARTICIPACION CIUDADANA ANH COLOMBIA. ADMINISTRADOR"/>
    <s v=" E-641-2016-097515"/>
    <d v="2016-10-27T16:02:54"/>
    <s v="NADIA CAROLINA PLAZAS FAJARDO. EXPERTO"/>
    <x v="11"/>
    <s v="20"/>
    <x v="1"/>
    <x v="60"/>
    <x v="0"/>
    <m/>
    <n v="19.98318186342658"/>
  </r>
  <r>
    <n v="136401"/>
    <s v="GESTION EXITOSA"/>
    <s v="10"/>
    <x v="1"/>
    <s v="R-641-2016-076324"/>
    <d v="2016-10-10T08:12:16"/>
    <s v="VICEPRESIDENCIA ADMINISTRATIVA Y FINANCIERA"/>
    <s v="ATENCION CIUDADANA Y COMUNICACIONES"/>
    <x v="1"/>
    <s v="Claudia Gutierrez: Geologa                                     Telefono: 6394503                                    Dirección: Calle 100 No 19A 30                                     Email: claudia.gutierrez@chevron.com"/>
    <s v="SI"/>
    <s v="Claudia Gutierrez: Geologa                                     Telefono: 6394503                                    Dirección: Calle 100 No 19A 30                                     Email: claudia.gutierrez@chevron.com"/>
    <s v="Buenos dias,Estoy solicitando copia los siguientes documentos correspondientes a los otro si No 2 y 3 respectivamente de la  asociacion GuajiraAcuerdo numero 008 de 12 de diciembre de 2003Acuerdo numero 011 de 14 de marzo de 2005"/>
    <d v="2016-10-24T08:12:16"/>
    <n v="10"/>
    <s v="ATENCION CIUDADANA Y COMUNICACIONES"/>
    <s v="PARTICIPACION CIUDADANA ANH COLOMBIA. ADMINISTRADOR"/>
    <s v=" E-641-2016-095662"/>
    <d v="2016-10-10T09:00:48"/>
    <s v="PARTICIPACION CIUDADANA ANH COLOMBIA. ADMINISTRADOR"/>
    <x v="0"/>
    <s v="0"/>
    <x v="1"/>
    <x v="34"/>
    <x v="1"/>
    <s v="se tramitaron pe mismo día"/>
    <n v="3.370871527295094E-2"/>
  </r>
  <r>
    <n v="136573"/>
    <s v="GESTION EXITOSA"/>
    <s v="10"/>
    <x v="2"/>
    <s v="R-641-2016-076412"/>
    <d v="2016-10-10T14:10:38"/>
    <s v="VICEPRESIDENCIA ADMINISTRATIVA Y FINANCIERA"/>
    <s v="ATENCION CIUDADANA Y COMUNICACIONES"/>
    <x v="7"/>
    <s v="PRESIDENCIA DE LA REPUBLICA:                                      Telefono: 5629300                                    Dirección: CLL 7 NO 6-54                                     Email: "/>
    <s v="SI"/>
    <s v="PRESIDENCIA DE LA REPUBLICA:                                      Telefono: 5629300                                    Dirección: CLL 7 NO 6-54                                     Email: "/>
    <s v="DETRIMENTO PATRIMONIAL  LA LOMA ANH-"/>
    <d v="2016-11-01T14:10:38"/>
    <n v="15"/>
    <s v="ATENCION CIUDADANA Y COMUNICACIONES"/>
    <s v="PARTICIPACION CIUDADANA ANH COLOMBIA. ADMINISTRADOR"/>
    <s v=" E-511-2016-097132"/>
    <d v="2016-10-25T10:19:43"/>
    <s v="EDNA CRISTINA RAMIREZ DIAZ. CONTRATISTA"/>
    <x v="6"/>
    <s v="15"/>
    <x v="1"/>
    <x v="42"/>
    <x v="1"/>
    <m/>
    <n v="14.839639467594679"/>
  </r>
  <r>
    <n v="136600"/>
    <s v="GESTION EXITOSA"/>
    <s v="10"/>
    <x v="2"/>
    <s v="R-641-2016-076435"/>
    <d v="2016-10-10T14:50:51"/>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DERECHO DE PETICION"/>
    <d v="2016-11-01T14:50:51"/>
    <n v="15"/>
    <s v="ATENCION CIUDADANA Y COMUNICACIONES"/>
    <s v="PARTICIPACION CIUDADANA ANH COLOMBIA. ADMINISTRADOR"/>
    <s v=" E-641-2016-097173"/>
    <d v="2016-10-25T08:30:26"/>
    <s v="JUAN FRANCISCO CHISACA. CONTRATISTA"/>
    <x v="2"/>
    <s v="15"/>
    <x v="1"/>
    <x v="7"/>
    <x v="1"/>
    <m/>
    <n v="14.73582159721991"/>
  </r>
  <r>
    <n v="136744"/>
    <s v="GESTION EXITOSA"/>
    <s v="10"/>
    <x v="0"/>
    <s v="R-641-2016-076525"/>
    <d v="2016-10-11T07:27:47"/>
    <s v="VICEPRESIDENCIA ADMINISTRATIVA Y FINANCIERA"/>
    <s v="ATENCION CIUDADANA Y COMUNICACIONES"/>
    <x v="2"/>
    <s v="DEIVY JAIR ARDILA:                                      Telefono:                                     Dirección: CRA 12 N° 34-67 OFICINA  701                                     Email: "/>
    <s v="SI"/>
    <s v="DEIVY JAIR ARDILA:                                      Telefono:                                     Dirección: CRA 12 N° 34-67 OFICINA  701                                     Email: "/>
    <s v="DERECHO  DE PETICION"/>
    <d v="2016-11-02T07:27:47"/>
    <n v="15"/>
    <s v="ATENCION CIUDADANA Y COMUNICACIONES"/>
    <s v="PARTICIPACION CIUDADANA ANH COLOMBIA. ADMINISTRADOR"/>
    <s v=" E-641-2016-095876"/>
    <d v="2016-10-11T16:17:29"/>
    <s v="PARTICIPACION CIUDADANA ANH COLOMBIA. ADMINISTRADOR"/>
    <x v="0"/>
    <s v="0"/>
    <x v="1"/>
    <x v="10"/>
    <x v="1"/>
    <s v="se tramitaron pe mismo día"/>
    <n v="0.36785525462619262"/>
  </r>
  <r>
    <n v="136746"/>
    <s v="GESTION EXITOSA"/>
    <s v="10"/>
    <x v="2"/>
    <s v="R-641-2016-076526"/>
    <d v="2016-10-11T07:37:58"/>
    <s v="VICEPRESIDENCIA ADMINISTRATIVA Y FINANCIERA"/>
    <s v="ATENCION CIUDADANA Y COMUNICACIONES"/>
    <x v="1"/>
    <s v="XIOMARA DEL PILAR REY:                                      Telefono:                                     Dirección: BOGOTA                                     Email: XIOMARAREY@ANH-.GOV.CO"/>
    <s v="SI"/>
    <s v="XIOMARA DEL PILAR REY:                                      Telefono:                                     Dirección: BOGOTA                                     Email: XIOMARAREY@ANH-.GOV.CO"/>
    <s v="SOLICITUD"/>
    <d v="2016-10-26T07:37:58"/>
    <n v="10"/>
    <s v="ATENCION CIUDADANA Y COMUNICACIONES"/>
    <s v="PARTICIPACION CIUDADANA ANH COLOMBIA. ADMINISTRADOR"/>
    <s v=" E-641-2016-096668"/>
    <d v="2016-10-19T16:11:32"/>
    <s v="JUAN FRANCISCO CHISACA. CONTRATISTA"/>
    <x v="2"/>
    <s v="8"/>
    <x v="2"/>
    <x v="10"/>
    <x v="1"/>
    <m/>
    <n v="8.3566434375024983"/>
  </r>
  <r>
    <n v="136938"/>
    <s v="SIN INICIAR TRAMITE"/>
    <s v="10"/>
    <x v="1"/>
    <s v="R-641-2016-076637"/>
    <d v="2016-10-11T13:43:33"/>
    <s v="VICEPRESIDENCIA ADMINISTRATIVA Y FINANCIERA"/>
    <s v="ATENCION CIUDADANA Y COMUNICACIONES"/>
    <x v="1"/>
    <s v="OMAR PATIÑO: REPRESENTANTE - CNE OIL &amp; GAS S.A.S."/>
    <s v="SI"/>
    <s v="OMAR PATIÑO: REPRESENTANTE - CNE OIL &amp; GAS S.A.S."/>
    <s v="SOLICITUD DE INFORMACION DE LA PERDIDA DE INFORMACION DE SISMICA DEL BLOQUE LLA-23"/>
    <d v="2016-10-26T13:43:33"/>
    <n v="10"/>
    <s v="ATENCION CIUDADANA Y COMUNICACIONES"/>
    <s v="PARTICIPACION CIUDADANA ANH COLOMBIA. ADMINISTRADOR"/>
    <s v="pendiente "/>
    <m/>
    <s v="JOSE LUIS PANESSO GARCIA. EXPERTO"/>
    <x v="8"/>
    <s v="93"/>
    <x v="1"/>
    <x v="24"/>
    <x v="1"/>
    <m/>
    <n v="-42654.571905983794"/>
  </r>
  <r>
    <n v="137064"/>
    <s v="GESTION EXITOSA"/>
    <s v="10"/>
    <x v="2"/>
    <s v="R-641-2016-076678"/>
    <d v="2016-10-11T14:58:46"/>
    <s v="VICEPRESIDENCIA ADMINISTRATIVA Y FINANCIERA"/>
    <s v="ATENCION CIUDADANA Y COMUNICACIONES"/>
    <x v="1"/>
    <s v="ALCALDIA MUNICIPAL DE TAURAMENA CASANARE:                                       Telefono:                                     Dirección: PALACIO MUNICIPAL                                     Email:  "/>
    <s v="SI"/>
    <s v="ALCALDIA MUNICIPAL DE TAURAMENA CASANARE:                                       Telefono:                                     Dirección: PALACIO MUNICIPAL                                     Email:  "/>
    <s v="SOLICITUD DE  INFORMACION"/>
    <d v="2016-10-26T14:58:46"/>
    <n v="10"/>
    <s v="ATENCION CIUDADANA Y COMUNICACIONES"/>
    <s v="PARTICIPACION CIUDADANA ANH COLOMBIA. ADMINISTRADOR"/>
    <s v=" E-511-2016-096413"/>
    <d v="2016-10-18T16:47:58"/>
    <s v="JUAN SEBASTIAN LIZCANO. CONTRATISTA"/>
    <x v="6"/>
    <s v="7"/>
    <x v="2"/>
    <x v="0"/>
    <x v="1"/>
    <m/>
    <n v="7.0758428587942035"/>
  </r>
  <r>
    <n v="137068"/>
    <s v="GESTION EXITOSA"/>
    <s v="10"/>
    <x v="2"/>
    <s v="R-641-2016-076680"/>
    <d v="2016-10-11T15:02:57"/>
    <s v="VICEPRESIDENCIA ADMINISTRATIVA Y FINANCIERA"/>
    <s v="ATENCION CIUDADANA Y COMUNICACIONES"/>
    <x v="1"/>
    <s v="MINISTERIO DEL INTERIOR:                                      Telefono: 2427400                                    Dirección: CALLE 12B N° 8-38                                     Email: "/>
    <s v="SI"/>
    <s v="MINISTERIO DEL INTERIOR:                                      Telefono: 2427400                                    Dirección: CALLE 12B N° 8-38                                     Email: "/>
    <s v="CONVOCATORIA A REUNION  DE CONSULTA PREVIA"/>
    <d v="2016-10-26T15:02:57"/>
    <n v="10"/>
    <s v="ATENCION CIUDADANA Y COMUNICACIONES"/>
    <s v="PARTICIPACION CIUDADANA ANH COLOMBIA. ADMINISTRADOR"/>
    <s v=" E-431-2016-096243"/>
    <d v="2016-10-18T09:34:43"/>
    <s v="PATRICIA LONDOÑO RIVERA. GERENCIA DE PROYECTOS O FUNCIONAL"/>
    <x v="2"/>
    <s v="7"/>
    <x v="1"/>
    <x v="54"/>
    <x v="1"/>
    <m/>
    <n v="6.7720643981447211"/>
  </r>
  <r>
    <n v="137370"/>
    <s v="GESTION EXITOSA"/>
    <s v="10"/>
    <x v="2"/>
    <s v="R-641-2016-076806"/>
    <d v="2016-10-12T10:29:40"/>
    <s v="VICEPRESIDENCIA ADMINISTRATIVA Y FINANCIERA"/>
    <s v="ATENCION CIUDADANA Y COMUNICACIONES"/>
    <x v="7"/>
    <s v="EQUION ENERGY LIMITED:                                      Telefono: 6284000                                    Dirección: CRA 9 A NO. 99-02 ED. CITIBANK OFICINA 407                                     Email: "/>
    <s v="SI"/>
    <s v="EQUION ENERGY LIMITED:                                      Telefono: 6284000                                    Dirección: CRA 9 A NO. 99-02 ED. CITIBANK OFICINA 407                                     Email: "/>
    <s v="SITUACION BLOQUE VIA QUE CONDUCE DE ENRAMADA HACIA LOS HURONES 1 Y 2 MUNICIPIO DE  NUNCHIA"/>
    <d v="2016-11-03T10:29:40"/>
    <n v="15"/>
    <s v="ATENCION CIUDADANA Y COMUNICACIONES"/>
    <s v="PARTICIPACION CIUDADANA ANH COLOMBIA. ADMINISTRADOR"/>
    <s v=" E-641-2016-096347"/>
    <d v="2016-10-18T08:05:12"/>
    <s v="JUAN FRANCISCO CHISACA. CONTRATISTA"/>
    <x v="2"/>
    <s v="6"/>
    <x v="1"/>
    <x v="60"/>
    <x v="1"/>
    <m/>
    <n v="5.8996807060175342"/>
  </r>
  <r>
    <n v="137386"/>
    <s v="GESTION EXITOSA"/>
    <s v="10"/>
    <x v="2"/>
    <s v="R-641-2016-076811"/>
    <d v="2016-10-12T10:45:35"/>
    <s v="VICEPRESIDENCIA ADMINISTRATIVA Y FINANCIERA"/>
    <s v="ATENCION CIUDADANA Y COMUNICACIONES"/>
    <x v="6"/>
    <s v="CARLOS MURILLO:                                      Telefono:                                     Dirección: BOGOTA                                     Email: MURI46@LIVE.COM,"/>
    <s v="SI"/>
    <s v="CARLOS MURILLO:                                      Telefono:                                     Dirección: BOGOTA                                     Email: MURI46@LIVE.COM,"/>
    <s v="SOLICITUD DE INFORMACION ARREAS DISPONIBLES  DE HIDROCARBUROS PARA  INVERSION EN COLOMBIA"/>
    <d v="2016-10-27T10:45:35"/>
    <n v="10"/>
    <s v="ATENCION CIUDADANA Y COMUNICACIONES"/>
    <s v="PARTICIPACION CIUDADANA ANH COLOMBIA. ADMINISTRADOR"/>
    <s v=" E-641-2016-098446, E-641-2016-098447, E-641-2016-098448"/>
    <d v="2016-11-09T16:28:02"/>
    <s v="PARTICIPACION CIUDADANA ANH COLOMBIA. ADMINISTRADOR"/>
    <x v="0"/>
    <s v="28"/>
    <x v="1"/>
    <x v="23"/>
    <x v="1"/>
    <m/>
    <n v="28.237812037041294"/>
  </r>
  <r>
    <n v="137388"/>
    <s v="GESTION EXITOSA"/>
    <s v="10"/>
    <x v="2"/>
    <s v="R-641-2016-076812"/>
    <d v="2016-10-12T10:48:55"/>
    <s v="VICEPRESIDENCIA ADMINISTRATIVA Y FINANCIERA"/>
    <s v="ATENCION CIUDADANA Y COMUNICACIONES"/>
    <x v="1"/>
    <s v="JAIME ANDRES IBARRA: SECRETARIO GENERAL - ASAMBLEA DEL HUILA"/>
    <s v="SI"/>
    <s v="JAIME ANDRES IBARRA: SECRETARIO GENERAL - ASAMBLEA DEL HUILA"/>
    <s v="COMUNICACION DE  SESION ORDINARIA DE DEBATE"/>
    <d v="2016-10-27T10:48:55"/>
    <n v="10"/>
    <s v="ATENCION CIUDADANA Y COMUNICACIONES"/>
    <s v="PARTICIPACION CIUDADANA ANH COLOMBIA. ADMINISTRADOR"/>
    <s v=" E-511-2016-098214, E-511-2016-100247"/>
    <d v="2016-11-08T07:51:46"/>
    <s v="LUZ ADRIANA OSPINA RODRIGUEZ. TECNICO ASISTENCIAL"/>
    <x v="11"/>
    <s v="27"/>
    <x v="1"/>
    <x v="7"/>
    <x v="1"/>
    <m/>
    <n v="26.876975393519388"/>
  </r>
  <r>
    <n v="137513"/>
    <s v="GESTION EXITOSA"/>
    <s v="10"/>
    <x v="2"/>
    <s v="R-641-2016-076877"/>
    <d v="2016-10-12T15:01:28"/>
    <s v="VICEPRESIDENCIA ADMINISTRATIVA Y FINANCIERA"/>
    <s v="ATENCION CIUDADANA Y COMUNICACIONES"/>
    <x v="1"/>
    <s v="LUCY VERGARA:  - SECRETARIA DE HACIENDA  SINCELEJO - SUCRE"/>
    <s v="SI"/>
    <s v="LUCY VERGARA:  - SECRETARIA DE HACIENDA  SINCELEJO - SUCRE"/>
    <s v="SOLICITUD DE INFORMACION DE RECURSOS FAEP"/>
    <d v="2016-10-27T15:01:28"/>
    <n v="10"/>
    <s v="ATENCION CIUDADANA Y COMUNICACIONES"/>
    <s v="PARTICIPACION CIUDADANA ANH COLOMBIA. ADMINISTRADOR"/>
    <s v=" E-521-2016-097376"/>
    <d v="2016-10-26T16:29:29"/>
    <s v="ALFONSO RODRIGUEZ LOZANO. CONTRATISTA"/>
    <x v="3"/>
    <s v="14"/>
    <x v="1"/>
    <x v="60"/>
    <x v="1"/>
    <m/>
    <n v="14.06111967592733"/>
  </r>
  <r>
    <n v="137526"/>
    <s v="GESTION EXITOSA"/>
    <s v="10"/>
    <x v="2"/>
    <s v="R-641-2016-076888"/>
    <d v="2016-10-12T15:10:01"/>
    <s v="VICEPRESIDENCIA ADMINISTRATIVA Y FINANCIERA"/>
    <s v="ATENCION CIUDADANA Y COMUNICACIONES"/>
    <x v="1"/>
    <s v="MONICA FERRO:                                      Telefono:                                     Dirección: BOGOTA                                     Email: "/>
    <s v="SI"/>
    <s v="MONICA FERRO:                                      Telefono:                                     Dirección: BOGOTA                                     Email: "/>
    <s v="SOLICITUD DE INFORMACION"/>
    <d v="2016-10-27T15:10:01"/>
    <n v="10"/>
    <s v="ATENCION CIUDADANA Y COMUNICACIONES"/>
    <s v="PARTICIPACION CIUDADANA ANH COLOMBIA. ADMINISTRADOR"/>
    <s v=" E-641-2016-096783"/>
    <d v="2016-10-20T16:11:54"/>
    <s v="DORIS GOMEZ SILVA. EXPERTO"/>
    <x v="0"/>
    <s v="8"/>
    <x v="1"/>
    <x v="5"/>
    <x v="1"/>
    <m/>
    <n v="8.0429709490708774"/>
  </r>
  <r>
    <n v="137551"/>
    <s v="GESTION EXITOSA"/>
    <s v="10"/>
    <x v="2"/>
    <s v="R-641-2016-076899"/>
    <d v="2016-10-12T15:29:44"/>
    <s v="VICEPRESIDENCIA ADMINISTRATIVA Y FINANCIERA"/>
    <s v="ATENCION CIUDADANA Y COMUNICACIONES"/>
    <x v="1"/>
    <s v="ALCALDIA MUNICIPAL DE EL PAUJIL CAQUETA:                                       Telefono:                                     Dirección: PALACIO MUNICIPAL                                     Email:  "/>
    <s v="SI"/>
    <s v="ALCALDIA MUNICIPAL DE EL PAUJIL CAQUETA:                                       Telefono:                                     Dirección: PALACIO MUNICIPAL                                     Email:  "/>
    <s v="SOLICITUD DE INFORMACION  - CONSULTA PREVIA  CABILDOS INDIGENAS  SECTOR PAUJIL"/>
    <d v="2016-10-27T15:29:44"/>
    <n v="10"/>
    <s v="ATENCION CIUDADANA Y COMUNICACIONES"/>
    <s v="PARTICIPACION CIUDADANA ANH COLOMBIA. ADMINISTRADOR"/>
    <s v=" E-641-2016-097041"/>
    <d v="2016-10-24T10:39:39"/>
    <s v="JUAN FRANCISCO CHISACA. CONTRATISTA"/>
    <x v="2"/>
    <s v="12"/>
    <x v="1"/>
    <x v="62"/>
    <x v="1"/>
    <m/>
    <n v="11.798550416664511"/>
  </r>
  <r>
    <n v="137579"/>
    <s v="GESTION EXITOSA"/>
    <s v="10"/>
    <x v="2"/>
    <s v="R-641-2016-076912"/>
    <d v="2016-10-12T15:52:13"/>
    <s v="VICEPRESIDENCIA ADMINISTRATIVA Y FINANCIERA"/>
    <s v="ATENCION CIUDADANA Y COMUNICACIONES"/>
    <x v="13"/>
    <s v="ADRIANA YUBEL DAZA CAMACHO:                                      Telefono:                                     Dirección: BOGOTA                                     Email: "/>
    <s v="SI"/>
    <s v="ADRIANA YUBEL DAZA CAMACHO:                                      Telefono:                                     Dirección: BOGOTA                                     Email: "/>
    <s v="DENUNCIA  REINICIO DE OPERACIONES  CONOCOPHILLIPS"/>
    <m/>
    <n v="0"/>
    <s v="ATENCION CIUDADANA Y COMUNICACIONES"/>
    <s v="PARTICIPACION CIUDADANA ANH COLOMBIA. ADMINISTRADOR"/>
    <s v="correo electronico "/>
    <d v="2016-11-03T00:00:00"/>
    <s v="JUAN FRANCISCO CHISACA. CONTRATISTA"/>
    <x v="2"/>
    <n v="21"/>
    <x v="1"/>
    <x v="8"/>
    <x v="1"/>
    <m/>
    <n v="21.338738657410431"/>
  </r>
  <r>
    <n v="137722"/>
    <s v="GESTION EXITOSA"/>
    <s v="10"/>
    <x v="2"/>
    <s v="R-641-2016-076957"/>
    <d v="2016-10-13T09:56:45"/>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SOLICITUD"/>
    <d v="2016-10-28T09:56:45"/>
    <n v="10"/>
    <s v="ATENCION CIUDADANA Y COMUNICACIONES"/>
    <s v="PARTICIPACION CIUDADANA ANH COLOMBIA. ADMINISTRADOR"/>
    <s v=" E-641-2016-096688"/>
    <d v="2016-10-20T08:49:02"/>
    <s v="PARTICIPACION CIUDADANA ANH COLOMBIA. ADMINISTRADOR"/>
    <x v="0"/>
    <s v="7"/>
    <x v="1"/>
    <x v="18"/>
    <x v="1"/>
    <m/>
    <n v="6.9529787037026836"/>
  </r>
  <r>
    <n v="137765"/>
    <s v="GESTION EXITOSA"/>
    <s v="10"/>
    <x v="2"/>
    <s v="R-641-2016-076970"/>
    <d v="2016-10-13T10:50:09"/>
    <s v="VICEPRESIDENCIA ADMINISTRATIVA Y FINANCIERA"/>
    <s v="ATENCION CIUDADANA Y COMUNICACIONES"/>
    <x v="1"/>
    <s v="WILSON ALEJANDRO MARTINEZ:                                      Telefono:                                     Dirección: BOGOTA                                     Email: "/>
    <s v="SI"/>
    <s v="WILSON ALEJANDRO MARTINEZ:                                      Telefono:                                     Dirección: BOGOTA                                     Email: "/>
    <s v="INVITACION"/>
    <d v="2016-10-28T10:50:09"/>
    <n v="10"/>
    <s v="ATENCION CIUDADANA Y COMUNICACIONES"/>
    <s v="PARTICIPACION CIUDADANA ANH COLOMBIA. ADMINISTRADOR"/>
    <s v=" E-641-2016-098612"/>
    <d v="2016-11-11T11:29:50"/>
    <s v="PARTICIPACION CIUDADANA ANH COLOMBIA. ADMINISTRADOR"/>
    <x v="0"/>
    <s v="29"/>
    <x v="1"/>
    <x v="18"/>
    <x v="1"/>
    <m/>
    <n v="29.027560381946387"/>
  </r>
  <r>
    <n v="137841"/>
    <s v="GESTION EXITOSA"/>
    <s v="10"/>
    <x v="1"/>
    <s v="R-641-2016-077015"/>
    <d v="2016-10-13T14:25:11"/>
    <s v="VICEPRESIDENCIA ADMINISTRATIVA Y FINANCIERA"/>
    <s v="ATENCION CIUDADANA Y COMUNICACIONES"/>
    <x v="2"/>
    <s v="DIEGO FELIPE ZEA: GERENTE - TECNOLOGIAS ECOLGICAS DEL ORIENTE"/>
    <s v="SI"/>
    <s v="DIEGO FELIPE ZEA: GERENTE - TECNOLOGIAS ECOLGICAS DEL ORIENTE"/>
    <s v="RESPUESTA A DERECHO  DE PETICION  DEL 20 DE SEPTIEMBRE DE 2016"/>
    <d v="2016-11-04T14:25:11"/>
    <n v="15"/>
    <s v="ATENCION CIUDADANA Y COMUNICACIONES"/>
    <s v="PARTICIPACION CIUDADANA ANH COLOMBIA. ADMINISTRADOR"/>
    <s v=" E-641-2016-096171"/>
    <d v="2016-10-13T15:36:25"/>
    <s v="PARTICIPACION CIUDADANA ANH COLOMBIA. ADMINISTRADOR"/>
    <x v="0"/>
    <s v="0"/>
    <x v="1"/>
    <x v="28"/>
    <x v="1"/>
    <s v="se tramitaron pe mismo día"/>
    <n v="4.9470335645310115E-2"/>
  </r>
  <r>
    <n v="137860"/>
    <s v="GESTION EXITOSA"/>
    <s v="10"/>
    <x v="0"/>
    <s v="R-641-2016-077026"/>
    <d v="2016-10-13T14:43:36"/>
    <s v="VICEPRESIDENCIA ADMINISTRATIVA Y FINANCIERA"/>
    <s v="ATENCION CIUDADANA Y COMUNICACIONES"/>
    <x v="7"/>
    <s v="MARIA CONSTANZA RIVERA: . - PROCURADURIA 23 JUDICIAL II AMBIENTAL Y AGRARIA"/>
    <s v="SI"/>
    <s v="MARIA CONSTANZA RIVERA: . - PROCURADURIA 23 JUDICIAL II AMBIENTAL Y AGRARIA"/>
    <s v="SOLICITUD FEDERACION DE ACCION COMUNAL DE CASANARE Y OTRO"/>
    <d v="2016-10-28T14:43:36"/>
    <n v="10"/>
    <s v="ATENCION CIUDADANA Y COMUNICACIONES"/>
    <s v="PARTICIPACION CIUDADANA ANH COLOMBIA. ADMINISTRADOR"/>
    <s v=" E-139-2016-098245"/>
    <d v="2016-11-11T09:07:51"/>
    <s v="NICOLAS ZAPATA TOBON. GERENCIA DE PROYECTOS O FUNCIONAL"/>
    <x v="17"/>
    <s v="29"/>
    <x v="2"/>
    <x v="8"/>
    <x v="0"/>
    <m/>
    <n v="28.766835532405821"/>
  </r>
  <r>
    <n v="138042"/>
    <s v="GESTION EXITOSA"/>
    <s v="10"/>
    <x v="0"/>
    <s v="R-641-2016-077083"/>
    <d v="2016-10-14T09:47:24"/>
    <s v="VICEPRESIDENCIA ADMINISTRATIVA Y FINANCIERA"/>
    <s v="ATENCION CIUDADANA Y COMUNICACIONES"/>
    <x v="0"/>
    <s v="GOBERNACION DE NORTE DE SANTANDER:                                      Telefono:                                     Dirección: CALLE 11 # 2E - 75 HOTEL CASINO INTERNACIONAL - INTERIOR 5                                     Email: "/>
    <s v="SI"/>
    <s v="GOBERNACION DE NORTE DE SANTANDER:                                      Telefono:                                     Dirección: CALLE 11 # 2E - 75 HOTEL CASINO INTERNACIONAL - INTERIOR 5                                     Email: "/>
    <s v="REMISION OFICIO POR COMPETENCIA"/>
    <d v="2016-10-24T09:47:24"/>
    <n v="5"/>
    <s v="ATENCION CIUDADANA Y COMUNICACIONES"/>
    <s v="PARTICIPACION CIUDADANA ANH COLOMBIA. ADMINISTRADOR"/>
    <s v=" E-641-2016-096282"/>
    <d v="2016-10-14T15:58:53"/>
    <s v="PARTICIPACION CIUDADANA ANH COLOMBIA. ADMINISTRADOR"/>
    <x v="0"/>
    <s v="0"/>
    <x v="1"/>
    <x v="43"/>
    <x v="0"/>
    <s v="se tramitaron pe mismo día"/>
    <n v="0.25798109953757375"/>
  </r>
  <r>
    <n v="138148"/>
    <s v="GESTION EXITOSA"/>
    <s v="10"/>
    <x v="1"/>
    <s v="R-641-2016-077135"/>
    <d v="2016-10-14T12:54:47"/>
    <s v="VICEPRESIDENCIA ADMINISTRATIVA Y FINANCIERA"/>
    <s v="ATENCION CIUDADANA Y COMUNICACIONES"/>
    <x v="1"/>
    <s v="CALOS JULIO ROJAS SUAREZ:                                      Telefono:                                     Dirección: CALLE 152 N° 116-62 INT. 1 CASA 13  SUBA                                     Email: "/>
    <s v="SI"/>
    <s v="CALOS JULIO ROJAS SUAREZ:                                      Telefono:                                     Dirección: CALLE 152 N° 116-62 INT. 1 CASA 13  SUBA                                     Email: "/>
    <s v="SOLICITUD"/>
    <d v="2016-10-31T12:54:47"/>
    <n v="10"/>
    <s v="ATENCION CIUDADANA Y COMUNICACIONES"/>
    <s v="PARTICIPACION CIUDADANA ANH COLOMBIA. ADMINISTRADOR"/>
    <s v=" E-641-2016-096559"/>
    <d v="2016-10-19T09:31:27"/>
    <s v="JUAN CARLOS ISAZA QUINTERO. CONTRATISTA"/>
    <x v="10"/>
    <s v="5"/>
    <x v="16"/>
    <x v="27"/>
    <x v="1"/>
    <m/>
    <n v="4.8587920949066756"/>
  </r>
  <r>
    <n v="138198"/>
    <s v="GESTION EXITOSA"/>
    <s v="10"/>
    <x v="1"/>
    <s v="R-641-2016-077164"/>
    <d v="2016-10-14T14:47:36"/>
    <s v="VICEPRESIDENCIA ADMINISTRATIVA Y FINANCIERA"/>
    <s v="ATENCION CIUDADANA Y COMUNICACIONES"/>
    <x v="1"/>
    <s v="ANONIMO:                                      Telefono:                                     Dirección:                                      Email: "/>
    <s v="SI"/>
    <s v="ANONIMO:                                      Telefono:                                     Dirección:                                      Email: "/>
    <s v="Entrevista: ventajas y desventajas de la explotación costa afuera"/>
    <d v="2016-10-28T14:47:36"/>
    <n v="10"/>
    <s v="ATENCION CIUDADANA Y COMUNICACIONES"/>
    <s v="PARTICIPACION CIUDADANA ANH COLOMBIA. ADMINISTRADOR"/>
    <s v=" E-641-2016-096830"/>
    <d v="2016-10-21T08:06:36"/>
    <s v="PARTICIPACION CIUDADANA ANH COLOMBIA. ADMINISTRADOR"/>
    <x v="0"/>
    <s v="7"/>
    <x v="1"/>
    <x v="1"/>
    <x v="1"/>
    <m/>
    <n v="6.7215229629582609"/>
  </r>
  <r>
    <n v="138714"/>
    <s v="GESTION EXITOSA"/>
    <s v="10"/>
    <x v="1"/>
    <s v="R-641-2016-077333"/>
    <d v="2016-10-19T08:00:05"/>
    <s v="VICEPRESIDENCIA ADMINISTRATIVA Y FINANCIERA"/>
    <s v="ATENCION CIUDADANA Y COMUNICACIONES"/>
    <x v="1"/>
    <s v="ANONIMO:                                      Telefono:                                     Dirección:                                      Email: "/>
    <s v="SI"/>
    <s v="ANONIMO:                                      Telefono:                                     Dirección:                                      Email: "/>
    <s v="Deseo saber cuales son las empresas que actualmente tienen contrato con Colombia, para la explotación de petroleo y gas, en la modalidad de offshore. (solo en costa afuera) y las que estan proximas a salir.  Si actualmente no hay convenios, me gustaría saber cuales son los convenios proximos a salir, y cuando se estima estaran en marcha.  Por favor importante para mi los nombres de los convenios o contratos para estar pendiente de ellos por internet."/>
    <d v="2016-11-01T08:00:05"/>
    <n v="10"/>
    <s v="ATENCION CIUDADANA Y COMUNICACIONES"/>
    <s v="PARTICIPACION CIUDADANA ANH COLOMBIA. ADMINISTRADOR"/>
    <s v=" E-641-2016-096780"/>
    <d v="2016-10-20T16:07:10"/>
    <s v="PARTICIPACION CIUDADANA ANH COLOMBIA. ADMINISTRADOR"/>
    <x v="0"/>
    <s v="1"/>
    <x v="1"/>
    <x v="23"/>
    <x v="1"/>
    <m/>
    <n v="1.3382522337997216"/>
  </r>
  <r>
    <n v="138768"/>
    <s v="GESTION EXITOSA"/>
    <s v="10"/>
    <x v="2"/>
    <s v="R-641-2016-077339"/>
    <d v="2016-10-19T09:35:06"/>
    <s v="VICEPRESIDENCIA ADMINISTRATIVA Y FINANCIERA"/>
    <s v="ATENCION CIUDADANA Y COMUNICACIONES"/>
    <x v="12"/>
    <s v="JESUS ALBERTO LOSADA:                                      Telefono:                                     Dirección: BOGOTA                                     Email: JESUSLOSADA@UAN.EDU.CO"/>
    <s v="SI"/>
    <s v="JESUS ALBERTO LOSADA:                                      Telefono:                                     Dirección: BOGOTA                                     Email: JESUSLOSADA@UAN.EDU.CO"/>
    <s v="SOLICITUD DE INFORMACION"/>
    <d v="2016-11-02T09:35:06"/>
    <n v="10"/>
    <s v="ATENCION CIUDADANA Y COMUNICACIONES"/>
    <s v="PARTICIPACION CIUDADANA ANH COLOMBIA. ADMINISTRADOR"/>
    <s v=" E-641-2016-096626"/>
    <d v="2016-10-19T14:23:26"/>
    <s v="PARTICIPACION CIUDADANA ANH COLOMBIA. ADMINISTRADOR"/>
    <x v="0"/>
    <s v="0"/>
    <x v="1"/>
    <x v="18"/>
    <x v="1"/>
    <s v="se tramitaron pe mismo día"/>
    <n v="0.20022777777194278"/>
  </r>
  <r>
    <n v="138773"/>
    <s v="GESTION EXITOSA"/>
    <s v="10"/>
    <x v="2"/>
    <s v="R-641-2016-077340"/>
    <d v="2016-10-19T09:39:20"/>
    <s v="VICEPRESIDENCIA ADMINISTRATIVA Y FINANCIERA"/>
    <s v="ATENCION CIUDADANA Y COMUNICACIONES"/>
    <x v="12"/>
    <s v="MANUEL OMAR GUERRERO:  - TUBODRILLING INSPECTION COMPÁNY"/>
    <s v="SI"/>
    <s v="MANUEL OMAR GUERRERO:  - TUBODRILLING INSPECTION COMPÁNY"/>
    <s v="SOLICITUD DE INFORMACION COBOR PRE-JURIDICO"/>
    <d v="2016-11-02T09:39:20"/>
    <n v="10"/>
    <s v="ATENCION CIUDADANA Y COMUNICACIONES"/>
    <s v="PARTICIPACION CIUDADANA ANH COLOMBIA. ADMINISTRADOR"/>
    <s v=" E-641-2016-096676"/>
    <d v="2016-10-19T16:51:50"/>
    <s v="PARTICIPACION CIUDADANA ANH COLOMBIA. ADMINISTRADOR"/>
    <x v="0"/>
    <s v="0"/>
    <x v="1"/>
    <x v="10"/>
    <x v="1"/>
    <s v="se tramitaron el mismo día"/>
    <n v="0.3003365393524291"/>
  </r>
  <r>
    <n v="138799"/>
    <s v="GESTION EXITOSA"/>
    <s v="10"/>
    <x v="1"/>
    <s v="R-641-2016-077351"/>
    <d v="2016-10-19T10:34:55"/>
    <s v="VICEPRESIDENCIA ADMINISTRATIVA Y FINANCIERA"/>
    <s v="ATENCION CIUDADANA Y COMUNICACIONES"/>
    <x v="2"/>
    <s v="FIDUPREVISORA:                                      Telefono: 5945111                                    Dirección: CALLE 72 N° 10 03                                     Email: "/>
    <s v="SI"/>
    <s v="FIDUPREVISORA:                                      Telefono: 5945111                                    Dirección: CALLE 72 N° 10 03                                     Email: "/>
    <s v="DERECHO DE OETICION EN RELACION A  LA COMUNICACION DE MEGA ENERGY - RADICADO FIDUPREVISORA -  N° 20160322710862"/>
    <d v="2016-11-10T10:34:55"/>
    <n v="15"/>
    <s v="ATENCION CIUDADANA Y COMUNICACIONES"/>
    <s v="PARTICIPACION CIUDADANA ANH COLOMBIA. ADMINISTRADOR"/>
    <s v=" E-641-2016-098581"/>
    <d v="2016-11-10T16:44:52"/>
    <s v="PARTICIPACION CIUDADANA ANH COLOMBIA. ADMINISTRADOR"/>
    <x v="0"/>
    <s v="22"/>
    <x v="1"/>
    <x v="42"/>
    <x v="1"/>
    <m/>
    <n v="22.2569128935138"/>
  </r>
  <r>
    <n v="138806"/>
    <s v="GESTION EXITOSA"/>
    <s v="10"/>
    <x v="2"/>
    <s v="R-641-2016-077353"/>
    <d v="2016-10-19T10:41:50"/>
    <s v="VICEPRESIDENCIA ADMINISTRATIVA Y FINANCIERA"/>
    <s v="ATENCION CIUDADANA Y COMUNICACIONES"/>
    <x v="6"/>
    <s v="ALCALDIA MUNICIPAL DE SAN JOSE FRAGUA CAQUETA:                                       Telefono:                                     Dirección: CALLE 5 No.  5-78                                     Email:  "/>
    <s v="SI"/>
    <s v="ALCALDIA MUNICIPAL DE SAN JOSE FRAGUA CAQUETA:                                       Telefono:                                     Dirección: CALLE 5 No.  5-78                                     Email:  "/>
    <s v="SOLICITUD DE INFORMACION"/>
    <d v="2016-11-02T10:41:50"/>
    <n v="10"/>
    <s v="ATENCION CIUDADANA Y COMUNICACIONES"/>
    <s v="PARTICIPACION CIUDADANA ANH COLOMBIA. ADMINISTRADOR"/>
    <s v=" E-641-2016-103421"/>
    <d v="2016-11-18T02:32:53"/>
    <s v="DORIS GOMEZ SILVA. EXPERTO"/>
    <x v="0"/>
    <n v="30"/>
    <x v="1"/>
    <x v="9"/>
    <x v="1"/>
    <m/>
    <n v="29.660452743060887"/>
  </r>
  <r>
    <n v="138808"/>
    <s v="GESTION EXITOSA"/>
    <s v="10"/>
    <x v="2"/>
    <s v="R-641-2016-077354"/>
    <d v="2016-10-19T10:43:55"/>
    <s v="VICEPRESIDENCIA ADMINISTRATIVA Y FINANCIERA"/>
    <s v="ATENCION CIUDADANA Y COMUNICACIONES"/>
    <x v="2"/>
    <s v="CARLOS PENIDO:                                      Telefono:                                     Dirección: N/A                                     Email: CPENIDO@EVERSHEDSNICEA.COM"/>
    <s v="SI"/>
    <s v="CARLOS PENIDO:                                      Telefono:                                     Dirección: N/A                                     Email: CPENIDO@EVERSHEDSNICEA.COM"/>
    <s v="SOLICITUD DE INFORMACION"/>
    <d v="2016-11-02T10:43:55"/>
    <n v="10"/>
    <s v="ATENCION CIUDADANA Y COMUNICACIONES"/>
    <s v="PARTICIPACION CIUDADANA ANH COLOMBIA. ADMINISTRADOR"/>
    <s v=" E-641-2016-098440, E-641-2016-098445"/>
    <d v="2016-11-09T16:16:59"/>
    <s v="PARTICIPACION CIUDADANA ANH COLOMBIA. ADMINISTRADOR"/>
    <x v="0"/>
    <s v="21"/>
    <x v="1"/>
    <x v="6"/>
    <x v="1"/>
    <m/>
    <n v="21.23129672453797"/>
  </r>
  <r>
    <n v="138810"/>
    <s v="GESTION EXITOSA"/>
    <s v="10"/>
    <x v="2"/>
    <s v="R-641-2016-077355"/>
    <d v="2016-10-19T10:46:35"/>
    <s v="VICEPRESIDENCIA ADMINISTRATIVA Y FINANCIERA"/>
    <s v="ATENCION CIUDADANA Y COMUNICACIONES"/>
    <x v="1"/>
    <s v="GOBERNACION DEL HUILA:                                      Telefono:                                     Dirección: CALLE 8 NO. 4 ESQUINA EDIFICIO DE LA GOBERNACION                                     Email: "/>
    <s v="SI"/>
    <s v="GOBERNACION DEL HUILA:                                      Telefono:                                     Dirección: CALLE 8 NO. 4 ESQUINA EDIFICIO DE LA GOBERNACION                                     Email: "/>
    <s v="REMISION DE INFORMACION"/>
    <d v="2016-11-02T10:46:35"/>
    <n v="10"/>
    <s v="ATENCION CIUDADANA Y COMUNICACIONES"/>
    <s v="PARTICIPACION CIUDADANA ANH COLOMBIA. ADMINISTRADOR"/>
    <s v=" E-641-2016-097236"/>
    <d v="2016-10-25T11:57:21"/>
    <s v="PARTICIPACION CIUDADANA ANH COLOMBIA. ADMINISTRADOR"/>
    <x v="0"/>
    <s v="6"/>
    <x v="16"/>
    <x v="7"/>
    <x v="1"/>
    <m/>
    <n v="6.0491457175958203"/>
  </r>
  <r>
    <n v="138842"/>
    <s v="GESTION EXITOSA"/>
    <s v="10"/>
    <x v="1"/>
    <s v="R-641-2016-077372"/>
    <d v="2016-10-19T12:20:36"/>
    <s v="VICEPRESIDENCIA ADMINISTRATIVA Y FINANCIERA"/>
    <s v="ATENCION CIUDADANA Y COMUNICACIONES"/>
    <x v="1"/>
    <s v="MTA DE COLOMBIA:                                      Telefono: 6756265                                    Dirección: CALE 84 N° 49A-20 BARRIO PATRIA                                     Email: "/>
    <s v="SI"/>
    <s v="MTA DE COLOMBIA:                                      Telefono: 6756265                                    Dirección: CALE 84 N° 49A-20 BARRIO PATRIA                                     Email: "/>
    <s v="SOLICITUD DE INFORMACION"/>
    <d v="2016-11-02T12:20:36"/>
    <n v="10"/>
    <s v="ATENCION CIUDADANA Y COMUNICACIONES"/>
    <s v="PARTICIPACION CIUDADANA ANH COLOMBIA. ADMINISTRADOR"/>
    <s v=" E-641-2016-096667"/>
    <d v="2016-10-19T16:10:29"/>
    <s v="PARTICIPACION CIUDADANA ANH COLOMBIA. ADMINISTRADOR"/>
    <x v="0"/>
    <s v="0"/>
    <x v="1"/>
    <x v="18"/>
    <x v="1"/>
    <s v="se tramitaron pe mismo día"/>
    <n v="0.15964575231191702"/>
  </r>
  <r>
    <n v="138850"/>
    <s v="GESTION EXITOSA"/>
    <s v="10"/>
    <x v="2"/>
    <s v="R-641-2016-077377"/>
    <d v="2016-10-19T12:39:44"/>
    <s v="VICEPRESIDENCIA ADMINISTRATIVA Y FINANCIERA"/>
    <s v="ATENCION CIUDADANA Y COMUNICACIONES"/>
    <x v="1"/>
    <s v="TEODOMIRO HERNANDEZ   DUCUARA:                                      Telefono:                                     Dirección: ORTEGA                                     Email: "/>
    <s v="SI"/>
    <s v="TEODOMIRO HERNANDEZ   DUCUARA:                                      Telefono:                                     Dirección: ORTEGA                                     Email: "/>
    <s v="SOLICITUD DE INFORMACION"/>
    <d v="2016-11-02T12:39:44"/>
    <n v="10"/>
    <s v="ATENCION CIUDADANA Y COMUNICACIONES"/>
    <s v="PARTICIPACION CIUDADANA ANH COLOMBIA. ADMINISTRADOR"/>
    <s v=" E-641-2016-097788"/>
    <d v="2016-11-01T06:47:43"/>
    <s v="ANDREA DEL PILAR SANABRIA DEL RIO. CONTRATISTA"/>
    <x v="2"/>
    <s v="13"/>
    <x v="22"/>
    <x v="8"/>
    <x v="1"/>
    <m/>
    <n v="12.755542511571548"/>
  </r>
  <r>
    <n v="138854"/>
    <s v="GESTION EXITOSA"/>
    <s v="10"/>
    <x v="2"/>
    <s v="R-641-2016-077379"/>
    <d v="2016-10-19T12:46:20"/>
    <s v="VICEPRESIDENCIA ADMINISTRATIVA Y FINANCIERA"/>
    <s v="ATENCION CIUDADANA Y COMUNICACIONES"/>
    <x v="7"/>
    <s v="JESUS EMILIO MANCO SEPULVEDA: .                                     Telefono: 8335011                                    Dirección: SIN                                     Email: PAPELERIAVILLANET@YAHOO.COM"/>
    <s v="SI"/>
    <s v="JESUS EMILIO MANCO SEPULVEDA: .                                     Telefono: 8335011                                    Dirección: SIN                                     Email: PAPELERIAVILLANET@YAHOO.COM"/>
    <s v="QUEJA"/>
    <d v="2016-11-10T12:46:20"/>
    <n v="15"/>
    <s v="ATENCION CIUDADANA Y COMUNICACIONES"/>
    <s v="PARTICIPACION CIUDADANA ANH COLOMBIA. ADMINISTRADOR"/>
    <s v=" E-641-2016-097965"/>
    <d v="2016-11-03T08:40:42"/>
    <s v="JUAN CARLOS ISAZA QUINTERO. CONTRATISTA"/>
    <x v="10"/>
    <s v="15"/>
    <x v="1"/>
    <x v="27"/>
    <x v="1"/>
    <m/>
    <n v="14.829419293986575"/>
  </r>
  <r>
    <n v="138864"/>
    <s v="GESTION EXITOSA"/>
    <s v="10"/>
    <x v="2"/>
    <s v="R-641-2016-077382"/>
    <d v="2016-10-19T13:03:58"/>
    <s v="VICEPRESIDENCIA ADMINISTRATIVA Y FINANCIERA"/>
    <s v="ATENCION CIUDADANA Y COMUNICACIONES"/>
    <x v="7"/>
    <s v="FABIAN JAIR MORALES:                                      Telefono:                                     Dirección: CALLE 8 N° 5-25                                     Email: "/>
    <s v="SI"/>
    <s v="FABIAN JAIR MORALES:                                      Telefono:                                     Dirección: CALLE 8 N° 5-25                                     Email: "/>
    <s v="AFENTACION A PREDIOS"/>
    <d v="2016-11-10T13:03:58"/>
    <n v="15"/>
    <s v="ATENCION CIUDADANA Y COMUNICACIONES"/>
    <s v="PARTICIPACION CIUDADANA ANH COLOMBIA. ADMINISTRADOR"/>
    <s v=" E-641-2016-097171"/>
    <d v="2016-10-25T08:27:37"/>
    <s v="ANDREA DEL PILAR SANABRIA DEL RIO. CONTRATISTA"/>
    <x v="2"/>
    <s v="6"/>
    <x v="2"/>
    <x v="46"/>
    <x v="1"/>
    <m/>
    <n v="5.8080870370395132"/>
  </r>
  <r>
    <n v="138866"/>
    <s v="GESTION EXITOSA"/>
    <s v="10"/>
    <x v="2"/>
    <s v="R-641-2016-077383"/>
    <d v="2016-10-19T13:05:00"/>
    <s v="VICEPRESIDENCIA ADMINISTRATIVA Y FINANCIERA"/>
    <s v="ATENCION CIUDADANA Y COMUNICACIONES"/>
    <x v="7"/>
    <s v="FABIAN JAIR MORALES:                                      Telefono:                                     Dirección: CALLE 8 N° 5-25                                     Email: "/>
    <s v="SI"/>
    <s v="FABIAN JAIR MORALES:                                      Telefono:                                     Dirección: CALLE 8 N° 5-25                                     Email: "/>
    <s v="SOPORTE LEGAL DE NO REALIZACION DE VISITA A  PREDIO"/>
    <d v="2016-11-10T13:05:00"/>
    <n v="15"/>
    <s v="ATENCION CIUDADANA Y COMUNICACIONES"/>
    <s v="PARTICIPACION CIUDADANA ANH COLOMBIA. ADMINISTRADOR"/>
    <s v=" E-641-2016-097172"/>
    <d v="2016-10-25T08:29:55"/>
    <s v="ANDREA DEL PILAR SANABRIA DEL RIO. CONTRATISTA"/>
    <x v="2"/>
    <s v="6"/>
    <x v="2"/>
    <x v="8"/>
    <x v="1"/>
    <m/>
    <n v="5.808967048607883"/>
  </r>
  <r>
    <n v="138870"/>
    <s v="GESTION EXITOSA"/>
    <s v="10"/>
    <x v="2"/>
    <s v="R-641-2016-077384"/>
    <d v="2016-10-19T13:33:14"/>
    <s v="VICEPRESIDENCIA ADMINISTRATIVA Y FINANCIERA"/>
    <s v="ATENCION CIUDADANA Y COMUNICACIONES"/>
    <x v="3"/>
    <s v="JUAN MANUEL CASAS: REPRESENTANTE LEGAL - PEOPLE MARKETING"/>
    <s v="SI"/>
    <s v="JUAN MANUEL CASAS: REPRESENTANTE LEGAL - PEOPLE MARKETING"/>
    <s v="PROPUESTA CORREGIDA"/>
    <d v="2016-12-26T13:33:14"/>
    <n v="45"/>
    <s v="ATENCION CIUDADANA Y COMUNICACIONES"/>
    <s v="PARTICIPACION CIUDADANA ANH COLOMBIA. ADMINISTRADOR"/>
    <s v=" E-641-2016-096631"/>
    <d v="2016-10-19T14:33:42"/>
    <s v="PARTICIPACION CIUDADANA ANH COLOMBIA. ADMINISTRADOR"/>
    <x v="0"/>
    <s v="0"/>
    <x v="1"/>
    <x v="18"/>
    <x v="1"/>
    <s v="se tramitaron el mismo día"/>
    <n v="4.1988356482761446E-2"/>
  </r>
  <r>
    <n v="138872"/>
    <s v="GESTION EXITOSA"/>
    <s v="10"/>
    <x v="2"/>
    <s v="R-641-2016-077385"/>
    <d v="2016-10-19T13:34:42"/>
    <s v="VICEPRESIDENCIA ADMINISTRATIVA Y FINANCIERA"/>
    <s v="ATENCION CIUDADANA Y COMUNICACIONES"/>
    <x v="3"/>
    <s v="GEMA TOURS:                                      Telefono:                                     Dirección: CALLE 67 NO. 6-60 OFICINA 403                                     Email: soniatorres@gematours.com"/>
    <s v="SI"/>
    <s v="GEMA TOURS:                                      Telefono:                                     Dirección: CALLE 67 NO. 6-60 OFICINA 403                                     Email: soniatorres@gematours.com"/>
    <s v="COTIZACION"/>
    <d v="2016-12-26T13:34:42"/>
    <n v="45"/>
    <s v="ATENCION CIUDADANA Y COMUNICACIONES"/>
    <s v="PARTICIPACION CIUDADANA ANH COLOMBIA. ADMINISTRADOR"/>
    <s v=" E-641-2016-096628"/>
    <d v="2016-10-19T14:28:47"/>
    <s v="PARTICIPACION CIUDADANA ANH COLOMBIA. ADMINISTRADOR"/>
    <x v="0"/>
    <s v="0"/>
    <x v="1"/>
    <x v="18"/>
    <x v="1"/>
    <s v="se tramitaron el mismo día"/>
    <n v="3.7550497683696449E-2"/>
  </r>
  <r>
    <n v="138912"/>
    <s v="GESTION EXITOSA"/>
    <s v="10"/>
    <x v="2"/>
    <s v="R-641-2016-077389"/>
    <d v="2016-10-19T14:55:38"/>
    <s v="VICEPRESIDENCIA ADMINISTRATIVA Y FINANCIERA"/>
    <s v="ATENCION CIUDADANA Y COMUNICACIONES"/>
    <x v="6"/>
    <s v="RITH EDITH GUTIERREZ: SECRETARIA DE HACIENDA - ALCALDIA MUNICIPAL DE TAURAMENA"/>
    <s v="SI"/>
    <s v="RITH EDITH GUTIERREZ: SECRETARIA DE HACIENDA - ALCALDIA MUNICIPAL DE TAURAMENA"/>
    <s v="SOLICITUD"/>
    <d v="2016-11-02T14:55:38"/>
    <n v="10"/>
    <s v="ATENCION CIUDADANA Y COMUNICACIONES"/>
    <s v="PARTICIPACION CIUDADANA ANH COLOMBIA. ADMINISTRADOR"/>
    <s v=" E-641-2016-099217"/>
    <d v="2016-11-17T12:00:37"/>
    <s v="EMILIA TORRES PIÑEROS. CONTRATISTA"/>
    <x v="5"/>
    <s v="29"/>
    <x v="2"/>
    <x v="17"/>
    <x v="1"/>
    <m/>
    <n v="28.878461377316853"/>
  </r>
  <r>
    <n v="139491"/>
    <s v="GESTION EXITOSA"/>
    <s v="10"/>
    <x v="0"/>
    <s v="R-641-2016-077566"/>
    <d v="2016-10-21T11:07:09"/>
    <s v="VICEPRESIDENCIA ADMINISTRATIVA Y FINANCIERA"/>
    <s v="ATENCION CIUDADANA Y COMUNICACIONES"/>
    <x v="6"/>
    <s v="ALCALDIA MUNICIPAL DE HATO COROZAL CASANARE:                                       Telefono:                                     Dirección: CALLE 12 No.  8- 13 PALACIO MUNICIPAL                                     Email:  "/>
    <s v="SI"/>
    <s v="ALCALDIA MUNICIPAL DE HATO COROZAL CASANARE:                                       Telefono:                                     Dirección: CALLE 12 No.  8- 13 PALACIO MUNICIPAL                                     Email:  "/>
    <s v="REQUERIMIENTO DE INFORMACION"/>
    <d v="2016-11-15T11:07:09"/>
    <n v="15"/>
    <s v="ATENCION CIUDADANA Y COMUNICACIONES"/>
    <s v="PARTICIPACION CIUDADANA ANH COLOMBIA. ADMINISTRADOR"/>
    <s v=" E-641-2016-099022, E-641-2016-099023"/>
    <d v="2016-11-15T08:24:43"/>
    <s v="PARTICIPACION CIUDADANA ANH COLOMBIA. ADMINISTRADOR"/>
    <x v="0"/>
    <n v="25"/>
    <x v="2"/>
    <x v="17"/>
    <x v="1"/>
    <m/>
    <n v="24.887193321759696"/>
  </r>
  <r>
    <n v="139529"/>
    <s v="GESTION EXITOSA"/>
    <s v="10"/>
    <x v="0"/>
    <s v="R-641-2016-077583"/>
    <d v="2016-10-21T12:36:16"/>
    <s v="VICEPRESIDENCIA ADMINISTRATIVA Y FINANCIERA"/>
    <s v="ATENCION CIUDADANA Y COMUNICACIONES"/>
    <x v="2"/>
    <s v="PROCURADURIA  GENERAL DE LA NACION - GRUPO DE ASESORES  EN MINAS HIDROCARBUROS Y REGALIAS:                                      Telefono: 5878750                                    Dirección: CRA 5 N° 15-80                                     Email: "/>
    <s v="SI"/>
    <s v="PROCURADURIA  GENERAL DE LA NACION - GRUPO DE ASESORES  EN MINAS HIDROCARBUROS Y REGALIAS:                                      Telefono: 5878750                                    Dirección: CRA 5 N° 15-80                                     Email: "/>
    <s v="RADICADO E-421-2016-096025 ID 137496 SOLICITUD DE INFORMACION DENUNCIA"/>
    <d v="2016-10-28T12:36:16"/>
    <n v="5"/>
    <s v="ATENCION CIUDADANA Y COMUNICACIONES"/>
    <s v="PARTICIPACION CIUDADANA ANH COLOMBIA. ADMINISTRADOR"/>
    <s v=" E-641-2016-098268"/>
    <d v="2016-11-08T07:20:00"/>
    <s v="BORIS ERNESTO MONROY DELGADO. GESTOR"/>
    <x v="2"/>
    <s v="18"/>
    <x v="1"/>
    <x v="60"/>
    <x v="0"/>
    <m/>
    <n v="17.780367858795216"/>
  </r>
  <r>
    <n v="139532"/>
    <s v="GESTION EXITOSA"/>
    <s v="10"/>
    <x v="0"/>
    <s v="R-641-2016-077586"/>
    <d v="2016-10-21T12:54:51"/>
    <s v="VICEPRESIDENCIA ADMINISTRATIVA Y FINANCIERA"/>
    <s v="ATENCION CIUDADANA Y COMUNICACIONES"/>
    <x v="2"/>
    <s v="PROCURADURIA 11 JUDICIAL  II AMBIENTAL  Y AGRARIA DEL HUILA:                                      Telefono:                                     Dirección: CALLE 8 N° 7A-28                                     Email: "/>
    <s v="SI"/>
    <s v="PROCURADURIA 11 JUDICIAL  II AMBIENTAL  Y AGRARIA DEL HUILA:                                      Telefono:                                     Dirección: CALLE 8 N° 7A-28                                     Email: "/>
    <s v="DERECHO DE OETICION  - SOLICITUD"/>
    <d v="2016-11-15T12:54:51"/>
    <n v="15"/>
    <s v="ATENCION CIUDADANA Y COMUNICACIONES"/>
    <s v="PARTICIPACION CIUDADANA ANH COLOMBIA. ADMINISTRADOR"/>
    <s v=" E-641-2016-098185"/>
    <d v="2016-11-04T15:01:25"/>
    <s v="BORIS ERNESTO MONROY DELGADO. GESTOR"/>
    <x v="2"/>
    <s v="14"/>
    <x v="1"/>
    <x v="17"/>
    <x v="1"/>
    <m/>
    <n v="14.087898530095117"/>
  </r>
  <r>
    <n v="139701"/>
    <s v="GESTION EXITOSA"/>
    <s v="10"/>
    <x v="2"/>
    <s v="R-641-2016-077637"/>
    <d v="2016-10-24T07:27:51"/>
    <s v="VICEPRESIDENCIA ADMINISTRATIVA Y FINANCIERA"/>
    <s v="ATENCION CIUDADANA Y COMUNICACIONES"/>
    <x v="2"/>
    <s v="NADIA CAROLNA PLAZAS  FAJARDO: FUNCIONARIA                                     Telefono:                                     Dirección: ANH                                     Email: "/>
    <s v="SI"/>
    <s v="NADIA CAROLNA PLAZAS  FAJARDO: FUNCIONARIA                                     Telefono:                                     Dirección: ANH                                     Email: "/>
    <s v="SOLICITUD DE INFORMACION."/>
    <d v="2016-11-08T07:27:51"/>
    <n v="10"/>
    <s v="ATENCION CIUDADANA Y COMUNICACIONES"/>
    <s v="PARTICIPACION CIUDADANA ANH COLOMBIA. ADMINISTRADOR"/>
    <s v=" E-641-2016-098573"/>
    <d v="2016-11-10T16:18:20"/>
    <s v="PARTICIPACION CIUDADANA ANH COLOMBIA. ADMINISTRADOR"/>
    <x v="0"/>
    <s v="17"/>
    <x v="1"/>
    <x v="22"/>
    <x v="1"/>
    <m/>
    <n v="17.368385844907607"/>
  </r>
  <r>
    <n v="139785"/>
    <s v="GESTION EXITOSA"/>
    <s v="10"/>
    <x v="1"/>
    <s v="R-641-2016-077686"/>
    <d v="2016-10-24T11:08:45"/>
    <s v="VICEPRESIDENCIA ADMINISTRATIVA Y FINANCIERA"/>
    <s v="ATENCION CIUDADANA Y COMUNICACIONES"/>
    <x v="3"/>
    <s v="MARTHA LUCIA RODRIGUEZ: COORDINADOR GRUPO DE ENLACE - MINISTERIO DE MINAS Y ENERGIA"/>
    <s v="SI"/>
    <s v="MARTHA LUCIA RODRIGUEZ: COORDINADOR GRUPO DE ENLACE - MINISTERIO DE MINAS Y ENERGIA"/>
    <s v="URGENTE CUESTIONARIO DEBATE DE CONTROL POLITICO PARA EL MIERCOLES 26 DE OCTUBRE - PROPOSICION NO 19/2016 DEL SENADOR MANUEL GUILLEMO MOA JARAMILLO"/>
    <d v="2016-12-29T11:08:45"/>
    <n v="45"/>
    <s v="ATENCION CIUDADANA Y COMUNICACIONES"/>
    <s v="PARTICIPACION CIUDADANA ANH COLOMBIA. ADMINISTRADOR"/>
    <s v=" E-641-2016-097514"/>
    <d v="2016-10-27T16:00:59"/>
    <s v="NADIA CAROLINA PLAZAS FAJARDO. EXPERTO"/>
    <x v="11"/>
    <s v="3"/>
    <x v="1"/>
    <x v="22"/>
    <x v="0"/>
    <m/>
    <n v="3.2029427893503453"/>
  </r>
  <r>
    <n v="139825"/>
    <s v="GESTION EXITOSA"/>
    <s v="10"/>
    <x v="2"/>
    <s v="R-641-2016-077704"/>
    <d v="2016-10-24T13:44:10"/>
    <s v="VICEPRESIDENCIA ADMINISTRATIVA Y FINANCIERA"/>
    <s v="ATENCION CIUDADANA Y COMUNICACIONES"/>
    <x v="2"/>
    <s v="SENADO DE LA REPUBLICA DE COLOMBIA - COMISION QUINTA:                                      Telefono:                                     Dirección: CARRERA 7 NO. 8-68 NUEVO EDIFICIO DEL CONGRESO                                     Email: "/>
    <s v="SI"/>
    <s v="SENADO DE LA REPUBLICA DE COLOMBIA - COMISION QUINTA:                                      Telefono:                                     Dirección: CARRERA 7 NO. 8-68 NUEVO EDIFICIO DEL CONGRESO                                     Email: "/>
    <s v="ENVIO DE CUESTIONARIO"/>
    <d v="2016-11-08T13:44:10"/>
    <n v="10"/>
    <s v="ATENCION CIUDADANA Y COMUNICACIONES"/>
    <s v="PARTICIPACION CIUDADANA ANH COLOMBIA. ADMINISTRADOR"/>
    <s v=" E-641-2016-098577"/>
    <d v="2016-11-10T16:29:31"/>
    <s v="PARTICIPACION CIUDADANA ANH COLOMBIA. ADMINISTRADOR"/>
    <x v="0"/>
    <s v="17"/>
    <x v="1"/>
    <x v="22"/>
    <x v="0"/>
    <m/>
    <n v="17.114819398149848"/>
  </r>
  <r>
    <n v="139827"/>
    <s v="GESTION EXITOSA"/>
    <s v="10"/>
    <x v="2"/>
    <s v="R-641-2016-077705"/>
    <d v="2016-10-24T13:51:48"/>
    <s v="VICEPRESIDENCIA ADMINISTRATIVA Y FINANCIERA"/>
    <s v="ATENCION CIUDADANA Y COMUNICACIONES"/>
    <x v="1"/>
    <s v="KARLA MARCELA NEIRA:                                      Telefono: 3815000                                    Dirección: CRA 10 N° 14-49                                     Email: "/>
    <s v="SI"/>
    <s v="KARLA MARCELA NEIRA:                                      Telefono: 3815000                                    Dirección: CRA 10 N° 14-49                                     Email: "/>
    <s v="SOLICITUD DE  INFOMACION"/>
    <d v="2016-11-08T13:51:48"/>
    <n v="10"/>
    <s v="ATENCION CIUDADANA Y COMUNICACIONES"/>
    <s v="PARTICIPACION CIUDADANA ANH COLOMBIA. ADMINISTRADOR"/>
    <s v=" E-641-2016-097075"/>
    <d v="2016-10-24T14:33:10"/>
    <s v="PARTICIPACION CIUDADANA ANH COLOMBIA. ADMINISTRADOR"/>
    <x v="0"/>
    <s v="0"/>
    <x v="1"/>
    <x v="63"/>
    <x v="1"/>
    <s v="se tramitaron el mismo día"/>
    <n v="2.8725231481075753E-2"/>
  </r>
  <r>
    <n v="139829"/>
    <s v="GESTION EXITOSA"/>
    <s v="10"/>
    <x v="2"/>
    <s v="R-641-2016-077706"/>
    <d v="2016-10-24T13:53:25"/>
    <s v="VICEPRESIDENCIA ADMINISTRATIVA Y FINANCIERA"/>
    <s v="ATENCION CIUDADANA Y COMUNICACIONES"/>
    <x v="1"/>
    <s v="ANA MARIA CARVAJAL:                                      Telefono:                                     Dirección: REVISTA COLOBIA ENERGYA                                     Email: "/>
    <s v="SI"/>
    <s v="ANA MARIA CARVAJAL:                                      Telefono:                                     Dirección: REVISTA COLOBIA ENERGYA                                     Email: "/>
    <s v="SOLICITUD DE  INFOMACION"/>
    <d v="2016-11-08T13:53:25"/>
    <n v="10"/>
    <s v="ATENCION CIUDADANA Y COMUNICACIONES"/>
    <s v="PARTICIPACION CIUDADANA ANH COLOMBIA. ADMINISTRADOR"/>
    <s v=" E-641-2016-097792"/>
    <d v="2016-11-01T08:05:52"/>
    <s v="CAROLINA ESTHER PEÑA MUGNO. GESTOR"/>
    <x v="4"/>
    <s v="8"/>
    <x v="1"/>
    <x v="64"/>
    <x v="1"/>
    <m/>
    <n v="7.7586519675969612"/>
  </r>
  <r>
    <n v="139865"/>
    <s v="GESTION EXITOSA"/>
    <s v="10"/>
    <x v="0"/>
    <s v="R-641-2016-077715"/>
    <d v="2016-10-24T14:46:46"/>
    <s v="VICEPRESIDENCIA ADMINISTRATIVA Y FINANCIERA"/>
    <s v="ATENCION CIUDADANA Y COMUNICACIONES"/>
    <x v="2"/>
    <s v="MINISTERIO DE MEDIO AMBIENTE Y DESARROLLO SOSTENIBLE:                                      Telefono: 3323400                                    Dirección: CALLE 37 NO. 8-40                                     Email: servicioalciudadano@minambiente.gov.co"/>
    <s v="SI"/>
    <s v="MINISTERIO DE MEDIO AMBIENTE Y DESARROLLO SOSTENIBLE:                                      Telefono: 3323400                                    Dirección: CALLE 37 NO. 8-40                                     Email: servicioalciudadano@minambiente.gov.co"/>
    <s v="PETICION RADICADA CON N° MADS-E1-2016-022335-DE 2016"/>
    <d v="2016-11-16T14:46:46"/>
    <n v="15"/>
    <s v="ATENCION CIUDADANA Y COMUNICACIONES"/>
    <s v="PARTICIPACION CIUDADANA ANH COLOMBIA. ADMINISTRADOR"/>
    <s v=" E-641-2016-098269"/>
    <d v="2016-11-08T07:31:05"/>
    <s v="BORIS ERNESTO MONROY DELGADO. GESTOR"/>
    <x v="2"/>
    <s v="15"/>
    <x v="1"/>
    <x v="7"/>
    <x v="0"/>
    <m/>
    <n v="14.697438657407474"/>
  </r>
  <r>
    <n v="140130"/>
    <s v="GESTION EXITOSA"/>
    <s v="10"/>
    <x v="2"/>
    <s v="R-641-2016-077798"/>
    <d v="2016-10-25T11:41:01"/>
    <s v="VICEPRESIDENCIA ADMINISTRATIVA Y FINANCIERA"/>
    <s v="ATENCION CIUDADANA Y COMUNICACIONES"/>
    <x v="2"/>
    <s v="CODY LEAVITT: GERENTE - VERMILION ENERGY"/>
    <s v="SI"/>
    <s v="CODY LEAVITT: GERENTE - VERMILION ENERGY"/>
    <s v="SOLICITUD"/>
    <d v="2016-11-09T11:41:01"/>
    <n v="10"/>
    <s v="ATENCION CIUDADANA Y COMUNICACIONES"/>
    <s v="PARTICIPACION CIUDADANA ANH COLOMBIA. ADMINISTRADOR"/>
    <s v=" E-641-2016-098975"/>
    <d v="2016-11-15T16:53:21"/>
    <s v="VICTOR MANUEL  SEPULVEDA CASTAÑENDA. GESTOR"/>
    <x v="1"/>
    <s v="21"/>
    <x v="1"/>
    <x v="4"/>
    <x v="1"/>
    <m/>
    <n v="21.216898958329693"/>
  </r>
  <r>
    <n v="140132"/>
    <s v="GESTION EXITOSA"/>
    <s v="10"/>
    <x v="2"/>
    <s v="R-641-2016-077799"/>
    <d v="2016-10-25T11:43:07"/>
    <s v="VICEPRESIDENCIA ADMINISTRATIVA Y FINANCIERA"/>
    <s v="ATENCION CIUDADANA Y COMUNICACIONES"/>
    <x v="2"/>
    <s v="MANUEL ALEJANDRO FORERO:                                      Telefono:                                     Dirección: BOGOTA                                     Email: MANUEL.FORERO@UTADEO.EDU.COM"/>
    <s v="SI"/>
    <s v="MANUEL ALEJANDRO FORERO:                                      Telefono:                                     Dirección: BOGOTA                                     Email: MANUEL.FORERO@UTADEO.EDU.COM"/>
    <s v="DERECHO DE PETICION"/>
    <d v="2016-11-17T11:43:07"/>
    <n v="15"/>
    <s v="ATENCION CIUDADANA Y COMUNICACIONES"/>
    <s v="PARTICIPACION CIUDADANA ANH COLOMBIA. ADMINISTRADOR"/>
    <s v=" E-511-2016-098497, E-641-2016-099202, E-641-2016-099308"/>
    <d v="2016-11-17T10:02:08"/>
    <s v="PARTICIPACION CIUDADANA ANH COLOMBIA. ADMINISTRADOR"/>
    <x v="0"/>
    <n v="23"/>
    <x v="1"/>
    <x v="2"/>
    <x v="1"/>
    <m/>
    <n v="22.929874768524314"/>
  </r>
  <r>
    <n v="140266"/>
    <s v="GESTION EXITOSA"/>
    <s v="10"/>
    <x v="2"/>
    <s v="R-641-2016-077829"/>
    <d v="2016-10-25T15:50:54"/>
    <s v="VICEPRESIDENCIA ADMINISTRATIVA Y FINANCIERA"/>
    <s v="ATENCION CIUDADANA Y COMUNICACIONES"/>
    <x v="2"/>
    <s v="EDWAR ALVAREZ  VACCA:                                      Telefono:                                     Dirección: CALLE 168A  N° 58A-37  CASA 36  CONJUNTO  PORTALES DEL NORTE                                     Email: "/>
    <s v="SI"/>
    <s v="EDWAR ALVAREZ  VACCA:                                      Telefono:                                     Dirección: CALLE 168A  N° 58A-37  CASA 36  CONJUNTO  PORTALES DEL NORTE                                     Email: "/>
    <s v="DERECHO DE PETICION"/>
    <d v="2016-11-17T15:50:54"/>
    <n v="15"/>
    <s v="ATENCION CIUDADANA Y COMUNICACIONES"/>
    <s v="PARTICIPACION CIUDADANA ANH COLOMBIA. ADMINISTRADOR"/>
    <s v=" E-641-2016-099533, E-641-2016-099565"/>
    <d v="2016-11-18T09:04:09"/>
    <s v="PARTICIPACION CIUDADANA ANH COLOMBIA. ADMINISTRADOR"/>
    <x v="0"/>
    <n v="24"/>
    <x v="1"/>
    <x v="18"/>
    <x v="1"/>
    <m/>
    <n v="23.717537233795156"/>
  </r>
  <r>
    <n v="140270"/>
    <s v="GESTION EXITOSA"/>
    <s v="10"/>
    <x v="2"/>
    <s v="R-641-2016-077831"/>
    <d v="2016-10-25T15:54:03"/>
    <s v="VICEPRESIDENCIA ADMINISTRATIVA Y FINANCIERA"/>
    <s v="ATENCION CIUDADANA Y COMUNICACIONES"/>
    <x v="1"/>
    <s v="DIEGO FERNANDO PEREA:                                      Telefono:                                     Dirección: ZARZAL VALLE                                     Email: "/>
    <s v="SI"/>
    <s v="DIEGO FERNANDO PEREA:                                      Telefono:                                     Dirección: ZARZAL VALLE                                     Email: "/>
    <s v="SOLICITUD  DE  INFORMACION"/>
    <d v="2016-11-09T15:54:03"/>
    <n v="10"/>
    <s v="ATENCION CIUDADANA Y COMUNICACIONES"/>
    <s v="PARTICIPACION CIUDADANA ANH COLOMBIA. ADMINISTRADOR"/>
    <s v=" E-641-2016-098668"/>
    <d v="2016-11-11T16:16:57"/>
    <s v="BORIS ERNESTO MONROY DELGADO. GESTOR"/>
    <x v="2"/>
    <s v="17"/>
    <x v="1"/>
    <x v="7"/>
    <x v="1"/>
    <m/>
    <n v="17.015906203705526"/>
  </r>
  <r>
    <n v="140494"/>
    <s v="GESTION EXITOSA"/>
    <s v="10"/>
    <x v="1"/>
    <s v="R-641-2016-077876"/>
    <d v="2016-10-26T15:32:37"/>
    <s v="VICEPRESIDENCIA ADMINISTRATIVA Y FINANCIERA"/>
    <s v="ATENCION CIUDADANA Y COMUNICACIONES"/>
    <x v="1"/>
    <s v="MARCO FIDEL OCHOA LOPEZ: VEEDOR                                     Telefono:                                     Dirección: CRA 11 NO 13 05                                     Email: "/>
    <s v="SI"/>
    <s v="MARCO FIDEL OCHOA LOPEZ: VEEDOR                                     Telefono:                                     Dirección: CRA 11 NO 13 05                                     Email: "/>
    <s v="SOLICITUD DE RESPUEST A DERECHO DE PETICION RAD: 641-2016-0690163 DE AGOSTO 01 DE 2016."/>
    <d v="2016-11-10T15:32:37"/>
    <n v="10"/>
    <s v="ATENCION CIUDADANA Y COMUNICACIONES"/>
    <s v="PARTICIPACION CIUDADANA ANH COLOMBIA. ADMINISTRADOR"/>
    <s v=" E-641-2016-097444"/>
    <d v="2016-10-27T08:39:27"/>
    <s v="PARTICIPACION CIUDADANA ANH COLOMBIA. ADMINISTRADOR"/>
    <x v="0"/>
    <s v="1"/>
    <x v="1"/>
    <x v="23"/>
    <x v="1"/>
    <m/>
    <n v="0.71307815972249955"/>
  </r>
  <r>
    <n v="140589"/>
    <s v="GESTION EXITOSA"/>
    <s v="10"/>
    <x v="0"/>
    <s v="R-641-2016-077898"/>
    <d v="2016-10-27T08:27:15"/>
    <s v="VICEPRESIDENCIA ADMINISTRATIVA Y FINANCIERA"/>
    <s v="ATENCION CIUDADANA Y COMUNICACIONES"/>
    <x v="2"/>
    <s v="UNION SINDICAL OBRERA DE LA INDUSTRIA DEL PETROLEO .:                                      Telefono: 2877186                                    Dirección: CLL 35 NO 7-25 PISO 8                                     Email: "/>
    <s v="SI"/>
    <s v="UNION SINDICAL OBRERA DE LA INDUSTRIA DEL PETROLEO .:                                      Telefono: 2877186                                    Dirección: CLL 35 NO 7-25 PISO 8                                     Email: "/>
    <s v="DERECHO DE PETICION"/>
    <d v="2016-11-21T08:27:15"/>
    <n v="15"/>
    <s v="ATENCION CIUDADANA Y COMUNICACIONES"/>
    <s v="PARTICIPACION CIUDADANA ANH COLOMBIA. ADMINISTRADOR"/>
    <s v=" E-641-2016-098600"/>
    <d v="2016-11-11T09:24:40"/>
    <s v="PARTICIPACION CIUDADANA ANH COLOMBIA. ADMINISTRADOR"/>
    <x v="0"/>
    <s v="15"/>
    <x v="16"/>
    <x v="17"/>
    <x v="1"/>
    <m/>
    <n v="15.039879328702227"/>
  </r>
  <r>
    <n v="140590"/>
    <s v="GESTION EXITOSA"/>
    <s v="10"/>
    <x v="0"/>
    <s v="R-641-2016-077899"/>
    <d v="2016-10-27T08:28:15"/>
    <s v="VICEPRESIDENCIA ADMINISTRATIVA Y FINANCIERA"/>
    <s v="ATENCION CIUDADANA Y COMUNICACIONES"/>
    <x v="2"/>
    <s v="UNION SINDICAL OBRERA DE LA INDUSTRIA DEL PETROLEO .:                                      Telefono: 2877186                                    Dirección: CLL 35 NO 7-25 PISO 8                                     Email: "/>
    <s v="SI"/>
    <s v="UNION SINDICAL OBRERA DE LA INDUSTRIA DEL PETROLEO .:                                      Telefono: 2877186                                    Dirección: CLL 35 NO 7-25 PISO 8                                     Email: "/>
    <s v="DERECHO DE PETICION"/>
    <d v="2016-11-21T08:28:15"/>
    <n v="15"/>
    <s v="ATENCION CIUDADANA Y COMUNICACIONES"/>
    <s v="PARTICIPACION CIUDADANA ANH COLOMBIA. ADMINISTRADOR"/>
    <s v=" E-641-2016-097984"/>
    <d v="2016-11-03T09:08:37"/>
    <s v="PARTICIPACION CIUDADANA ANH COLOMBIA. ADMINISTRADOR"/>
    <x v="0"/>
    <s v="7"/>
    <x v="1"/>
    <x v="43"/>
    <x v="1"/>
    <m/>
    <n v="7.0280272337986389"/>
  </r>
  <r>
    <n v="140679"/>
    <s v="GESTION EXITOSA"/>
    <s v="10"/>
    <x v="0"/>
    <s v="R-641-2016-077919"/>
    <d v="2016-10-27T12:57:33"/>
    <s v="VICEPRESIDENCIA ADMINISTRATIVA Y FINANCIERA"/>
    <s v="ATENCION CIUDADANA Y COMUNICACIONES"/>
    <x v="2"/>
    <s v="LEON IVAN PORRAS:                                      Telefono:                                     Dirección: CRA 55 N° 153 -15 APTO 1201 T-2                                     Email: "/>
    <s v="SI"/>
    <s v="LEON IVAN PORRAS:                                      Telefono:                                     Dirección: CRA 55 N° 153 -15 APTO 1201 T-2                                     Email: "/>
    <s v="DERECHO DE PETICION"/>
    <d v="2016-11-21T12:57:33"/>
    <n v="15"/>
    <s v="ATENCION CIUDADANA Y COMUNICACIONES"/>
    <s v="PARTICIPACION CIUDADANA ANH COLOMBIA. ADMINISTRADOR"/>
    <s v=" E-641-2016-097712"/>
    <d v="2016-10-31T10:35:51"/>
    <s v="PARTICIPACION CIUDADANA ANH COLOMBIA. ADMINISTRADOR"/>
    <x v="0"/>
    <s v="4"/>
    <x v="23"/>
    <x v="10"/>
    <x v="1"/>
    <m/>
    <n v="3.901593634254823"/>
  </r>
  <r>
    <n v="140860"/>
    <s v="GESTION EXITOSA"/>
    <s v="10"/>
    <x v="2"/>
    <s v="R-641-2016-077958"/>
    <d v="2016-10-28T08:17:44"/>
    <s v="VICEPRESIDENCIA ADMINISTRATIVA Y FINANCIERA"/>
    <s v="ATENCION CIUDADANA Y COMUNICACIONES"/>
    <x v="1"/>
    <s v="CAMARA DE REPRESENTANTES:                                      Telefono: 3823000                                    Dirección: CARRERA 7 NO. 8 - 68                                     Email: "/>
    <s v="SI"/>
    <s v="CAMARA DE REPRESENTANTES:                                      Telefono: 3823000                                    Dirección: CARRERA 7 NO. 8 - 68                                     Email: "/>
    <s v="SOLICITUD DE INFORMACION"/>
    <d v="2016-11-15T08:17:44"/>
    <n v="10"/>
    <s v="ATENCION CIUDADANA Y COMUNICACIONES"/>
    <s v="PARTICIPACION CIUDADANA ANH COLOMBIA. ADMINISTRADOR"/>
    <s v=" E-641-2016-098614"/>
    <d v="2016-11-11T11:44:25"/>
    <s v="PARTICIPACION CIUDADANA ANH COLOMBIA. ADMINISTRADOR"/>
    <x v="0"/>
    <s v="14"/>
    <x v="1"/>
    <x v="22"/>
    <x v="1"/>
    <m/>
    <n v="14.143529050925281"/>
  </r>
  <r>
    <n v="140884"/>
    <s v="GESTION EXITOSA"/>
    <s v="10"/>
    <x v="2"/>
    <s v="R-641-2016-077963"/>
    <d v="2016-10-28T09:17:41"/>
    <s v="VICEPRESIDENCIA ADMINISTRATIVA Y FINANCIERA"/>
    <s v="ATENCION CIUDADANA Y COMUNICACIONES"/>
    <x v="1"/>
    <s v="DENY SHIRLEY MARTINEZ:                                      Telefono:                                     Dirección: JUNTA DE ACCION COMUNAL                                     Email: "/>
    <s v="SI"/>
    <s v="DENY SHIRLEY MARTINEZ:                                      Telefono:                                     Dirección: JUNTA DE ACCION COMUNAL                                     Email: "/>
    <s v="SOLICITUD DE INFORMACION"/>
    <d v="2016-11-15T09:17:41"/>
    <n v="10"/>
    <s v="ATENCION CIUDADANA Y COMUNICACIONES"/>
    <s v="PARTICIPACION CIUDADANA ANH COLOMBIA. ADMINISTRADOR"/>
    <s v=" E-641-2016-098330"/>
    <d v="2016-11-08T16:15:57"/>
    <s v="STEFANIA JIMENEZ CANIZALES. CONTRATISTA"/>
    <x v="2"/>
    <s v="11"/>
    <x v="3"/>
    <x v="53"/>
    <x v="1"/>
    <m/>
    <n v="11.290466319449479"/>
  </r>
  <r>
    <n v="140889"/>
    <s v="GESTION EXITOSA"/>
    <s v="10"/>
    <x v="2"/>
    <s v="R-641-2016-077966"/>
    <d v="2016-10-28T09:30:26"/>
    <s v="VICEPRESIDENCIA ADMINISTRATIVA Y FINANCIERA"/>
    <s v="ATENCION CIUDADANA Y COMUNICACIONES"/>
    <x v="1"/>
    <s v="ECOPETROL S.A - SEDE EDIFICIO SAN MARTIN:                                      Telefono: 2345177                                    Dirección: CARRERA 7 NO. 32-42 PISO 6                                     Email: "/>
    <s v="SI"/>
    <s v="ECOPETROL S.A - SEDE EDIFICIO SAN MARTIN:                                      Telefono: 2345177                                    Dirección: CARRERA 7 NO. 32-42 PISO 6                                     Email: "/>
    <s v="TRASLADO DE SOLICITUD DE INFORMACION"/>
    <d v="2016-11-15T09:30:26"/>
    <n v="10"/>
    <s v="ATENCION CIUDADANA Y COMUNICACIONES"/>
    <s v="PARTICIPACION CIUDADANA ANH COLOMBIA. ADMINISTRADOR"/>
    <s v=" E-641-2016-097634"/>
    <d v="2016-10-28T11:41:07"/>
    <s v="PARTICIPACION CIUDADANA ANH COLOMBIA. ADMINISTRADOR"/>
    <x v="0"/>
    <s v="0"/>
    <x v="1"/>
    <x v="21"/>
    <x v="0"/>
    <s v="se tramitaron el mismo día"/>
    <n v="9.0745370369404554E-2"/>
  </r>
  <r>
    <n v="140897"/>
    <s v="GESTION EXITOSA"/>
    <s v="10"/>
    <x v="1"/>
    <s v="R-641-2016-077972"/>
    <d v="2016-10-28T10:02:01"/>
    <s v="VICEPRESIDENCIA ADMINISTRATIVA Y FINANCIERA"/>
    <s v="ATENCION CIUDADANA Y COMUNICACIONES"/>
    <x v="1"/>
    <s v="CLAUDIA LÓPEZ: SENADORA DE LA REPUBLICA - SENADO DE LA REPUBLICA DE COLOMBIA"/>
    <s v="SI"/>
    <s v="CLAUDIA LÓPEZ: SENADORA DE LA REPUBLICA - SENADO DE LA REPUBLICA DE COLOMBIA"/>
    <s v="SOLICITUD  PARA I NVESTIGAR  E INICIAR PROCESO DE DIALOGO  SOBRE FRACKIING EN SAN MARTIN CESAR"/>
    <d v="2016-11-15T10:02:01"/>
    <n v="10"/>
    <s v="ATENCION CIUDADANA Y COMUNICACIONES"/>
    <s v="PARTICIPACION CIUDADANA ANH COLOMBIA. ADMINISTRADOR"/>
    <s v=" E-641-2016-099206"/>
    <d v="2016-11-17T10:26:47"/>
    <s v="DORIS GOMEZ SILVA. EXPERTO"/>
    <x v="0"/>
    <s v="20"/>
    <x v="1"/>
    <x v="22"/>
    <x v="1"/>
    <m/>
    <n v="20.01720340277825"/>
  </r>
  <r>
    <n v="140903"/>
    <s v="GESTION EXITOSA"/>
    <s v="10"/>
    <x v="2"/>
    <s v="R-641-2016-077974"/>
    <d v="2016-10-28T10:10:24"/>
    <s v="VICEPRESIDENCIA ADMINISTRATIVA Y FINANCIERA"/>
    <s v="ATENCION CIUDADANA Y COMUNICACIONES"/>
    <x v="2"/>
    <s v="MONICA MARTIN RIOS:  - ACERO MONTOYA  ABOGADOS"/>
    <s v="SI"/>
    <s v="MONICA MARTIN RIOS:  - ACERO MONTOYA  ABOGADOS"/>
    <s v="DERECHO DE PETICION - PROCESO ANH-09-SI-2016"/>
    <d v="2016-11-22T10:10:24"/>
    <n v="15"/>
    <s v="ATENCION CIUDADANA Y COMUNICACIONES"/>
    <s v="PARTICIPACION CIUDADANA ANH COLOMBIA. ADMINISTRADOR"/>
    <n v="141652"/>
    <d v="2016-11-01T00:00:00"/>
    <s v="ADRIANA LUCIA ROA VANEGAS. CONTRATISTA"/>
    <x v="8"/>
    <n v="4"/>
    <x v="1"/>
    <x v="18"/>
    <x v="1"/>
    <m/>
    <n v="3.5761100694435299"/>
  </r>
  <r>
    <n v="140905"/>
    <s v="GESTION EXITOSA"/>
    <s v="10"/>
    <x v="2"/>
    <s v="R-641-2016-077975"/>
    <d v="2016-10-28T10:12:52"/>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SOLICITUD DE I NFORMACION"/>
    <d v="2016-11-15T10:12:52"/>
    <n v="10"/>
    <s v="ATENCION CIUDADANA Y COMUNICACIONES"/>
    <s v="PARTICIPACION CIUDADANA ANH COLOMBIA. ADMINISTRADOR"/>
    <s v=" E-641-2016-097626"/>
    <d v="2016-10-28T11:09:54"/>
    <s v="PARTICIPACION CIUDADANA ANH COLOMBIA. ADMINISTRADOR"/>
    <x v="0"/>
    <s v="0"/>
    <x v="1"/>
    <x v="2"/>
    <x v="0"/>
    <s v="se tramitaron el mismo día"/>
    <n v="3.9606631944479886E-2"/>
  </r>
  <r>
    <n v="140962"/>
    <s v="GESTION EXITOSA"/>
    <s v="10"/>
    <x v="2"/>
    <s v="R-641-2016-077998"/>
    <d v="2016-10-28T12:55:14"/>
    <s v="VICEPRESIDENCIA ADMINISTRATIVA Y FINANCIERA"/>
    <s v="ATENCION CIUDADANA Y COMUNICACIONES"/>
    <x v="1"/>
    <s v="DIANA CALDERON:  - PERI SAS"/>
    <s v="SI"/>
    <s v="DIANA CALDERON:  - PERI SAS"/>
    <s v="SOLICITUD DE INFORMCION"/>
    <d v="2016-11-15T12:55:14"/>
    <n v="10"/>
    <s v="ATENCION CIUDADANA Y COMUNICACIONES"/>
    <s v="PARTICIPACION CIUDADANA ANH COLOMBIA. ADMINISTRADOR"/>
    <s v=" E-641-2016-098365"/>
    <d v="2016-11-09T07:52:27"/>
    <s v="PARTICIPACION CIUDADANA ANH COLOMBIA. ADMINISTRADOR"/>
    <x v="0"/>
    <s v="12"/>
    <x v="1"/>
    <x v="16"/>
    <x v="1"/>
    <m/>
    <n v="11.789733946759952"/>
  </r>
  <r>
    <n v="140970"/>
    <s v="GESTION EXITOSA"/>
    <s v="10"/>
    <x v="1"/>
    <s v="R-641-2016-078004"/>
    <d v="2016-10-28T14:03:08"/>
    <s v="VICEPRESIDENCIA ADMINISTRATIVA Y FINANCIERA"/>
    <s v="ATENCION CIUDADANA Y COMUNICACIONES"/>
    <x v="2"/>
    <s v="CORPORACION COLECTIVO DE ABOGADOS:                                      Telefono: 7421313                                    Dirección: CALLE 16 NO. 6-66 PISO 25                                     Email: cajar@cajar.org"/>
    <s v="SI"/>
    <s v="CORPORACION COLECTIVO DE ABOGADOS:                                      Telefono: 7421313                                    Dirección: CALLE 16 NO. 6-66 PISO 25                                     Email: cajar@cajar.org"/>
    <s v="DERECHO DE PETICION"/>
    <d v="2016-11-22T14:03:08"/>
    <n v="15"/>
    <s v="ATENCION CIUDADANA Y COMUNICACIONES"/>
    <s v="PARTICIPACION CIUDADANA ANH COLOMBIA. ADMINISTRADOR"/>
    <s v=" E-641-2016-097894"/>
    <d v="2016-11-02T09:55:28"/>
    <s v="PARTICIPACION CIUDADANA ANH COLOMBIA. ADMINISTRADOR"/>
    <x v="0"/>
    <s v="5"/>
    <x v="1"/>
    <x v="6"/>
    <x v="1"/>
    <m/>
    <n v="4.8280065162034589"/>
  </r>
  <r>
    <n v="140975"/>
    <s v="GESTION EXITOSA"/>
    <s v="10"/>
    <x v="0"/>
    <s v="R-641-2016-078008"/>
    <d v="2016-10-28T14:30:30"/>
    <s v="VICEPRESIDENCIA ADMINISTRATIVA Y FINANCIERA"/>
    <s v="ATENCION CIUDADANA Y COMUNICACIONES"/>
    <x v="1"/>
    <s v="NICOMEDES MECHE: .                                     Telefono:                                     Dirección: CRA 23 N 8-85 PISO 2                                     Email: "/>
    <s v="SI"/>
    <s v="NICOMEDES MECHE: .                                     Telefono:                                     Dirección: CRA 23 N 8-85 PISO 2                                     Email: "/>
    <s v="SOLICITUD DE INFORMACION"/>
    <d v="2016-11-15T14:30:30"/>
    <n v="10"/>
    <s v="ATENCION CIUDADANA Y COMUNICACIONES"/>
    <s v="PARTICIPACION CIUDADANA ANH COLOMBIA. ADMINISTRADOR"/>
    <s v=" E-641-2016-098331"/>
    <d v="2016-11-08T16:21:46"/>
    <s v="STEFANIA JIMENEZ CANIZALES. CONTRATISTA"/>
    <x v="2"/>
    <s v="11"/>
    <x v="2"/>
    <x v="7"/>
    <x v="1"/>
    <m/>
    <n v="11.077261967591767"/>
  </r>
  <r>
    <n v="140976"/>
    <s v="GESTION EXITOSA"/>
    <s v="10"/>
    <x v="0"/>
    <s v="R-641-2016-078009"/>
    <d v="2016-10-28T14:33:07"/>
    <s v="VICEPRESIDENCIA ADMINISTRATIVA Y FINANCIERA"/>
    <s v="ATENCION CIUDADANA Y COMUNICACIONES"/>
    <x v="2"/>
    <s v="WILSON ALBERTO  VALENCIA TORRES:                                      Telefono:                                     Dirección: CRA 79 N° 57 -40                                     Email: "/>
    <s v="SI"/>
    <s v="WILSON ALBERTO  VALENCIA TORRES:                                      Telefono:                                     Dirección: CRA 79 N° 57 -40                                     Email: "/>
    <s v="DERECHO DE PETICION"/>
    <d v="2016-11-22T14:33:07"/>
    <n v="15"/>
    <s v="ATENCION CIUDADANA Y COMUNICACIONES"/>
    <s v="PARTICIPACION CIUDADANA ANH COLOMBIA. ADMINISTRADOR"/>
    <s v=" E-641-2016-097762, E-521-2016-103572"/>
    <d v="2016-10-31T15:09:13"/>
    <s v="PARTICIPACION CIUDADANA ANH COLOMBIA. ADMINISTRADOR"/>
    <x v="0"/>
    <s v="3"/>
    <x v="13"/>
    <x v="43"/>
    <x v="1"/>
    <m/>
    <n v="3.0250659375014948"/>
  </r>
  <r>
    <n v="141050"/>
    <s v="GESTION EXITOSA"/>
    <s v="10"/>
    <x v="1"/>
    <s v="R-641-2016-078056"/>
    <d v="2016-10-28T16:21:32"/>
    <s v="VICEPRESIDENCIA ADMINISTRATIVA Y FINANCIERA"/>
    <s v="ATENCION CIUDADANA Y COMUNICACIONES"/>
    <x v="1"/>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SOLICITUD  DE INFORMACION"/>
    <d v="2016-11-15T16:21:32"/>
    <n v="10"/>
    <s v="ATENCION CIUDADANA Y COMUNICACIONES"/>
    <s v="PARTICIPACION CIUDADANA ANH COLOMBIA. ADMINISTRADOR"/>
    <s v=" E-641-2016-098391"/>
    <d v="2016-11-09T11:22:27"/>
    <s v="STEFANIA JIMENEZ CANIZALES. CONTRATISTA"/>
    <x v="2"/>
    <s v="12"/>
    <x v="3"/>
    <x v="7"/>
    <x v="1"/>
    <m/>
    <n v="11.792302037036279"/>
  </r>
  <r>
    <n v="141051"/>
    <s v="SIN INICIAR TRAMITE"/>
    <s v="10"/>
    <x v="0"/>
    <s v="R-641-2016-078057"/>
    <d v="2016-10-28T16:23:19"/>
    <s v="VICEPRESIDENCIA ADMINISTRATIVA Y FINANCIERA"/>
    <s v="ATENCION CIUDADANA Y COMUNICACIONES"/>
    <x v="1"/>
    <s v="ALCALDIA MUNICIPAL DE ARAUCA ARAUCA:                                      Telefono:                                     Dirección: PALACIO MUNICIPAL                                     Email: "/>
    <s v="SI"/>
    <s v="ALCALDIA MUNICIPAL DE ARAUCA ARAUCA:                                      Telefono:                                     Dirección: PALACIO MUNICIPAL                                     Email: "/>
    <s v="SOLICITUD  DE INFORMACION"/>
    <d v="2016-11-15T16:23:19"/>
    <n v="10"/>
    <s v="ATENCION CIUDADANA Y COMUNICACIONES"/>
    <s v="PARTICIPACION CIUDADANA ANH COLOMBIA. ADMINISTRADOR"/>
    <s v="pendiente "/>
    <m/>
    <s v="JOSE LUIS PANESSO GARCIA. EXPERTO"/>
    <x v="8"/>
    <s v="76"/>
    <x v="1"/>
    <x v="18"/>
    <x v="1"/>
    <m/>
    <n v="-42671.682858946755"/>
  </r>
  <r>
    <n v="141236"/>
    <s v="GESTION EXITOSA"/>
    <s v="10"/>
    <x v="1"/>
    <s v="R-641-2016-078103"/>
    <d v="2016-10-31T11:56:50"/>
    <s v="VICEPRESIDENCIA ADMINISTRATIVA Y FINANCIERA"/>
    <s v="ATENCION CIUDADANA Y COMUNICACIONES"/>
    <x v="2"/>
    <s v="ANDREA LIZ FIGUEROA:                                      Telefono:                                     Dirección: CALL6 D N° 88D-59 INT 15 APTO 602                                     Email: "/>
    <s v="SI"/>
    <s v="ANDREA LIZ FIGUEROA:                                      Telefono:                                     Dirección: CALL6 D N° 88D-59 INT 15 APTO 602                                     Email: "/>
    <s v="DERECHO  DE PETICION"/>
    <d v="2016-11-23T11:56:50"/>
    <n v="15"/>
    <s v="ATENCION CIUDADANA Y COMUNICACIONES"/>
    <s v="PARTICIPACION CIUDADANA ANH COLOMBIA. ADMINISTRADOR"/>
    <s v=" E-641-2016-099327, E-641-2016-099584"/>
    <d v="2016-11-21T11:30:54"/>
    <s v="DORIS GOMEZ SILVA. EXPERTO"/>
    <x v="0"/>
    <s v="21"/>
    <x v="1"/>
    <x v="34"/>
    <x v="1"/>
    <m/>
    <n v="20.981992939814518"/>
  </r>
  <r>
    <n v="141258"/>
    <s v="GESTION EXITOSA"/>
    <s v="10"/>
    <x v="1"/>
    <s v="R-641-2016-078113"/>
    <d v="2016-10-31T12:47:22"/>
    <s v="VICEPRESIDENCIA ADMINISTRATIVA Y FINANCIERA"/>
    <s v="ATENCION CIUDADANA Y COMUNICACIONES"/>
    <x v="1"/>
    <s v="CORPORACION AUTONOMA REGIONAL DE BOYACA - CORPOBOYACA:                                      Telefono: 7457188                                    Dirección: ANTIGUA VIA A PAIPA NO. 53-70                                     Email: "/>
    <s v="SI"/>
    <s v="CORPORACION AUTONOMA REGIONAL DE BOYACA - CORPOBOYACA:                                      Telefono: 7457188                                    Dirección: ANTIGUA VIA A PAIPA NO. 53-70                                     Email: "/>
    <s v="RESPUESTA ARADICADO CORPOBOYACA - N° 013001 - SOLICITUD DE INFORMACION"/>
    <d v="2016-11-16T12:47:22"/>
    <n v="10"/>
    <s v="ATENCION CIUDADANA Y COMUNICACIONES"/>
    <s v="PARTICIPACION CIUDADANA ANH COLOMBIA. ADMINISTRADOR"/>
    <s v=" E-641-2016-097778"/>
    <d v="2016-10-31T16:21:52"/>
    <s v="PARTICIPACION CIUDADANA ANH COLOMBIA. ADMINISTRADOR"/>
    <x v="0"/>
    <s v="0"/>
    <x v="1"/>
    <x v="18"/>
    <x v="1"/>
    <s v="se tramitaron pe mismo día"/>
    <n v="0.14896403935563285"/>
  </r>
  <r>
    <n v="141285"/>
    <s v="GESTION EXITOSA"/>
    <s v="10"/>
    <x v="0"/>
    <s v="R-641-2016-078118"/>
    <d v="2016-10-31T14:34:10"/>
    <s v="VICEPRESIDENCIA ADMINISTRATIVA Y FINANCIERA"/>
    <s v="ATENCION CIUDADANA Y COMUNICACIONES"/>
    <x v="12"/>
    <s v="MARTHA LUCIA RODRIGUEZ: COORDINADORA - MINISTERIO DE MINAS Y ENERGIA"/>
    <s v="SI"/>
    <s v="MARTHA LUCIA RODRIGUEZ: COORDINADORA - MINISTERIO DE MINAS Y ENERGIA"/>
    <s v="SOLICITUD CONCEPTO SOBRE PROYECTO DE LEY NO 157 DE 2016 SENADO-H.S.NOHORA TOVAR"/>
    <d v="2016-11-16T14:34:10"/>
    <n v="10"/>
    <s v="ATENCION CIUDADANA Y COMUNICACIONES"/>
    <s v="PARTICIPACION CIUDADANA ANH COLOMBIA. ADMINISTRADOR"/>
    <s v=" E-431-2016-098498"/>
    <d v="2016-11-10T09:45:16"/>
    <s v="NADIA CAROLINA PLAZAS FAJARDO. EXPERTO"/>
    <x v="11"/>
    <s v="10"/>
    <x v="1"/>
    <x v="22"/>
    <x v="0"/>
    <m/>
    <n v="9.7993684375032899"/>
  </r>
  <r>
    <n v="141287"/>
    <s v="GESTION EXITOSA"/>
    <s v="10"/>
    <x v="0"/>
    <s v="R-641-2016-078119"/>
    <d v="2016-10-31T14:36:21"/>
    <s v="VICEPRESIDENCIA ADMINISTRATIVA Y FINANCIERA"/>
    <s v="ATENCION CIUDADANA Y COMUNICACIONES"/>
    <x v="12"/>
    <s v="MARTHA LUCIA RODRIGUEZ: COORDINADORA - MINISTERIO DE MINAS Y ENERGIA"/>
    <s v="SI"/>
    <s v="MARTHA LUCIA RODRIGUEZ: COORDINADORA - MINISTERIO DE MINAS Y ENERGIA"/>
    <s v="SOLICITUD CON EL FIN DE ANALIZAR EL PRESUPUESTO DE REGALIAS PARA EL BIENIO, 2017-2018"/>
    <d v="2016-11-16T14:36:21"/>
    <n v="10"/>
    <s v="ATENCION CIUDADANA Y COMUNICACIONES"/>
    <s v="PARTICIPACION CIUDADANA ANH COLOMBIA. ADMINISTRADOR"/>
    <s v=" E-641-2016-098601"/>
    <d v="2016-11-11T09:29:13"/>
    <s v="PARTICIPACION CIUDADANA ANH COLOMBIA. ADMINISTRADOR"/>
    <x v="0"/>
    <s v="11"/>
    <x v="1"/>
    <x v="22"/>
    <x v="0"/>
    <m/>
    <n v="10.786710185180709"/>
  </r>
  <r>
    <n v="141289"/>
    <s v="GESTION EXITOSA"/>
    <s v="10"/>
    <x v="0"/>
    <s v="R-641-2016-078120"/>
    <d v="2016-10-31T14:38:27"/>
    <s v="VICEPRESIDENCIA ADMINISTRATIVA Y FINANCIERA"/>
    <s v="ATENCION CIUDADANA Y COMUNICACIONES"/>
    <x v="12"/>
    <s v="MARTHA LUCIA RODRIGUEZ: COORDINADORA - MINISTERIO DE MINAS Y ENERGIA"/>
    <s v="SI"/>
    <s v="MARTHA LUCIA RODRIGUEZ: COORDINADORA - MINISTERIO DE MINAS Y ENERGIA"/>
    <s v="NUMERALES 1.2 Y 3 DE LA SOLICITUD DEL SENADOR  ALFREDO RAMOS"/>
    <d v="2016-11-16T14:38:27"/>
    <n v="10"/>
    <s v="ATENCION CIUDADANA Y COMUNICACIONES"/>
    <s v="PARTICIPACION CIUDADANA ANH COLOMBIA. ADMINISTRADOR"/>
    <s v=" E-641-2016-098613"/>
    <d v="2016-11-11T11:41:16"/>
    <s v="PARTICIPACION CIUDADANA ANH COLOMBIA. ADMINISTRADOR"/>
    <x v="0"/>
    <s v="11"/>
    <x v="1"/>
    <x v="22"/>
    <x v="0"/>
    <m/>
    <n v="10.876958402775927"/>
  </r>
  <r>
    <n v="141290"/>
    <s v="GESTION EXITOSA"/>
    <s v="10"/>
    <x v="0"/>
    <s v="R-641-2016-078121"/>
    <d v="2016-10-31T14:39:56"/>
    <s v="VICEPRESIDENCIA ADMINISTRATIVA Y FINANCIERA"/>
    <s v="ATENCION CIUDADANA Y COMUNICACIONES"/>
    <x v="2"/>
    <s v="MARTHA LUCIA RODRIGUEZ: COORDINADORA - MINISTERIO DE MINAS Y ENERGIA"/>
    <s v="SI"/>
    <s v="MARTHA LUCIA RODRIGUEZ: COORDINADORA - MINISTERIO DE MINAS Y ENERGIA"/>
    <s v="REMISION SOLICITUD DE INFORMACION SOBRE FRACTURAMIENTO HIDRAULICO EN EL MUNICIPIO DE SAN MARTIN"/>
    <d v="2016-11-16T14:39:56"/>
    <n v="10"/>
    <s v="ATENCION CIUDADANA Y COMUNICACIONES"/>
    <s v="PARTICIPACION CIUDADANA ANH COLOMBIA. ADMINISTRADOR"/>
    <s v=" E-641-2016-098681"/>
    <d v="2016-11-16T09:40:24"/>
    <s v="DORIS GOMEZ SILVA. EXPERTO"/>
    <x v="0"/>
    <s v="16"/>
    <x v="1"/>
    <x v="22"/>
    <x v="0"/>
    <m/>
    <n v="15.791992442129413"/>
  </r>
  <r>
    <n v="141421"/>
    <s v="GESTION EXITOSA"/>
    <s v="10"/>
    <x v="1"/>
    <s v="R-641-2016-078178"/>
    <d v="2016-10-31T21:33:11"/>
    <s v="VICEPRESIDENCIA ADMINISTRATIVA Y FINANCIERA"/>
    <s v="ATENCION CIUDADANA Y COMUNICACIONES"/>
    <x v="2"/>
    <s v="ANONIMO:                                      Telefono:                                     Dirección:                                      Email: "/>
    <s v="SI"/>
    <s v="ANONIMO:                                      Telefono:                                     Dirección:                                      Email: "/>
    <s v="stimada oficina de Participación Ciudadana, Mediante la presente petición me permito solicitar una copia del convenio de cooperación que mantiene la Gerencia de Seguridad Comunidades y Medio Ambiente (SCYMA) con las Fuerzas Militares, a través del Ministerio de Defensa, para la coordinación interinstitucional orientada a la protección de la seguridad física de las instalaciones.Por favor remitir una copia electrónica de dicho convenio a la cuenta de correo electrónico: sebastianperez02@gmail.com dirección de la cual remito esta petición. La información será utilizada únicamente con fines académicos. Se solicita como Anónimo por inconvenientes en la inscripción en el sistema PQRS. "/>
    <d v="2016-11-22T21:33:11"/>
    <n v="15"/>
    <s v="ATENCION CIUDADANA Y COMUNICACIONES"/>
    <s v="PARTICIPACION CIUDADANA ANH COLOMBIA. ADMINISTRADOR"/>
    <s v=" E-641-2016-098998"/>
    <d v="2016-11-16T07:26:45"/>
    <s v="STEFANIA JIMENEZ CANIZALES. CONTRATISTA"/>
    <x v="2"/>
    <n v="15"/>
    <x v="1"/>
    <x v="34"/>
    <x v="1"/>
    <m/>
    <n v="15.412193946758634"/>
  </r>
  <r>
    <n v="141524"/>
    <s v="GESTION EXITOSA"/>
    <s v="11"/>
    <x v="2"/>
    <s v="R-641-2016-078234"/>
    <d v="2016-11-01T10:00:38"/>
    <s v="VICEPRESIDENCIA ADMINISTRATIVA Y FINANCIERA"/>
    <s v="ATENCION CIUDADANA Y COMUNICACIONES"/>
    <x v="1"/>
    <s v="MARIO  CAMPO:  - MULTISERVICIOS  Y DESARROLLOS SAS"/>
    <s v="SI"/>
    <s v="MARIO  CAMPO:  - MULTISERVICIOS  Y DESARROLLOS SAS"/>
    <s v="SOLICITUD DE I NFORMACION"/>
    <d v="2016-11-17T10:00:38"/>
    <n v="10"/>
    <s v="ATENCION CIUDADANA Y COMUNICACIONES"/>
    <s v="PARTICIPACION CIUDADANA ANH COLOMBIA. ADMINISTRADOR"/>
    <s v=" E-641-2016-097895"/>
    <d v="2016-11-02T10:08:55"/>
    <s v="PARTICIPACION CIUDADANA ANH COLOMBIA. ADMINISTRADOR"/>
    <x v="0"/>
    <s v="1"/>
    <x v="1"/>
    <x v="17"/>
    <x v="1"/>
    <m/>
    <n v="1.0057523495343048"/>
  </r>
  <r>
    <n v="141548"/>
    <s v="GESTION EXITOSA"/>
    <s v="11"/>
    <x v="2"/>
    <s v="R-641-2016-078248"/>
    <d v="2016-11-01T10:48:37"/>
    <s v="VICEPRESIDENCIA ADMINISTRATIVA Y FINANCIERA"/>
    <s v="ATENCION CIUDADANA Y COMUNICACIONES"/>
    <x v="1"/>
    <s v="DIANA CALDERON:                                      Telefono:                                     Dirección: BOGOTA                                     Email: "/>
    <s v="SI"/>
    <s v="DIANA CALDERON:                                      Telefono:                                     Dirección: BOGOTA                                     Email: "/>
    <s v="SOLICITUD DE INFORMACION"/>
    <d v="2016-11-17T10:48:37"/>
    <n v="10"/>
    <s v="ATENCION CIUDADANA Y COMUNICACIONES"/>
    <s v="PARTICIPACION CIUDADANA ANH COLOMBIA. ADMINISTRADOR"/>
    <s v=" E-641-2016-098165"/>
    <d v="2016-11-04T11:18:37"/>
    <s v="PARTICIPACION CIUDADANA ANH COLOMBIA. ADMINISTRADOR"/>
    <x v="0"/>
    <s v="3"/>
    <x v="1"/>
    <x v="16"/>
    <x v="1"/>
    <m/>
    <n v="3.0208262731466675"/>
  </r>
  <r>
    <n v="141571"/>
    <s v="GESTION EXITOSA"/>
    <s v="11"/>
    <x v="2"/>
    <s v="R-641-2016-078255"/>
    <d v="2016-11-01T11:11:55"/>
    <s v="VICEPRESIDENCIA ADMINISTRATIVA Y FINANCIERA"/>
    <s v="ATENCION CIUDADANA Y COMUNICACIONES"/>
    <x v="1"/>
    <s v="MULTISERVICIOS  Y DESARROLLOS SAS:                                      Telefono:                                     Dirección: BOGOTA                                     Email: "/>
    <s v="SI"/>
    <s v="MULTISERVICIOS  Y DESARROLLOS SAS:                                      Telefono:                                     Dirección: BOGOTA                                     Email: "/>
    <s v="SOLICITUD DE INFORMACION"/>
    <d v="2016-11-17T11:11:55"/>
    <n v="10"/>
    <s v="ATENCION CIUDADANA Y COMUNICACIONES"/>
    <s v="PARTICIPACION CIUDADANA ANH COLOMBIA. ADMINISTRADOR"/>
    <s v=" E-641-2016-097924"/>
    <d v="2016-11-02T11:48:31"/>
    <s v="PARTICIPACION CIUDADANA ANH COLOMBIA. ADMINISTRADOR"/>
    <x v="0"/>
    <s v="1"/>
    <x v="1"/>
    <x v="17"/>
    <x v="1"/>
    <m/>
    <n v="1.0254132407426368"/>
  </r>
  <r>
    <n v="141574"/>
    <s v="GESTION EXITOSA"/>
    <s v="11"/>
    <x v="2"/>
    <s v="R-641-2016-078256"/>
    <d v="2016-11-01T11:14:02"/>
    <s v="VICEPRESIDENCIA ADMINISTRATIVA Y FINANCIERA"/>
    <s v="ATENCION CIUDADANA Y COMUNICACIONES"/>
    <x v="1"/>
    <s v="JOHANNA MATEUS DIAZ: CONTRATISTA                                     Telefono:                                     Dirección: CLLE 183 NO 10 35                                     Email: "/>
    <s v="SI"/>
    <s v="JOHANNA MATEUS DIAZ: CONTRATISTA                                     Telefono:                                     Dirección: CLLE 183 NO 10 35                                     Email: "/>
    <s v="SOLICITUD DE INFORMACION"/>
    <d v="2016-11-17T11:14:02"/>
    <n v="10"/>
    <s v="ATENCION CIUDADANA Y COMUNICACIONES"/>
    <s v="PARTICIPACION CIUDADANA ANH COLOMBIA. ADMINISTRADOR"/>
    <s v=" E-641-2016-098374"/>
    <d v="2016-11-09T09:04:25"/>
    <s v="PARTICIPACION CIUDADANA ANH COLOMBIA. ADMINISTRADOR"/>
    <x v="0"/>
    <s v="8"/>
    <x v="1"/>
    <x v="26"/>
    <x v="1"/>
    <m/>
    <n v="7.9099936805505422"/>
  </r>
  <r>
    <n v="141577"/>
    <s v="GESTION EXITOSA"/>
    <s v="11"/>
    <x v="2"/>
    <s v="R-641-2016-078258"/>
    <d v="2016-11-01T11:18:24"/>
    <s v="VICEPRESIDENCIA ADMINISTRATIVA Y FINANCIERA"/>
    <s v="ATENCION CIUDADANA Y COMUNICACIONES"/>
    <x v="6"/>
    <s v="WILLIAM ALFONSO NAVARRO GRISALES: Ingeniero                                     Telefono: 7472252                                    Dirección: Calle 14 A # 5 A - 76 piso 3 Barrio Villa Cristal Tunja                                     Email: wangris67@gmail.com"/>
    <s v="SI"/>
    <s v="WILLIAM ALFONSO NAVARRO GRISALES: Ingeniero                                     Telefono: 7472252                                    Dirección: Calle 14 A # 5 A - 76 piso 3 Barrio Villa Cristal Tunja                                     Email: wangris67@gmail.com"/>
    <s v="SOLICITUD DE INFORMACION"/>
    <d v="2016-11-17T11:18:24"/>
    <n v="10"/>
    <s v="ATENCION CIUDADANA Y COMUNICACIONES"/>
    <s v="PARTICIPACION CIUDADANA ANH COLOMBIA. ADMINISTRADOR"/>
    <s v=" E-641-2016-101773 id 151343"/>
    <d v="2016-12-13T15:16:03"/>
    <s v="MARIA LILIANA HERNANDEZ. CONTRATISTA"/>
    <x v="6"/>
    <n v="42"/>
    <x v="1"/>
    <x v="13"/>
    <x v="1"/>
    <m/>
    <n v="42.1650308680546"/>
  </r>
  <r>
    <n v="141579"/>
    <s v="GESTION EXITOSA"/>
    <s v="11"/>
    <x v="2"/>
    <s v="R-641-2016-078259"/>
    <d v="2016-11-01T11:19:18"/>
    <s v="VICEPRESIDENCIA ADMINISTRATIVA Y FINANCIERA"/>
    <s v="ATENCION CIUDADANA Y COMUNICACIONES"/>
    <x v="1"/>
    <s v="SEBASTIAN PEREZ PELAEZ: CONTRATISTA                                     Telefono:                                     Dirección: CRA 11C N° 117-35                                     Email: "/>
    <s v="SI"/>
    <s v="SEBASTIAN PEREZ PELAEZ: CONTRATISTA                                     Telefono:                                     Dirección: CRA 11C N° 117-35                                     Email: "/>
    <s v="SOLICITUD DE INFORMACION"/>
    <d v="2016-11-17T11:19:18"/>
    <n v="10"/>
    <s v="ATENCION CIUDADANA Y COMUNICACIONES"/>
    <s v="PARTICIPACION CIUDADANA ANH COLOMBIA. ADMINISTRADOR"/>
    <s v=" E-641-2016-099328"/>
    <d v="2016-11-18T11:28:55"/>
    <s v="STEFANIA JIMENEZ CANIZALES. CONTRATISTA"/>
    <x v="2"/>
    <s v="17"/>
    <x v="1"/>
    <x v="34"/>
    <x v="1"/>
    <m/>
    <n v="17.006682719904347"/>
  </r>
  <r>
    <n v="141584"/>
    <s v="GESTION EXITOSA"/>
    <s v="11"/>
    <x v="2"/>
    <s v="R-641-2016-078261"/>
    <d v="2016-11-01T11:24:40"/>
    <s v="VICEPRESIDENCIA ADMINISTRATIVA Y FINANCIERA"/>
    <s v="ATENCION CIUDADANA Y COMUNICACIONES"/>
    <x v="2"/>
    <s v="RED DE VEEDURIAS CIUDADANAS CASANARE:                                      Telefono: 635 861                                    Dirección: CARRERA 19 NO. 6-100                                     Email: "/>
    <s v="SI"/>
    <s v="RED DE VEEDURIAS CIUDADANAS CASANARE:                                      Telefono: 635 861                                    Dirección: CARRERA 19 NO. 6-100                                     Email: "/>
    <s v="DERECHO DE PETICION"/>
    <d v="2016-11-24T11:24:40"/>
    <n v="15"/>
    <s v="ATENCION CIUDADANA Y COMUNICACIONES"/>
    <s v="PARTICIPACION CIUDADANA ANH COLOMBIA. ADMINISTRADOR"/>
    <s v=" E-511-2016-098220"/>
    <d v="2016-11-08T07:53:01"/>
    <s v="DORIS GOMEZ SILVA. EXPERTO"/>
    <x v="0"/>
    <s v="7"/>
    <x v="3"/>
    <x v="64"/>
    <x v="1"/>
    <m/>
    <n v="6.8530165856500389"/>
  </r>
  <r>
    <n v="141612"/>
    <s v="GESTION EXITOSA"/>
    <s v="11"/>
    <x v="1"/>
    <s v="R-641-2016-078268"/>
    <d v="2016-11-01T11:56:27"/>
    <s v="VICEPRESIDENCIA ADMINISTRATIVA Y FINANCIERA"/>
    <s v="ATENCION CIUDADANA Y COMUNICACIONES"/>
    <x v="1"/>
    <s v="SENADO DE LA REPUBLICA DE COLOMBIA:                                      Telefono: 3824237                                    Dirección: CRA 7 N° 8-68 OFICINA 235                                     Email: "/>
    <s v="SI"/>
    <s v="SENADO DE LA REPUBLICA DE COLOMBIA:                                      Telefono: 3824237                                    Dirección: CRA 7 N° 8-68 OFICINA 235                                     Email: "/>
    <s v="SOLICITUD  DE INFORMACION"/>
    <d v="2016-11-17T11:56:27"/>
    <n v="10"/>
    <s v="ATENCION CIUDADANA Y COMUNICACIONES"/>
    <s v="PARTICIPACION CIUDADANA ANH COLOMBIA. ADMINISTRADOR"/>
    <s v=" E-641-2016-099207"/>
    <d v="2016-11-17T10:28:47"/>
    <s v="DORIS GOMEZ SILVA. EXPERTO"/>
    <x v="0"/>
    <s v="16"/>
    <x v="1"/>
    <x v="22"/>
    <x v="1"/>
    <m/>
    <n v="15.939114467590116"/>
  </r>
  <r>
    <n v="141651"/>
    <s v="GESTION EXITOSA"/>
    <s v="11"/>
    <x v="1"/>
    <s v="R-641-2016-078282"/>
    <d v="2016-11-01T13:58:52"/>
    <s v="VICEPRESIDENCIA ADMINISTRATIVA Y FINANCIERA"/>
    <s v="ATENCION CIUDADANA Y COMUNICACIONES"/>
    <x v="2"/>
    <s v="ANSELMO RAMIREZ:  - CORPOGUAYCARAMO"/>
    <s v="SI"/>
    <s v="ANSELMO RAMIREZ:  - CORPOGUAYCARAMO"/>
    <s v="DERECHO DE PETICION"/>
    <d v="2016-11-24T13:58:52"/>
    <n v="15"/>
    <s v="ATENCION CIUDADANA Y COMUNICACIONES"/>
    <s v="PARTICIPACION CIUDADANA ANH COLOMBIA. ADMINISTRADOR"/>
    <s v=" E-641-2016-097951"/>
    <d v="2016-11-03T08:14:17"/>
    <s v="PARTICIPACION CIUDADANA ANH COLOMBIA. ADMINISTRADOR"/>
    <x v="0"/>
    <s v="2"/>
    <x v="13"/>
    <x v="46"/>
    <x v="1"/>
    <m/>
    <n v="1.7607076041676919"/>
  </r>
  <r>
    <n v="141658"/>
    <s v="GESTION EXITOSA"/>
    <s v="11"/>
    <x v="1"/>
    <s v="R-641-2016-078286"/>
    <d v="2016-11-01T14:15:18"/>
    <s v="VICEPRESIDENCIA ADMINISTRATIVA Y FINANCIERA"/>
    <s v="ATENCION CIUDADANA Y COMUNICACIONES"/>
    <x v="2"/>
    <s v="FREDY VILLAMIZAR RUEDA: .                                     Telefono:                                     Dirección: CLL 20-24-27 ED. SANDRA APT 704                                     Email: "/>
    <s v="SI"/>
    <s v="FREDY VILLAMIZAR RUEDA: .                                     Telefono:                                     Dirección: CLL 20-24-27 ED. SANDRA APT 704                                     Email: "/>
    <s v="DERECHO DE PETICION"/>
    <d v="2016-11-24T14:15:18"/>
    <n v="15"/>
    <s v="ATENCION CIUDADANA Y COMUNICACIONES"/>
    <s v="PARTICIPACION CIUDADANA ANH COLOMBIA. ADMINISTRADOR"/>
    <s v=" E-641-2016-097903"/>
    <d v="2016-11-02T10:35:43"/>
    <s v="PARTICIPACION CIUDADANA ANH COLOMBIA. ADMINISTRADOR"/>
    <x v="0"/>
    <s v="1"/>
    <x v="1"/>
    <x v="10"/>
    <x v="1"/>
    <m/>
    <n v="0.84751256943854969"/>
  </r>
  <r>
    <n v="142121"/>
    <s v="GESTION EXITOSA"/>
    <s v="11"/>
    <x v="1"/>
    <s v="R-641-2016-078476"/>
    <d v="2016-11-03T08:35:59"/>
    <s v="VICEPRESIDENCIA ADMINISTRATIVA Y FINANCIERA"/>
    <s v="ATENCION CIUDADANA Y COMUNICACIONES"/>
    <x v="6"/>
    <s v="WILLIAM ALFONSO NAVARRO GRISALES: Ingeniero                                     Telefono: 7472252                                    Dirección: Calle 14 A # 5 A - 76 piso 3 Barrio Villa Cristal Tunja                                     Email: wangris67@gmail.com"/>
    <s v="SI"/>
    <s v="WILLIAM ALFONSO NAVARRO GRISALES: Ingeniero                                     Telefono: 7472252                                    Dirección: Calle 14 A # 5 A - 76 piso 3 Barrio Villa Cristal Tunja                                     Email: wangris67@gmail.com"/>
    <s v="SeñoresAGENCIA NACIONAL DE HIDROCARBUROS ANHCorreo institucional: participacionciudadana@anh.gov.coOFICINA JURIDICABogotáRef. Inquietudes sobre las regalíasRespetados señores:En virtud del derecho de petición (art. 23 CP, CCA Ley 1437 de 2011 Art. 13 y s.s.), la Ley 1712 de 2014 o ley de Transparencia y Acceso a la Información Pública, y la Ley 1755 de 2015 (Junio 30) Por medio de la cual se regula el Derecho Fundamental de Petición y se sustituye un título del Código de Procedimiento Administrativo y de lo Contencioso Administrativo, solicito información y formulo consulta para conocer su parecer o manifestación respecto al  asunto de la referencia:PETICION 1: ¿Las regalías son un impuesto, un tributo o algo similar y en consecuencia a ellas le son aplicable el Estatuto Tributario o normas de la DIAN o normas propias de su entidad?PETICION 2: Si los obligados o responsables de regalías NO realizan el pago total de las regalías en el plazo definido por la norma aplicable y al contrario efectúan el pago de forma total o parcial de forma extemporánea, es decir vencida la fecha máxima o de  debida oportunidad:2.1. ¿Se causan intereses de mora?2.2. ¿Se aplica el estatuto tributario o alguna norma taxativa para estos intereses de mora y en qué se asemeja o se diferencia la norma taxativa del estatuto tributario?2.3. ¿Cómo se calculan o liquidan estos intereses de mora? favor dar un ejemplo sencillo 2.4. ¿Cómo se hace efectivo el cobro al moroso de tales intereses de mora?2.5. ¿A estos intereses de mora le son aplicables la caducidad y/o la prescripción, en qué casos hipotéticos o específicos?2.6. En caso de causarse intereses de mora por X$ valor, ¿Su entidad tiene la facultad o discrecionalidad de exonerarlos, o de aminorarlos en virtud de un acuerdo o negociación con el moroso?, ¿Qué casos son válidos, qué justificación técnica y/o jurídica existe para exonerar o disminuir el cobro de los intereses de mora, de manera que no haya un detrimento al patrimonio público?, favor explicar.    Fundamentos Legales: 1º. La Constitución Política en sus artículos 23 y 74, consagra el derecho que tiene toda persona a presentar peticiones respetuosas a las autoridades por motivos de interés general o particular, a obtener pronta resolución y al acceso a los documentos públicos, salvo en los casos que establezca la ley. 2°. La ley 1712 de 2014, o ley de Transparencia y Acceso a la Información Pública, éste derecho consiste en que toda persona puede conocer la existencia y el contenido de la información que esté en posesión o bajo control de las entidades públicas. El derecho de acceso a la información se rige por los principios de máxima publicidad y de transparencia (artículos 2 y 3 de la ley 1712 de 2014). 3º. Ley 1755 de 2015 (Junio 30). 4º. CONSTITUCION POLITICA DE COLOMBIA 1991,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 Dirección para correspondencia: en la Calle 14 A No. 5 A – 76 piso 3 Barrio Villa Cristal Tunja, teléfono 747 22 52 Tunja, celular 311 222 17 53, E-mail wangris67@gmail.comMuchas gracias por su amabilidad, cordialmente:WILLIAM ALFONSO NAVARRO GRISALESC.C. 79.425.671 de Bogotá"/>
    <d v="2016-11-25T08:35:59"/>
    <n v="15"/>
    <s v="ATENCION CIUDADANA Y COMUNICACIONES"/>
    <s v="PARTICIPACION CIUDADANA ANH COLOMBIA. ADMINISTRADOR"/>
    <s v=" E-641-2016-101769 id 151343"/>
    <d v="2016-12-13T15:13:58"/>
    <s v="MARIA LILIANA HERNANDEZ. CONTRATISTA"/>
    <x v="6"/>
    <n v="40"/>
    <x v="1"/>
    <x v="13"/>
    <x v="1"/>
    <m/>
    <n v="40.276374849534477"/>
  </r>
  <r>
    <n v="142294"/>
    <s v="GESTION EXITOSA"/>
    <s v="11"/>
    <x v="2"/>
    <s v="R-641-2016-078541"/>
    <d v="2016-11-03T14:28:05"/>
    <s v="VICEPRESIDENCIA ADMINISTRATIVA Y FINANCIERA"/>
    <s v="ATENCION CIUDADANA Y COMUNICACIONES"/>
    <x v="7"/>
    <s v="JASSIER  ESCORCIA  OLMOS:                                      Telefono:                                     Dirección: BOGOTA                                     Email: "/>
    <s v="SI"/>
    <s v="JASSIER  ESCORCIA  OLMOS:                                      Telefono:                                     Dirección: BOGOTA                                     Email: "/>
    <s v="QUEJA"/>
    <d v="2016-11-28T14:28:05"/>
    <n v="15"/>
    <s v="ATENCION CIUDADANA Y COMUNICACIONES"/>
    <s v="PARTICIPACION CIUDADANA ANH COLOMBIA. ADMINISTRADOR"/>
    <s v=" E-641-2016-099346"/>
    <d v="2016-11-18T12:04:48"/>
    <s v="STEFANIA JIMENEZ CANIZALES. CONTRATISTA"/>
    <x v="2"/>
    <s v="15"/>
    <x v="24"/>
    <x v="53"/>
    <x v="1"/>
    <m/>
    <n v="14.900492627319181"/>
  </r>
  <r>
    <n v="142411"/>
    <s v="GESTION EXITOSA"/>
    <s v="11"/>
    <x v="0"/>
    <s v="R-641-2016-078596"/>
    <d v="2016-11-03T16:16:49"/>
    <s v="VICEPRESIDENCIA ADMINISTRATIVA Y FINANCIERA"/>
    <s v="ATENCION CIUDADANA Y COMUNICACIONES"/>
    <x v="2"/>
    <s v="ALCALDIA MUNICIPAL DE PAZ DE ARIPORO CASANARE:                                      Telefono: 6373013                                    Dirección: CALLE 9 NO. 6-18 PALACIO MUNICIPAL                                     Email: "/>
    <s v="SI"/>
    <s v="ALCALDIA MUNICIPAL DE PAZ DE ARIPORO CASANARE:                                      Telefono: 6373013                                    Dirección: CALLE 9 NO. 6-18 PALACIO MUNICIPAL                                     Email: "/>
    <s v="DERECHO DE PETICION"/>
    <d v="2016-11-28T16:16:49"/>
    <n v="15"/>
    <s v="ATENCION CIUDADANA Y COMUNICACIONES"/>
    <s v="PARTICIPACION CIUDADANA ANH COLOMBIA. ADMINISTRADOR"/>
    <s v=" E-511-2016-098496, E-641-2016-099203, E-641-2016-099286"/>
    <d v="2016-11-18T08:44:38"/>
    <s v="PARTICIPACION CIUDADANA ANH COLOMBIA. ADMINISTRADOR"/>
    <x v="0"/>
    <s v="15"/>
    <x v="1"/>
    <x v="5"/>
    <x v="1"/>
    <m/>
    <n v="14.685989085650363"/>
  </r>
  <r>
    <n v="142418"/>
    <s v="GESTION EXITOSA"/>
    <s v="11"/>
    <x v="0"/>
    <s v="R-641-2016-078598"/>
    <d v="2016-11-03T16:20:41"/>
    <s v="VICEPRESIDENCIA ADMINISTRATIVA Y FINANCIERA"/>
    <s v="ATENCION CIUDADANA Y COMUNICACIONES"/>
    <x v="2"/>
    <s v="ECOPETROL S.A - SEDE EDIFICIO SAN MARTIN:                                      Telefono: 2345177                                    Dirección: CARRERA 7 NO. 32-42 PISO 6                                     Email: "/>
    <s v="SI"/>
    <s v="ECOPETROL S.A - SEDE EDIFICIO SAN MARTIN:                                      Telefono: 2345177                                    Dirección: CARRERA 7 NO. 32-42 PISO 6                                     Email: "/>
    <s v="RESPUESTRA A DERECHO DE PETICION CON RADICADO 2016-040335."/>
    <d v="2016-11-28T16:20:41"/>
    <n v="15"/>
    <s v="ATENCION CIUDADANA Y COMUNICACIONES"/>
    <s v="PARTICIPACION CIUDADANA ANH COLOMBIA. ADMINISTRADOR"/>
    <s v=" E-641-2016-098141"/>
    <d v="2016-11-04T09:37:12"/>
    <s v="PARTICIPACION CIUDADANA ANH COLOMBIA. ADMINISTRADOR"/>
    <x v="0"/>
    <s v="1"/>
    <x v="1"/>
    <x v="43"/>
    <x v="1"/>
    <m/>
    <n v="0.71980107638955815"/>
  </r>
  <r>
    <n v="142420"/>
    <s v="GESTION EXITOSA"/>
    <s v="11"/>
    <x v="0"/>
    <s v="R-641-2016-078599"/>
    <d v="2016-11-03T16:24:26"/>
    <s v="VICEPRESIDENCIA ADMINISTRATIVA Y FINANCIERA"/>
    <s v="ATENCION CIUDADANA Y COMUNICACIONES"/>
    <x v="1"/>
    <s v="GOBERNACION DE CUNDINAMARCA:                                      Telefono:                                     Dirección: CALLE 26 NO. 47 - 73 CAN                                     Email: "/>
    <s v="SI"/>
    <s v="GOBERNACION DE CUNDINAMARCA:                                      Telefono:                                     Dirección: CALLE 26 NO. 47 - 73 CAN                                     Email: "/>
    <s v="TRASLADO DE SOLICITUD  DE LA SOLICITUD  RAD: 2016215244"/>
    <d v="2016-11-21T16:24:26"/>
    <n v="10"/>
    <s v="ATENCION CIUDADANA Y COMUNICACIONES"/>
    <s v="PARTICIPACION CIUDADANA ANH COLOMBIA. ADMINISTRADOR"/>
    <s v=" E-641-2016-099588"/>
    <d v="2016-11-21T11:37:45"/>
    <s v="STEFANIA JIMENEZ CANIZALES. CONTRATISTA"/>
    <x v="2"/>
    <s v="18"/>
    <x v="1"/>
    <x v="7"/>
    <x v="1"/>
    <m/>
    <n v="17.800916516200232"/>
  </r>
  <r>
    <n v="142493"/>
    <s v="SIN INICIAR TRAMITE"/>
    <s v="11"/>
    <x v="0"/>
    <s v="R-641-2016-078621"/>
    <d v="2016-11-04T07:57:11"/>
    <s v="VICEPRESIDENCIA ADMINISTRATIVA Y FINANCIERA"/>
    <s v="ATENCION CIUDADANA Y COMUNICACIONES"/>
    <x v="2"/>
    <s v="ANA MARIA OSPINA VALENCIA:                                      Telefono:                                     Dirección: CARRERA 16 NO. 127-31 TORRE 5 APARTAMENTO 304                                     Email: "/>
    <s v="SI"/>
    <s v="ANA MARIA OSPINA VALENCIA:                                      Telefono:                                     Dirección: CARRERA 16 NO. 127-31 TORRE 5 APARTAMENTO 304                                     Email: "/>
    <s v="DERECHO DE PETICION / PROCESO DISCIPLINARIO N° 017 DE 2016."/>
    <d v="2016-11-29T07:57:11"/>
    <n v="15"/>
    <s v="ATENCION CIUDADANA Y COMUNICACIONES"/>
    <s v="PARTICIPACION CIUDADANA ANH COLOMBIA. ADMINISTRADOR"/>
    <m/>
    <m/>
    <s v="MARLENY CLAVIJO MENESES. EXPERTO"/>
    <x v="9"/>
    <s v="69"/>
    <x v="1"/>
    <x v="18"/>
    <x v="1"/>
    <m/>
    <n v="-42678.3313724537"/>
  </r>
  <r>
    <n v="142701"/>
    <s v="GESTION EXITOSA"/>
    <s v="11"/>
    <x v="1"/>
    <s v="R-641-2016-078719"/>
    <d v="2016-11-04T12:30:52"/>
    <s v="VICEPRESIDENCIA ADMINISTRATIVA Y FINANCIERA"/>
    <s v="ATENCION CIUDADANA Y COMUNICACIONES"/>
    <x v="2"/>
    <s v="LUIS GUILLERM APONTE:                                      Telefono:                                     Dirección: CALLE 98 BIS N° 71-97  B/ PONTEVEDRA                                     Email: "/>
    <s v="SI"/>
    <s v="LUIS GUILLERM APONTE:                                      Telefono:                                     Dirección: CALLE 98 BIS N° 71-97  B/ PONTEVEDRA                                     Email: "/>
    <s v="DERECHO DE PETICION"/>
    <d v="2016-11-29T12:30:52"/>
    <n v="15"/>
    <s v="ATENCION CIUDADANA Y COMUNICACIONES"/>
    <s v="PARTICIPACION CIUDADANA ANH COLOMBIA. ADMINISTRADOR"/>
    <s v=" E-641-2016-099632"/>
    <d v="2016-11-21T16:42:20"/>
    <s v="LAURA PAOLA GONZALEZ IRIARTE. EXPERTO"/>
    <x v="2"/>
    <s v="17"/>
    <x v="1"/>
    <x v="7"/>
    <x v="1"/>
    <m/>
    <n v="17.174621134261542"/>
  </r>
  <r>
    <n v="142771"/>
    <s v="GESTION EXITOSA"/>
    <s v="11"/>
    <x v="1"/>
    <s v="R-641-2016-078735"/>
    <d v="2016-11-04T15:02:53"/>
    <s v="VICEPRESIDENCIA ADMINISTRATIVA Y FINANCIERA"/>
    <s v="ATENCION CIUDADANA Y COMUNICACIONES"/>
    <x v="12"/>
    <s v="MARTHA LUCIA RODRIGUEZ: COORDINADORA - MINISTERIO DE MINAS Y ENERGIA"/>
    <s v="SI"/>
    <s v="MARTHA LUCIA RODRIGUEZ: COORDINADORA - MINISTERIO DE MINAS Y ENERGIA"/>
    <s v="REMISION SOLICITUD DE INFORMACION SOBRE FRACTURAMIENTO HIDRAULICO"/>
    <d v="2016-11-22T15:02:53"/>
    <n v="10"/>
    <s v="ATENCION CIUDADANA Y COMUNICACIONES"/>
    <s v="PARTICIPACION CIUDADANA ANH COLOMBIA. ADMINISTRADOR"/>
    <s v=" E-641-2016-098843"/>
    <d v="2016-11-15T14:04:56"/>
    <s v="PARTICIPACION CIUDADANA ANH COLOMBIA. ADMINISTRADOR"/>
    <x v="0"/>
    <s v="11"/>
    <x v="1"/>
    <x v="22"/>
    <x v="0"/>
    <m/>
    <n v="10.959752152775764"/>
  </r>
  <r>
    <n v="143133"/>
    <s v="GESTION EXITOSA"/>
    <s v="11"/>
    <x v="1"/>
    <s v="R-641-2016-078884"/>
    <d v="2016-11-08T10:44:46"/>
    <s v="VICEPRESIDENCIA ADMINISTRATIVA Y FINANCIERA"/>
    <s v="ATENCION CIUDADANA Y COMUNICACIONES"/>
    <x v="2"/>
    <s v="PRESIDENCIA DE LA REPUBLICA:                                      Telefono: 5629300                                    Dirección: CLL 7 NO 6-54                                     Email: "/>
    <s v="SI"/>
    <s v="PRESIDENCIA DE LA REPUBLICA:                                      Telefono: 5629300                                    Dirección: CLL 7 NO 6-54                                     Email: "/>
    <s v="TRASLADO DE COMUNICACION  EXT:16-00109051 - DERECHO DE PETICION"/>
    <d v="2016-11-30T10:44:46"/>
    <n v="15"/>
    <s v="ATENCION CIUDADANA Y COMUNICACIONES"/>
    <s v="PARTICIPACION CIUDADANA ANH COLOMBIA. ADMINISTRADOR"/>
    <s v=" E-641-2016-098369"/>
    <d v="2016-11-09T08:35:38"/>
    <s v="PARTICIPACION CIUDADANA ANH COLOMBIA. ADMINISTRADOR"/>
    <x v="0"/>
    <s v="1"/>
    <x v="1"/>
    <x v="7"/>
    <x v="0"/>
    <m/>
    <n v="0.91032075231487397"/>
  </r>
  <r>
    <n v="143183"/>
    <s v="GESTION EXITOSA"/>
    <s v="11"/>
    <x v="1"/>
    <s v="R-641-2016-078924"/>
    <d v="2016-11-08T12:27:43"/>
    <s v="VICEPRESIDENCIA ADMINISTRATIVA Y FINANCIERA"/>
    <s v="ATENCION CIUDADANA Y COMUNICACIONES"/>
    <x v="2"/>
    <s v="ECOPETROL S.A. - SEDE EDIFICIO SAN MARTIN:                                      Telefono: 2345541                                    Dirección: CRA 13 NO. 36-24 PISO 12                                     Email: "/>
    <s v="SI"/>
    <s v="ECOPETROL S.A. - SEDE EDIFICIO SAN MARTIN:                                      Telefono: 2345541                                    Dirección: CRA 13 NO. 36-24 PISO 12                                     Email: "/>
    <s v="TRASLADO  OPC-042119 - DERECHO DE PETICION  DE SEPTIEMBRE 28 DE 2016"/>
    <d v="2016-11-30T12:27:43"/>
    <n v="15"/>
    <s v="ATENCION CIUDADANA Y COMUNICACIONES"/>
    <s v="PARTICIPACION CIUDADANA ANH COLOMBIA. ADMINISTRADOR"/>
    <s v=" E-641-2016-098367"/>
    <d v="2016-11-09T08:06:45"/>
    <s v="PARTICIPACION CIUDADANA ANH COLOMBIA. ADMINISTRADOR"/>
    <x v="0"/>
    <s v="1"/>
    <x v="1"/>
    <x v="7"/>
    <x v="0"/>
    <m/>
    <n v="0.8187779745348962"/>
  </r>
  <r>
    <n v="143540"/>
    <s v="GESTION EXITOSA"/>
    <s v="11"/>
    <x v="1"/>
    <s v="R-641-2016-079079"/>
    <d v="2016-11-09T14:02:00"/>
    <s v="VICEPRESIDENCIA ADMINISTRATIVA Y FINANCIERA"/>
    <s v="ATENCION CIUDADANA Y COMUNICACIONES"/>
    <x v="3"/>
    <s v="ALEX D. MARTINEZ: REPRESENTANTE LEGAL - CONOCOPHILLIPS COLOMBIA VENTURES LTDA"/>
    <s v="SI"/>
    <s v="ALEX D. MARTINEZ: REPRESENTANTE LEGAL - CONOCOPHILLIPS COLOMBIA VENTURES LTDA"/>
    <s v="RESPUESTA DERECHO DE PETICION"/>
    <d v="2017-01-01T14:02:00"/>
    <n v="45"/>
    <s v="ATENCION CIUDADANA Y COMUNICACIONES"/>
    <s v="PARTICIPACION CIUDADANA ANH COLOMBIA. ADMINISTRADOR"/>
    <s v=" E-641-2016-099240"/>
    <d v="2016-11-17T15:51:28"/>
    <s v="PARTICIPACION CIUDADANA ANH COLOMBIA. ADMINISTRADOR"/>
    <x v="0"/>
    <s v="8"/>
    <x v="1"/>
    <x v="7"/>
    <x v="1"/>
    <m/>
    <n v="8.0760186689803959"/>
  </r>
  <r>
    <n v="143603"/>
    <s v="GESTION EXITOSA"/>
    <s v="11"/>
    <x v="1"/>
    <s v="R-641-2016-079121"/>
    <d v="2016-11-09T15:08:14"/>
    <s v="VICEPRESIDENCIA ADMINISTRATIVA Y FINANCIERA"/>
    <s v="ATENCION CIUDADANA Y COMUNICACIONES"/>
    <x v="1"/>
    <s v="CONSULTORES UNIDOS S.A:                                      Telefono: 3120700                                    Dirección: CALLE 105 N° 18A-20                                     Email: "/>
    <s v="SI"/>
    <s v="CONSULTORES UNIDOS S.A:                                      Telefono: 3120700                                    Dirección: CALLE 105 N° 18A-20                                     Email: "/>
    <s v="SOLICITUD DE INFORMACION  GENERAL"/>
    <d v="2016-11-24T15:08:14"/>
    <n v="10"/>
    <s v="ATENCION CIUDADANA Y COMUNICACIONES"/>
    <s v="PARTICIPACION CIUDADANA ANH COLOMBIA. ADMINISTRADOR"/>
    <s v=" E-641-2016-098452"/>
    <d v="2016-11-09T16:45:13"/>
    <s v="PARTICIPACION CIUDADANA ANH COLOMBIA. ADMINISTRADOR"/>
    <x v="0"/>
    <s v="0"/>
    <x v="1"/>
    <x v="14"/>
    <x v="1"/>
    <s v="se tramitaron pe mismo día"/>
    <n v="6.7344907409278676E-2"/>
  </r>
  <r>
    <n v="143664"/>
    <s v="GESTION EXITOSA"/>
    <s v="11"/>
    <x v="1"/>
    <s v="R-641-2016-079149"/>
    <d v="2016-11-09T16:21:25"/>
    <s v="VICEPRESIDENCIA ADMINISTRATIVA Y FINANCIERA"/>
    <s v="ATENCION CIUDADANA Y COMUNICACIONES"/>
    <x v="1"/>
    <s v="CONSULTORES UNIDOS S.A:                                      Telefono: 3120700                                    Dirección: CALLE 105 N° 18A-20                                     Email: "/>
    <s v="SI"/>
    <s v="CONSULTORES UNIDOS S.A:                                      Telefono: 3120700                                    Dirección: CALLE 105 N° 18A-20                                     Email: "/>
    <s v="SOLICITUD DE INFORMACION DE  INFORMACION GENERAL"/>
    <d v="2016-11-24T16:21:25"/>
    <n v="10"/>
    <s v="ATENCION CIUDADANA Y COMUNICACIONES"/>
    <s v="PARTICIPACION CIUDADANA ANH COLOMBIA. ADMINISTRADOR"/>
    <s v=" E-641-2016-099187"/>
    <d v="2016-11-17T08:52:26"/>
    <s v="PARTICIPACION CIUDADANA ANH COLOMBIA. ADMINISTRADOR"/>
    <x v="0"/>
    <s v="8"/>
    <x v="6"/>
    <x v="49"/>
    <x v="1"/>
    <m/>
    <n v="7.688206365739461"/>
  </r>
  <r>
    <n v="143772"/>
    <s v="GESTION EXITOSA"/>
    <s v="11"/>
    <x v="1"/>
    <s v="R-641-2016-079166"/>
    <d v="2016-11-10T08:37:43"/>
    <s v="VICEPRESIDENCIA ADMINISTRATIVA Y FINANCIERA"/>
    <s v="ATENCION CIUDADANA Y COMUNICACIONES"/>
    <x v="3"/>
    <s v="MANSAROVAR ENERGY COLOMBIA LTD.:                                      Telefono:                                     Dirección: CALLE 100 NO 13-76 PISO 11                                     Email: "/>
    <s v="SI"/>
    <s v="MANSAROVAR ENERGY COLOMBIA LTD.:                                      Telefono:                                     Dirección: CALLE 100 NO 13-76 PISO 11                                     Email: "/>
    <s v="AMPLIACION DE INFORMACION - QUEJA"/>
    <d v="2016-11-15T08:37:43"/>
    <n v="45"/>
    <s v="ATENCION CIUDADANA Y COMUNICACIONES"/>
    <s v="PARTICIPACION CIUDADANA ANH COLOMBIA. ADMINISTRADOR"/>
    <s v=" E-641-2016-099852"/>
    <d v="2016-11-23T14:12:35"/>
    <s v="PARTICIPACION CIUDADANA ANH COLOMBIA. ADMINISTRADOR"/>
    <x v="0"/>
    <s v="13"/>
    <x v="1"/>
    <x v="7"/>
    <x v="1"/>
    <m/>
    <n v="13.232544675927784"/>
  </r>
  <r>
    <n v="143822"/>
    <s v="GESTION EXITOSA"/>
    <s v="11"/>
    <x v="2"/>
    <s v="R-641-2016-079208"/>
    <d v="2016-11-10T09:57:38"/>
    <s v="VICEPRESIDENCIA ADMINISTRATIVA Y FINANCIERA"/>
    <s v="ATENCION CIUDADANA Y COMUNICACIONES"/>
    <x v="2"/>
    <s v="MINISTERIO DE MINAS Y ENERGIA:                                      Telefono: 2200300                                    Dirección: CALLE 43 NO. 57-31 CAN                                     Email: menergia@minminas.gov.co"/>
    <s v="SI"/>
    <s v="MINISTERIO DE MINAS Y ENERGIA:                                      Telefono: 2200300                                    Dirección: CALLE 43 NO. 57-31 CAN                                     Email: menergia@minminas.gov.co"/>
    <s v="APOYO Y PARTICIPACION  EN L FORMULACION  DE PLAN DE ACCION  PARA LA GESTIOPN INTEGRAL  DEL RECURSO HIDRICO  DEL SECTOR  MINERO ENERGETICO  CON VISION  2030"/>
    <d v="2016-11-25T09:57:38"/>
    <n v="10"/>
    <s v="ATENCION CIUDADANA Y COMUNICACIONES"/>
    <s v="PARTICIPACION CIUDADANA ANH COLOMBIA. ADMINISTRADOR"/>
    <s v=" E-641-2016-100100"/>
    <d v="2016-11-25T14:30:09"/>
    <s v="REINALDO GELVEZ GUTIERREZ. CONTRATISTA"/>
    <x v="2"/>
    <s v="15"/>
    <x v="1"/>
    <x v="28"/>
    <x v="1"/>
    <m/>
    <n v="15.189248958333337"/>
  </r>
  <r>
    <n v="143824"/>
    <s v="GESTION EXITOSA"/>
    <s v="11"/>
    <x v="2"/>
    <s v="R-641-2016-079209"/>
    <d v="2016-11-10T09:59:33"/>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SOLICITUD DE INFORMACION  RESPECTO  DE PROYECTOS DE E&amp;E."/>
    <d v="2016-11-25T09:59:33"/>
    <n v="10"/>
    <s v="ATENCION CIUDADANA Y COMUNICACIONES"/>
    <s v="PARTICIPACION CIUDADANA ANH COLOMBIA. ADMINISTRADOR"/>
    <s v=" E-641-2016-100449 id 147218"/>
    <d v="2016-11-25T14:30:09"/>
    <s v="PARTICIPACION CIUDADANA ANH COLOMBIA. ADMINISTRADOR"/>
    <x v="0"/>
    <n v="15"/>
    <x v="1"/>
    <x v="6"/>
    <x v="1"/>
    <m/>
    <n v="15.187914120368077"/>
  </r>
  <r>
    <n v="143825"/>
    <s v="GESTION EXITOSA"/>
    <s v="11"/>
    <x v="2"/>
    <s v="R-641-2016-079210"/>
    <d v="2016-11-10T10:01:19"/>
    <s v="VICEPRESIDENCIA ADMINISTRATIVA Y FINANCIERA"/>
    <s v="ATENCION CIUDADANA Y COMUNICACIONES"/>
    <x v="2"/>
    <s v="AGENCIA NACIONAL DE MINERIA - ANM:                                      Telefono:                                     Dirección: CALLE 26 NO. 59-51 TORRE 4                                     Email: "/>
    <s v="SI"/>
    <s v="AGENCIA NACIONAL DE MINERIA - ANM:                                      Telefono:                                     Dirección: CALLE 26 NO. 59-51 TORRE 4                                     Email: "/>
    <s v="DERECHO DE PETICION"/>
    <d v="2016-12-02T10:01:19"/>
    <n v="15"/>
    <s v="ATENCION CIUDADANA Y COMUNICACIONES"/>
    <s v="PARTICIPACION CIUDADANA ANH COLOMBIA. ADMINISTRADOR"/>
    <s v=" E-641-2016-100883"/>
    <d v="2016-11-21T16:54:00"/>
    <s v="LAURA PAOLA GONZALEZ IRIARTE. EXPERTO"/>
    <x v="2"/>
    <n v="11"/>
    <x v="1"/>
    <x v="7"/>
    <x v="1"/>
    <m/>
    <n v="11.286589432878827"/>
  </r>
  <r>
    <n v="144126"/>
    <s v="GESTION EXITOSA"/>
    <s v="11"/>
    <x v="0"/>
    <s v="R-641-2016-079336"/>
    <d v="2016-11-11T09:51:39"/>
    <s v="VICEPRESIDENCIA ADMINISTRATIVA Y FINANCIERA"/>
    <s v="ATENCION CIUDADANA Y COMUNICACIONES"/>
    <x v="2"/>
    <s v="DIANA PATRICIA GUERRERO:                                      Telefono:                                     Dirección: PUERTO BOYACA                                     Email: "/>
    <s v="SI"/>
    <s v="DIANA PATRICIA GUERRERO:                                      Telefono:                                     Dirección: PUERTO BOYACA                                     Email: "/>
    <s v="QUEJA - DERECHO DE PETICION"/>
    <d v="2016-12-05T09:51:39"/>
    <n v="15"/>
    <s v="ATENCION CIUDADANA Y COMUNICACIONES"/>
    <s v="PARTICIPACION CIUDADANA ANH COLOMBIA. ADMINISTRADOR"/>
    <s v=" E-641-2016-098611"/>
    <d v="2016-11-11T11:09:38"/>
    <s v="PARTICIPACION CIUDADANA ANH COLOMBIA. ADMINISTRADOR"/>
    <x v="0"/>
    <s v="0"/>
    <x v="1"/>
    <x v="43"/>
    <x v="1"/>
    <s v="se tramitaron pe mismo día"/>
    <n v="5.4156944446731359E-2"/>
  </r>
  <r>
    <n v="144192"/>
    <s v="GESTION EXITOSA"/>
    <s v="11"/>
    <x v="2"/>
    <s v="R-641-2016-079384"/>
    <d v="2016-11-11T12:01:28"/>
    <s v="VICEPRESIDENCIA ADMINISTRATIVA Y FINANCIERA"/>
    <s v="ATENCION CIUDADANA Y COMUNICACIONES"/>
    <x v="2"/>
    <s v="KELLY BETTES:                                      Telefono:                                     Dirección: BOGOTA                                     Email: "/>
    <s v="SI"/>
    <s v="KELLY BETTES:                                      Telefono:                                     Dirección: BOGOTA                                     Email: "/>
    <s v="SOLICITUD DE INFORMACION"/>
    <d v="2016-11-28T12:01:28"/>
    <n v="10"/>
    <s v="ATENCION CIUDADANA Y COMUNICACIONES"/>
    <s v="PARTICIPACION CIUDADANA ANH COLOMBIA. ADMINISTRADOR"/>
    <s v=" E-641-2016-100440 id 148341"/>
    <d v="2016-12-01T09:32:11"/>
    <s v="ALEX GIOVANNY SALCEDO RODRIGUEZ. CONTRATISTA"/>
    <x v="2"/>
    <s v="20"/>
    <x v="13"/>
    <x v="23"/>
    <x v="1"/>
    <m/>
    <n v="19.89633093750308"/>
  </r>
  <r>
    <n v="144208"/>
    <s v="GESTION EXITOSA"/>
    <s v="11"/>
    <x v="2"/>
    <s v="R-641-2016-079389"/>
    <d v="2016-11-11T12:58:04"/>
    <s v="VICEPRESIDENCIA ADMINISTRATIVA Y FINANCIERA"/>
    <s v="ATENCION CIUDADANA Y COMUNICACIONES"/>
    <x v="2"/>
    <s v="JOSE RICARDO LANDAETA:                                      Telefono:                                     Dirección: PUERTO GAITAN                                     Email: "/>
    <s v="SI"/>
    <s v="JOSE RICARDO LANDAETA:                                      Telefono:                                     Dirección: PUERTO GAITAN                                     Email: "/>
    <s v="SOLICITUD  DE REUNION"/>
    <d v="2016-11-28T12:58:04"/>
    <n v="10"/>
    <s v="ATENCION CIUDADANA Y COMUNICACIONES"/>
    <s v="PARTICIPACION CIUDADANA ANH COLOMBIA. ADMINISTRADOR"/>
    <s v=" E-641-2016-100820"/>
    <d v="2016-11-11T11:35:45"/>
    <s v="PARTICIPACION CIUDADANA ANH COLOMBIA. ADMINISTRADOR"/>
    <x v="0"/>
    <n v="0"/>
    <x v="1"/>
    <x v="7"/>
    <x v="1"/>
    <s v="se tramitaron el mismo día"/>
    <n v="-5.7165011574397795E-2"/>
  </r>
  <r>
    <n v="144210"/>
    <s v="GESTION EXITOSA"/>
    <s v="11"/>
    <x v="2"/>
    <s v="R-641-2016-079390"/>
    <d v="2016-11-11T13:00:09"/>
    <s v="VICEPRESIDENCIA ADMINISTRATIVA Y FINANCIERA"/>
    <s v="ATENCION CIUDADANA Y COMUNICACIONES"/>
    <x v="2"/>
    <s v="OSCAR HERNAN GUZMAN:                                      Telefono:                                     Dirección: BOGOTA                                     Email: "/>
    <s v="SI"/>
    <s v="OSCAR HERNAN GUZMAN:                                      Telefono:                                     Dirección: BOGOTA                                     Email: "/>
    <s v="DERECHO DE PETICION"/>
    <d v="2016-12-05T13:00:09"/>
    <n v="15"/>
    <s v="ATENCION CIUDADANA Y COMUNICACIONES"/>
    <s v="PARTICIPACION CIUDADANA ANH COLOMBIA. ADMINISTRADOR"/>
    <s v=" E-641-2016-099860"/>
    <d v="2016-11-23T14:38:21"/>
    <s v="JUAN FRANCISCO CHISACA. CONTRATISTA"/>
    <x v="2"/>
    <s v="12"/>
    <x v="1"/>
    <x v="8"/>
    <x v="1"/>
    <m/>
    <n v="12.068190046295058"/>
  </r>
  <r>
    <n v="144272"/>
    <s v="GESTION EXITOSA"/>
    <s v="11"/>
    <x v="1"/>
    <s v="R-641-2016-079418"/>
    <d v="2016-11-11T15:09:16"/>
    <s v="VICEPRESIDENCIA ADMINISTRATIVA Y FINANCIERA"/>
    <s v="ATENCION CIUDADANA Y COMUNICACIONES"/>
    <x v="2"/>
    <s v="MIREYA LATRIGLIA VARGAS: .                                     Telefono: 4706778                                    Dirección: CRA 11 D NO 119 64 APTO 301                                     Email: "/>
    <s v="SI"/>
    <s v="MIREYA LATRIGLIA VARGAS: .                                     Telefono: 4706778                                    Dirección: CRA 11 D NO 119 64 APTO 301                                     Email: "/>
    <s v="DERECHO DE PETICION, (DOCUMENTO SIN FOLIAR)"/>
    <d v="2016-12-05T15:09:16"/>
    <n v="15"/>
    <s v="ATENCION CIUDADANA Y COMUNICACIONES"/>
    <s v="PARTICIPACION CIUDADANA ANH COLOMBIA. ADMINISTRADOR"/>
    <s v=" E-641-2016-100451, E-641-2016-100488, E-641-2016-100819, E-641-2016-100869"/>
    <d v="2016-12-01T15:58:33"/>
    <s v="PARTICIPACION CIUDADANA ANH COLOMBIA. ADMINISTRADOR"/>
    <x v="0"/>
    <s v="20"/>
    <x v="2"/>
    <x v="8"/>
    <x v="1"/>
    <m/>
    <n v="20.034220682871819"/>
  </r>
  <r>
    <n v="144329"/>
    <s v="GESTION EXITOSA"/>
    <s v="11"/>
    <x v="0"/>
    <s v="R-641-2016-079439"/>
    <d v="2016-11-11T16:09:57"/>
    <s v="VICEPRESIDENCIA ADMINISTRATIVA Y FINANCIERA"/>
    <s v="ATENCION CIUDADANA Y COMUNICACIONES"/>
    <x v="6"/>
    <s v="ALCALDIA MUNICIPAL DE NUNCHIA:                                      Telefono:                                     Dirección: PALACIO MUNICIPAL CRA. 5 N° 7 – 44                                     Email: "/>
    <s v="SI"/>
    <s v="ALCALDIA MUNICIPAL DE NUNCHIA:                                      Telefono:                                     Dirección: PALACIO MUNICIPAL CRA. 5 N° 7 – 44                                     Email: "/>
    <s v="DERECHO DE PETICION"/>
    <d v="2016-12-05T16:09:57"/>
    <n v="15"/>
    <s v="ATENCION CIUDADANA Y COMUNICACIONES"/>
    <s v="PARTICIPACION CIUDADANA ANH COLOMBIA. ADMINISTRADOR"/>
    <s v=" E-521-2016-102474 id 153397"/>
    <d v="2016-12-20T11:30:29"/>
    <s v="MAYRA ALEJANDRA MERCHAN PEÑA. CONTRATISTA"/>
    <x v="3"/>
    <s v="39"/>
    <x v="2"/>
    <x v="13"/>
    <x v="1"/>
    <m/>
    <n v="38.805928125002538"/>
  </r>
  <r>
    <n v="144331"/>
    <s v="GESTION EXITOSA"/>
    <s v="11"/>
    <x v="0"/>
    <s v="R-641-2016-079440"/>
    <d v="2016-11-11T16:11:53"/>
    <s v="VICEPRESIDENCIA ADMINISTRATIVA Y FINANCIERA"/>
    <s v="ATENCION CIUDADANA Y COMUNICACIONES"/>
    <x v="12"/>
    <s v="PERSONERIA MINICIPAL PAZ DE ARIPORO CASANARE:                                      Telefono:                                     Dirección: CALLE 10 NO. 9-15                                     Email: "/>
    <s v="SI"/>
    <s v="PERSONERIA MINICIPAL PAZ DE ARIPORO CASANARE:                                      Telefono:                                     Dirección: CALLE 10 NO. 9-15                                     Email: "/>
    <s v="SOLICITUD MEDIDAS DE PROTECCION"/>
    <d v="2016-11-28T16:11:53"/>
    <n v="10"/>
    <s v="ATENCION CIUDADANA Y COMUNICACIONES"/>
    <s v="PARTICIPACION CIUDADANA ANH COLOMBIA. ADMINISTRADOR"/>
    <s v=" E-641-2016-098770"/>
    <d v="2016-11-15T10:02:33"/>
    <s v="PARTICIPACION CIUDADANA ANH COLOMBIA. ADMINISTRADOR"/>
    <x v="0"/>
    <s v="4"/>
    <x v="1"/>
    <x v="7"/>
    <x v="1"/>
    <m/>
    <n v="3.7435212499985937"/>
  </r>
  <r>
    <n v="144522"/>
    <s v="GESTION EXITOSA"/>
    <s v="11"/>
    <x v="1"/>
    <s v="R-641-2016-079466"/>
    <d v="2016-11-15T11:59:54"/>
    <s v="VICEPRESIDENCIA ADMINISTRATIVA Y FINANCIERA"/>
    <s v="ATENCION CIUDADANA Y COMUNICACIONES"/>
    <x v="2"/>
    <s v="PABLO EMILIO GUTIERREZ GUERRA: .                                     Telefono:                                     Dirección: CRA 10 NO 54 A 22 APTO 202                                     Email: "/>
    <s v="SI"/>
    <s v="PABLO EMILIO GUTIERREZ GUERRA: .                                     Telefono:                                     Dirección: CRA 10 NO 54 A 22 APTO 202                                     Email: "/>
    <s v="DERECHO DE PETICION"/>
    <d v="2016-12-06T11:59:54"/>
    <n v="15"/>
    <s v="ATENCION CIUDADANA Y COMUNICACIONES"/>
    <s v="PARTICIPACION CIUDADANA ANH COLOMBIA. ADMINISTRADOR"/>
    <s v=" E-641-2016-101302"/>
    <d v="2016-12-09T15:30:34"/>
    <s v="PARTICIPACION CIUDADANA ANH COLOMBIA. ADMINISTRADOR"/>
    <x v="0"/>
    <s v="24"/>
    <x v="1"/>
    <x v="8"/>
    <x v="1"/>
    <m/>
    <n v="24.146289699077897"/>
  </r>
  <r>
    <n v="144523"/>
    <s v="GESTION EXITOSA"/>
    <s v="11"/>
    <x v="2"/>
    <s v="R-641-2016-079467"/>
    <d v="2016-11-15T12:00:50"/>
    <s v="VICEPRESIDENCIA ADMINISTRATIVA Y FINANCIERA"/>
    <s v="ATENCION CIUDADANA Y COMUNICACIONES"/>
    <x v="2"/>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 v="2016-12-06T12:00:50"/>
    <n v="15"/>
    <s v="ATENCION CIUDADANA Y COMUNICACIONES"/>
    <s v="PARTICIPACION CIUDADANA ANH COLOMBIA. ADMINISTRADOR"/>
    <s v=" E-641-2016-099941"/>
    <d v="2016-11-23T17:54:15"/>
    <s v="JUAN FRANCISCO CHISACA. CONTRATISTA"/>
    <x v="2"/>
    <s v="8"/>
    <x v="1"/>
    <x v="7"/>
    <x v="1"/>
    <m/>
    <n v="8.2454287847212981"/>
  </r>
  <r>
    <n v="144812"/>
    <s v="GESTION EXITOSA"/>
    <s v="11"/>
    <x v="0"/>
    <s v="R-641-2016-079566"/>
    <d v="2016-11-15T16:25:32"/>
    <s v="VICEPRESIDENCIA ADMINISTRATIVA Y FINANCIERA"/>
    <s v="ATENCION CIUDADANA Y COMUNICACIONES"/>
    <x v="2"/>
    <s v="HECTOR JULIO ALFONSO: .                                     Telefono:                                     Dirección: SIN                                     Email: ELEC.HECTORALFONSO2718@GMAIL.COM"/>
    <s v="SI"/>
    <s v="HECTOR JULIO ALFONSO: .                                     Telefono:                                     Dirección: SIN                                     Email: ELEC.HECTORALFONSO2718@GMAIL.COM"/>
    <s v="DERECHO DE PETICION"/>
    <d v="2016-12-06T16:25:32"/>
    <n v="15"/>
    <s v="ATENCION CIUDADANA Y COMUNICACIONES"/>
    <s v="PARTICIPACION CIUDADANA ANH COLOMBIA. ADMINISTRADOR"/>
    <s v=" E-641-2016-100240"/>
    <d v="2016-11-29T09:08:22"/>
    <s v="JUAN FRANCISCO CHISACA. CONTRATISTA"/>
    <x v="2"/>
    <s v="14"/>
    <x v="3"/>
    <x v="7"/>
    <x v="1"/>
    <m/>
    <n v="13.696416087957914"/>
  </r>
  <r>
    <n v="145003"/>
    <s v="GESTION EXITOSA"/>
    <s v="11"/>
    <x v="2"/>
    <s v="R-641-2016-079601"/>
    <d v="2016-11-16T09:24:36"/>
    <s v="VICEPRESIDENCIA ADMINISTRATIVA Y FINANCIERA"/>
    <s v="ATENCION CIUDADANA Y COMUNICACIONES"/>
    <x v="1"/>
    <s v="LUZ ADRIANA  OSPINA: ASISTENTE DE  PRESIDENCIA                                     Telefono:                                     Dirección: ANH                                     Email: "/>
    <s v="SI"/>
    <s v="LUZ ADRIANA  OSPINA: ASISTENTE DE  PRESIDENCIA                                     Telefono:                                     Dirección: ANH                                     Email: "/>
    <s v="SOLICITUD DE INFORMACION / DENUNCIA MASACRE LABORAL"/>
    <d v="2016-11-30T09:24:36"/>
    <n v="10"/>
    <s v="ATENCION CIUDADANA Y COMUNICACIONES"/>
    <s v="PARTICIPACION CIUDADANA ANH COLOMBIA. ADMINISTRADOR"/>
    <s v=" E-641-2016-099767"/>
    <d v="2016-11-22T18:19:29"/>
    <s v="JUAN FRANCISCO CHISACA. CONTRATISTA"/>
    <x v="2"/>
    <s v="6"/>
    <x v="1"/>
    <x v="10"/>
    <x v="1"/>
    <m/>
    <n v="6.3714427083323244"/>
  </r>
  <r>
    <n v="145355"/>
    <s v="GESTION EXITOSA"/>
    <s v="11"/>
    <x v="1"/>
    <s v="R-641-2016-079747"/>
    <d v="2016-11-17T08:09:26"/>
    <s v="VICEPRESIDENCIA ADMINISTRATIVA Y FINANCIERA"/>
    <s v="ATENCION CIUDADANA Y COMUNICACIONES"/>
    <x v="1"/>
    <s v="ANONIMO:                                      Telefono:                                     Dirección:                                      Email: "/>
    <s v="SI"/>
    <s v="ANONIMO:                                      Telefono:                                     Dirección:                                      Email: "/>
    <s v="En el dia de hoy estuve en las instalaciones de la ANH, solucitando respuesta a la solicitud N. 138714 del 19 de octubre de 2016.  Solicito saber cuales son las empresas que actualmente tiene contrato con colombia en la modalidad de Offshore. (solo en costa afuera).Esta información la solicito la solicito solo por motivos laborales.  Soy administrador de empresas de la universidad surcolombiana de Neiva, y he trabajado en el sector petrolero como administrador de campo en empresas como San Antornio internacioal, Erazo valencia e ILP Ingenieria.Tengo nivel avanzado de ingles y experiencia en barcos en Estados Unidos, pero barcos vacacionales.Solo busco volver a la industria petrolera pero en Offshore, y por que no en mi pais."/>
    <d v="2016-11-30T08:09:26"/>
    <n v="10"/>
    <s v="ATENCION CIUDADANA Y COMUNICACIONES"/>
    <s v="PARTICIPACION CIUDADANA ANH COLOMBIA. ADMINISTRADOR"/>
    <s v=" E-641-2016-099921, E-641-2016-100123"/>
    <d v="2016-11-23T16:58:20"/>
    <s v="PARTICIPACION CIUDADANA ANH COLOMBIA. ADMINISTRADOR"/>
    <x v="0"/>
    <s v="6"/>
    <x v="1"/>
    <x v="16"/>
    <x v="1"/>
    <m/>
    <n v="6.3672942129633157"/>
  </r>
  <r>
    <n v="145446"/>
    <s v="GESTION EXITOSA"/>
    <s v="11"/>
    <x v="0"/>
    <s v="R-641-2016-079785"/>
    <d v="2016-11-17T11:12:18"/>
    <s v="VICEPRESIDENCIA ADMINISTRATIVA Y FINANCIERA"/>
    <s v="ATENCION CIUDADANA Y COMUNICACIONES"/>
    <x v="2"/>
    <s v="ALIRIO URIBE MUÑOZ: REPRESENTANTE A LA CAMARA - CONGRESO DE LA REPUBLICA DE COLOMBIA"/>
    <s v="SI"/>
    <s v="ALIRIO URIBE MUÑOZ: REPRESENTANTE A LA CAMARA - CONGRESO DE LA REPUBLICA DE COLOMBIA"/>
    <s v="DERECHO DE PETICION"/>
    <d v="2016-12-09T11:12:18"/>
    <n v="15"/>
    <s v="ATENCION CIUDADANA Y COMUNICACIONES"/>
    <s v="PARTICIPACION CIUDADANA ANH COLOMBIA. ADMINISTRADOR"/>
    <s v=" E-401-2016-099868"/>
    <d v="2016-11-23T15:55:47"/>
    <s v="NADIA CAROLINA PLAZAS FAJARDO. EXPERTO"/>
    <x v="11"/>
    <s v="6"/>
    <x v="1"/>
    <x v="22"/>
    <x v="1"/>
    <m/>
    <n v="6.1968594560166821"/>
  </r>
  <r>
    <n v="145451"/>
    <s v="GESTION EXITOSA"/>
    <s v="11"/>
    <x v="2"/>
    <s v="R-641-2016-079788"/>
    <d v="2016-11-17T11:21:51"/>
    <s v="VICEPRESIDENCIA ADMINISTRATIVA Y FINANCIERA"/>
    <s v="ATENCION CIUDADANA Y COMUNICACIONES"/>
    <x v="1"/>
    <s v="MIGUEL ANGEL AGUILAR: DEFENSOR - DEFENSORIA DEL PUEBLO - REGIONAL - TOLIMA"/>
    <s v="SI"/>
    <s v="MIGUEL ANGEL AGUILAR: DEFENSOR - DEFENSORIA DEL PUEBLO - REGIONAL - TOLIMA"/>
    <s v="SOLICITUD DE VERIFICACION  HMP-2016-00180705."/>
    <d v="2016-12-01T11:21:51"/>
    <n v="10"/>
    <s v="ATENCION CIUDADANA Y COMUNICACIONES"/>
    <s v="PARTICIPACION CIUDADANA ANH COLOMBIA. ADMINISTRADOR"/>
    <s v=" E-641-2016-100122"/>
    <d v="2016-11-25T15:40:00"/>
    <s v="JUAN FRANCISCO CHISACA. CONTRATISTA"/>
    <x v="2"/>
    <s v="8"/>
    <x v="1"/>
    <x v="7"/>
    <x v="1"/>
    <m/>
    <n v="8.1792743865735247"/>
  </r>
  <r>
    <n v="145477"/>
    <s v="GESTION EXITOSA"/>
    <s v="11"/>
    <x v="2"/>
    <s v="R-641-2016-079801"/>
    <d v="2016-11-17T12:39:49"/>
    <s v="VICEPRESIDENCIA ADMINISTRATIVA Y FINANCIERA"/>
    <s v="ATENCION CIUDADANA Y COMUNICACIONES"/>
    <x v="7"/>
    <s v="FERNANDO PINTO:                                      Telefono:                                     Dirección: CRA 53D-4C-64                                     Email: "/>
    <s v="SI"/>
    <s v="FERNANDO PINTO:                                      Telefono:                                     Dirección: CRA 53D-4C-64                                     Email: "/>
    <s v="QUEJA"/>
    <d v="2016-12-09T12:39:49"/>
    <n v="15"/>
    <s v="ATENCION CIUDADANA Y COMUNICACIONES"/>
    <s v="PARTICIPACION CIUDADANA ANH COLOMBIA. ADMINISTRADOR"/>
    <s v=" E-641-2016-099854"/>
    <d v="2016-11-23T14:15:21"/>
    <s v="PARTICIPACION CIUDADANA ANH COLOMBIA. ADMINISTRADOR"/>
    <x v="0"/>
    <s v="6"/>
    <x v="1"/>
    <x v="23"/>
    <x v="1"/>
    <m/>
    <n v="6.0663409722183133"/>
  </r>
  <r>
    <n v="145478"/>
    <s v="GESTION EXITOSA"/>
    <s v="11"/>
    <x v="2"/>
    <s v="R-641-2016-079802"/>
    <d v="2016-11-17T12:47:09"/>
    <s v="VICEPRESIDENCIA ADMINISTRATIVA Y FINANCIERA"/>
    <s v="ATENCION CIUDADANA Y COMUNICACIONES"/>
    <x v="7"/>
    <s v="JOSE ARMIN LOZANO: PERSONERO - PERSONERIA MUNICIPAL GUADUAS CUNDINAMARCA"/>
    <s v="SI"/>
    <s v="JOSE ARMIN LOZANO: PERSONERO - PERSONERIA MUNICIPAL GUADUAS CUNDINAMARCA"/>
    <s v="QUEJA CONTRA LA EMPRESA VAROSA   ENERGY"/>
    <d v="2016-12-09T12:47:09"/>
    <n v="15"/>
    <s v="ATENCION CIUDADANA Y COMUNICACIONES"/>
    <s v="PARTICIPACION CIUDADANA ANH COLOMBIA. ADMINISTRADOR"/>
    <s v=" E-641-2016-099969"/>
    <d v="2016-11-24T10:21:49"/>
    <s v="LAURA PAOLA GONZALEZ IRIARTE. EXPERTO"/>
    <x v="2"/>
    <s v="7"/>
    <x v="1"/>
    <x v="28"/>
    <x v="1"/>
    <m/>
    <n v="6.8990670833300101"/>
  </r>
  <r>
    <n v="145525"/>
    <s v="GESTION EXITOSA"/>
    <s v="11"/>
    <x v="2"/>
    <s v="R-641-2016-079822"/>
    <d v="2016-11-17T15:21:06"/>
    <s v="VICEPRESIDENCIA ADMINISTRATIVA Y FINANCIERA"/>
    <s v="ATENCION CIUDADANA Y COMUNICACIONES"/>
    <x v="1"/>
    <s v="MIREYA LOPEZ CHAPARRO: JEFE  OFICINA CONTROL INTERNO                                     Telefono:                                     Dirección: ANH                                     Email: "/>
    <s v="SI"/>
    <s v="MIREYA LOPEZ CHAPARRO: JEFE  OFICINA CONTROL INTERNO                                     Telefono:                                     Dirección: ANH                                     Email: "/>
    <s v="SOLICITUD DE INFORMACION"/>
    <d v="2016-12-01T15:21:06"/>
    <n v="10"/>
    <s v="ATENCION CIUDADANA Y COMUNICACIONES"/>
    <s v="PARTICIPACION CIUDADANA ANH COLOMBIA. ADMINISTRADOR"/>
    <s v=" E-641-2016-101633"/>
    <d v="2016-11-18T08:49:54"/>
    <s v="SANDRA MILENA RODRIGUEZ RAMIREZ. EXPERTO"/>
    <x v="7"/>
    <n v="1"/>
    <x v="1"/>
    <x v="19"/>
    <x v="1"/>
    <m/>
    <n v="0.72833093749795808"/>
  </r>
  <r>
    <n v="145546"/>
    <s v="GESTION EXITOSA"/>
    <s v="11"/>
    <x v="1"/>
    <s v="R-641-2016-079835"/>
    <d v="2016-11-17T15:42:07"/>
    <s v="VICEPRESIDENCIA ADMINISTRATIVA Y FINANCIERA"/>
    <s v="ATENCION CIUDADANA Y COMUNICACIONES"/>
    <x v="12"/>
    <s v="CONGRESO DE LA REPUBLICA DE COLOMBIA:                                      Telefono:                                     Dirección: CARRERA 7 NO. 8-68 EDIFICIO NUEVO CONGRESO                                     Email: "/>
    <s v="SI"/>
    <s v="CONGRESO DE LA REPUBLICA DE COLOMBIA:                                      Telefono:                                     Dirección: CARRERA 7 NO. 8-68 EDIFICIO NUEVO CONGRESO                                     Email: "/>
    <s v="PROPOSICION NO 46"/>
    <d v="2016-12-01T15:42:07"/>
    <n v="10"/>
    <s v="ATENCION CIUDADANA Y COMUNICACIONES"/>
    <s v="PARTICIPACION CIUDADANA ANH COLOMBIA. ADMINISTRADOR"/>
    <s v=" E-641-2016-103531 id 146826"/>
    <d v="2016-11-23T14:41:09"/>
    <s v="DORIS GOMEZ SILVA. EXPERTO"/>
    <x v="0"/>
    <n v="6"/>
    <x v="1"/>
    <x v="22"/>
    <x v="1"/>
    <m/>
    <n v="5.9576578703781706"/>
  </r>
  <r>
    <n v="145635"/>
    <s v="GESTION EXITOSA"/>
    <s v="11"/>
    <x v="2"/>
    <s v="R-641-2016-079852"/>
    <d v="2016-11-18T08:12:11"/>
    <s v="VICEPRESIDENCIA ADMINISTRATIVA Y FINANCIERA"/>
    <s v="ATENCION CIUDADANA Y COMUNICACIONES"/>
    <x v="14"/>
    <s v="JAHIR ALEXANDER GUTIERREZ:                                      Telefono: 4440555                                    Dirección: BOGOTA                                     Email: "/>
    <s v="SI"/>
    <s v="JAHIR ALEXANDER GUTIERREZ:                                      Telefono: 4440555                                    Dirección: BOGOTA                                     Email: "/>
    <s v="FELICITACIONES POR GESTION"/>
    <m/>
    <n v="0"/>
    <s v="ATENCION CIUDADANA Y COMUNICACIONES"/>
    <s v="PARTICIPACION CIUDADANA ANH COLOMBIA. ADMINISTRADOR"/>
    <s v="correo electronico "/>
    <d v="2016-11-22T08:27:07"/>
    <s v="MARIA CAROLINA GUTIERREZ HERNANDEZ. EXPERTO"/>
    <x v="2"/>
    <n v="4"/>
    <x v="1"/>
    <x v="7"/>
    <x v="1"/>
    <m/>
    <n v="4.0103726041706977"/>
  </r>
  <r>
    <n v="145637"/>
    <s v="GESTION EXITOSA"/>
    <s v="11"/>
    <x v="2"/>
    <s v="R-641-2016-079853"/>
    <d v="2016-11-18T08:20:00"/>
    <s v="VICEPRESIDENCIA ADMINISTRATIVA Y FINANCIERA"/>
    <s v="ATENCION CIUDADANA Y COMUNICACIONES"/>
    <x v="1"/>
    <s v="JAIRO ANDRES LOPEZ PEREZ: ASESOR                                     Telefono:                                     Dirección: CALLE 145 NO, 15 54                                     Email: jalpez82@gmail.com"/>
    <s v="SI"/>
    <s v="JAIRO ANDRES LOPEZ PEREZ: ASESOR                                     Telefono:                                     Dirección: CALLE 145 NO, 15 54                                     Email: jalpez82@gmail.com"/>
    <s v="SOLICITUD DE INFORMACION"/>
    <d v="2016-12-02T08:20:00"/>
    <n v="10"/>
    <s v="ATENCION CIUDADANA Y COMUNICACIONES"/>
    <s v="PARTICIPACION CIUDADANA ANH COLOMBIA. ADMINISTRADOR"/>
    <s v=" E-641-2016-100043"/>
    <d v="2016-11-25T08:25:36"/>
    <s v="MARIA CAROLINA GUTIERREZ HERNANDEZ. EXPERTO"/>
    <x v="2"/>
    <s v="7"/>
    <x v="1"/>
    <x v="7"/>
    <x v="1"/>
    <m/>
    <n v="7.0038889236093382"/>
  </r>
  <r>
    <n v="145660"/>
    <s v="GESTION EXITOSA"/>
    <s v="11"/>
    <x v="2"/>
    <s v="R-641-2016-079861"/>
    <d v="2016-11-18T09:26:37"/>
    <s v="VICEPRESIDENCIA ADMINISTRATIVA Y FINANCIERA"/>
    <s v="ATENCION CIUDADANA Y COMUNICACIONES"/>
    <x v="1"/>
    <s v="MINISTERIO DE MINAS Y ENERGIA:                                      Telefono: 2200300                                    Dirección: CALLE 43 NO. 57-31 CAN                                     Email: menergia@minminas.gov.co"/>
    <s v="SI"/>
    <s v="MINISTERIO DE MINAS Y ENERGIA:                                      Telefono: 2200300                                    Dirección: CALLE 43 NO. 57-31 CAN                                     Email: menergia@minminas.gov.co"/>
    <s v="PROOPOSICION  N° 15  SOBRE LA APLICACION DE LA TECNOLOGIA  DE FRACTURAMIENTO HIDRAULICO"/>
    <d v="2016-12-02T09:26:37"/>
    <n v="10"/>
    <s v="ATENCION CIUDADANA Y COMUNICACIONES"/>
    <s v="PARTICIPACION CIUDADANA ANH COLOMBIA. ADMINISTRADOR"/>
    <s v=" E-641-2016-103455"/>
    <d v="2016-11-23T11:38:08"/>
    <s v="DORIS GOMEZ SILVA. EXPERTO"/>
    <x v="0"/>
    <n v="5"/>
    <x v="1"/>
    <x v="22"/>
    <x v="1"/>
    <m/>
    <n v="5.0913260416709818"/>
  </r>
  <r>
    <n v="145938"/>
    <s v="GESTION EXITOSA"/>
    <s v="11"/>
    <x v="0"/>
    <s v="R-641-2016-079943"/>
    <d v="2016-11-18T16:36:57"/>
    <s v="VICEPRESIDENCIA ADMINISTRATIVA Y FINANCIERA"/>
    <s v="ATENCION CIUDADANA Y COMUNICACIONES"/>
    <x v="1"/>
    <s v="PROCURADURIA  GENERAL DE LA NACION - GRUPO DE ASESORES  EN MINAS HIDROCARBUROS Y REGALIAS:                                      Telefono: 5878750                                    Dirección: CRA 5 N° 15-80                                     Email: "/>
    <s v="SI"/>
    <s v="PROCURADURIA  GENERAL DE LA NACION - GRUPO DE ASESORES  EN MINAS HIDROCARBUROS Y REGALIAS:                                      Telefono: 5878750                                    Dirección: CRA 5 N° 15-80                                     Email: "/>
    <s v="SOLICITUD DE INFORMACION  DENUNCIA - SIAF PGN PGN-303567 Y 202648 DE 2016."/>
    <d v="2016-12-02T16:36:57"/>
    <n v="10"/>
    <s v="ATENCION CIUDADANA Y COMUNICACIONES"/>
    <s v="PARTICIPACION CIUDADANA ANH COLOMBIA. ADMINISTRADOR"/>
    <s v=" E-641-2016-100110"/>
    <d v="2016-11-25T15:05:32"/>
    <s v="ANDREA DEL PILAR SANABRIA DEL RIO. CONTRATISTA"/>
    <x v="2"/>
    <s v="7"/>
    <x v="1"/>
    <x v="7"/>
    <x v="1"/>
    <m/>
    <n v="6.9365190972239361"/>
  </r>
  <r>
    <n v="146194"/>
    <s v="GESTION EXITOSA"/>
    <s v="11"/>
    <x v="0"/>
    <s v="R-641-2016-079996"/>
    <d v="2016-11-21T14:46:27"/>
    <s v="VICEPRESIDENCIA ADMINISTRATIVA Y FINANCIERA"/>
    <s v="ATENCION CIUDADANA Y COMUNICACIONES"/>
    <x v="12"/>
    <s v="GERMAN CAMILO BELLO:  - CORPORACION AUTONOMA REGIONAL DE CUNDINAMARCA  -  CAR"/>
    <s v="SI"/>
    <s v="GERMAN CAMILO BELLO:  - CORPORACION AUTONOMA REGIONAL DE CUNDINAMARCA  -  CAR"/>
    <s v="SOLICITUD DE INFORMACIONSOBRE PROYECTOS PETROLEROS"/>
    <d v="2016-12-05T14:46:27"/>
    <n v="10"/>
    <s v="ATENCION CIUDADANA Y COMUNICACIONES"/>
    <s v="PARTICIPACION CIUDADANA ANH COLOMBIA. ADMINISTRADOR"/>
    <s v=" E-641-2016-099790"/>
    <d v="2016-11-23T09:25:09"/>
    <s v="PARTICIPACION CIUDADANA ANH COLOMBIA. ADMINISTRADOR"/>
    <x v="0"/>
    <s v="2"/>
    <x v="1"/>
    <x v="2"/>
    <x v="1"/>
    <m/>
    <n v="1.7768715277779847"/>
  </r>
  <r>
    <n v="146210"/>
    <s v="GESTION EXITOSA"/>
    <s v="11"/>
    <x v="1"/>
    <s v="R-641-2016-080003"/>
    <d v="2016-11-21T15:16:28"/>
    <s v="VICEPRESIDENCIA ADMINISTRATIVA Y FINANCIERA"/>
    <s v="ATENCION CIUDADANA Y COMUNICACIONES"/>
    <x v="2"/>
    <s v="MARIA CRISTINA MOYA:                                      Telefono:                                     Dirección: BOGOTA                                     Email: "/>
    <s v="SI"/>
    <s v="MARIA CRISTINA MOYA:                                      Telefono:                                     Dirección: BOGOTA                                     Email: "/>
    <s v="SOLICITUD DE INFORMACION"/>
    <d v="2016-12-05T15:16:28"/>
    <n v="10"/>
    <s v="ATENCION CIUDADANA Y COMUNICACIONES"/>
    <s v="PARTICIPACION CIUDADANA ANH COLOMBIA. ADMINISTRADOR"/>
    <s v=" E-641-2016-100996, E-641-2016-101311"/>
    <d v="2016-12-07T16:04:47"/>
    <s v="PARTICIPACION CIUDADANA ANH COLOMBIA. ADMINISTRADOR"/>
    <x v="0"/>
    <n v="16"/>
    <x v="4"/>
    <x v="34"/>
    <x v="1"/>
    <m/>
    <n v="16.033550231484696"/>
  </r>
  <r>
    <n v="146249"/>
    <s v="GESTION EXITOSA"/>
    <s v="11"/>
    <x v="0"/>
    <s v="R-641-2016-080025"/>
    <d v="2016-11-21T15:58:37"/>
    <s v="VICEPRESIDENCIA ADMINISTRATIVA Y FINANCIERA"/>
    <s v="ATENCION CIUDADANA Y COMUNICACIONES"/>
    <x v="2"/>
    <s v="SINOPEC INTERNATIONAL PETROLEUM SERVICE COLOMBIA LTDA.:                                      Telefono: 5082878                                    Dirección: CALLE 93B NO. 18-12 PISO 7                                     Email: mgarces.sips@sinopec.com"/>
    <s v="SI"/>
    <s v="SINOPEC INTERNATIONAL PETROLEUM SERVICE COLOMBIA LTDA.:                                      Telefono: 5082878                                    Dirección: CALLE 93B NO. 18-12 PISO 7                                     Email: mgarces.sips@sinopec.com"/>
    <s v="RESPUESTA A PETICION DEL 3 Y 15 DE NOVIEMBRE DE 2016."/>
    <d v="2016-12-13T15:58:37"/>
    <n v="15"/>
    <s v="ATENCION CIUDADANA Y COMUNICACIONES"/>
    <s v="PARTICIPACION CIUDADANA ANH COLOMBIA. ADMINISTRADOR"/>
    <s v=" E-641-2016-100072"/>
    <d v="2016-11-25T10:30:45"/>
    <s v="PARTICIPACION CIUDADANA ANH COLOMBIA. ADMINISTRADOR"/>
    <x v="0"/>
    <s v="4"/>
    <x v="3"/>
    <x v="18"/>
    <x v="1"/>
    <m/>
    <n v="3.7723092592568719"/>
  </r>
  <r>
    <n v="146251"/>
    <s v="GESTION EXITOSA"/>
    <s v="11"/>
    <x v="2"/>
    <s v="R-641-2016-080026"/>
    <d v="2016-11-21T16:03:17"/>
    <s v="VICEPRESIDENCIA ADMINISTRATIVA Y FINANCIERA"/>
    <s v="ATENCION CIUDADANA Y COMUNICACIONES"/>
    <x v="12"/>
    <s v="POL WILLAN ROMAN ANDRADE: ABOGADO - AGENCIA NACIONAL DE HIDROCARBUROS BOLIVIA"/>
    <s v="SI"/>
    <s v="POL WILLAN ROMAN ANDRADE: ABOGADO - AGENCIA NACIONAL DE HIDROCARBUROS BOLIVIA"/>
    <s v="SOLICITUD"/>
    <d v="2016-12-05T16:03:17"/>
    <n v="10"/>
    <s v="ATENCION CIUDADANA Y COMUNICACIONES"/>
    <s v="PARTICIPACION CIUDADANA ANH COLOMBIA. ADMINISTRADOR"/>
    <s v=" E-641-2016-100077"/>
    <d v="2016-11-25T10:59:09"/>
    <s v="PARTICIPACION CIUDADANA ANH COLOMBIA. ADMINISTRADOR"/>
    <x v="0"/>
    <s v="4"/>
    <x v="1"/>
    <x v="23"/>
    <x v="1"/>
    <m/>
    <n v="3.7888044791689026"/>
  </r>
  <r>
    <n v="146252"/>
    <s v="GESTION EXITOSA"/>
    <s v="11"/>
    <x v="2"/>
    <s v="R-641-2016-080027"/>
    <d v="2016-11-21T16:04:03"/>
    <s v="VICEPRESIDENCIA ADMINISTRATIVA Y FINANCIERA"/>
    <s v="ATENCION CIUDADANA Y COMUNICACIONES"/>
    <x v="12"/>
    <s v="PERSONERIA MUNICIPAL DE  YOPAL CASANARE:                                      Telefono: 6358485                                    Dirección: CALLE 15 N° 15-59 BARRIO LUIS HERNANDEZ  VARGAS                                     Email: "/>
    <s v="SI"/>
    <s v="PERSONERIA MUNICIPAL DE  YOPAL CASANARE:                                      Telefono: 6358485                                    Dirección: CALLE 15 N° 15-59 BARRIO LUIS HERNANDEZ  VARGAS                                     Email: "/>
    <s v="SOLICITUD DE ACOMPAÑAMIENTO"/>
    <d v="2016-12-05T16:04:03"/>
    <n v="10"/>
    <s v="ATENCION CIUDADANA Y COMUNICACIONES"/>
    <s v="PARTICIPACION CIUDADANA ANH COLOMBIA. ADMINISTRADOR"/>
    <s v=" E-641-2016-100146"/>
    <d v="2016-11-28T08:41:32"/>
    <s v="SANDRA MILENA LUNA OSORIO. CONTRATISTA"/>
    <x v="2"/>
    <s v="7"/>
    <x v="2"/>
    <x v="28"/>
    <x v="1"/>
    <m/>
    <n v="6.6926962615689263"/>
  </r>
  <r>
    <n v="146253"/>
    <s v="GESTION EXITOSA"/>
    <s v="11"/>
    <x v="2"/>
    <s v="R-641-2016-080028"/>
    <d v="2016-11-21T16:09:02"/>
    <s v="VICEPRESIDENCIA ADMINISTRATIVA Y FINANCIERA"/>
    <s v="ATENCION CIUDADANA Y COMUNICACIONES"/>
    <x v="12"/>
    <s v="JUAN PALO QUESADA: ASESOR - SENADO DE LA REPUBLICA DE COLOMBIA"/>
    <s v="SI"/>
    <s v="JUAN PALO QUESADA: ASESOR - SENADO DE LA REPUBLICA DE COLOMBIA"/>
    <s v="SOLICITUD DE INFORMACION"/>
    <d v="2016-12-05T16:09:02"/>
    <n v="10"/>
    <s v="ATENCION CIUDADANA Y COMUNICACIONES"/>
    <s v="PARTICIPACION CIUDADANA ANH COLOMBIA. ADMINISTRADOR"/>
    <s v=" E-641-2016-099719"/>
    <d v="2016-11-22T10:48:58"/>
    <s v="PARTICIPACION CIUDADANA ANH COLOMBIA. ADMINISTRADOR"/>
    <x v="0"/>
    <s v="1"/>
    <x v="1"/>
    <x v="43"/>
    <x v="1"/>
    <m/>
    <n v="0.77772182870830875"/>
  </r>
  <r>
    <n v="146256"/>
    <s v="GESTION EXITOSA"/>
    <s v="11"/>
    <x v="2"/>
    <s v="R-641-2016-080029"/>
    <d v="2016-11-21T16:13:33"/>
    <s v="VICEPRESIDENCIA ADMINISTRATIVA Y FINANCIERA"/>
    <s v="ATENCION CIUDADANA Y COMUNICACIONES"/>
    <x v="2"/>
    <s v="MARIA CRISTINA MOYA:                                      Telefono:                                     Dirección: BOGOTA                                     Email: "/>
    <s v="SI"/>
    <s v="MARIA CRISTINA MOYA:                                      Telefono:                                     Dirección: BOGOTA                                     Email: "/>
    <s v="SOLICITUD DE INFORMACION"/>
    <d v="2016-12-05T16:13:33"/>
    <n v="10"/>
    <s v="ATENCION CIUDADANA Y COMUNICACIONES"/>
    <s v="PARTICIPACION CIUDADANA ANH COLOMBIA. ADMINISTRADOR"/>
    <s v=" E-641-2016-101306"/>
    <d v="2016-12-07T15:38:17"/>
    <s v="PARTICIPACION CIUDADANA ANH COLOMBIA. ADMINISTRADOR"/>
    <x v="0"/>
    <n v="16"/>
    <x v="1"/>
    <x v="65"/>
    <x v="1"/>
    <m/>
    <n v="15.975511342592654"/>
  </r>
  <r>
    <n v="146397"/>
    <s v="GESTION EXITOSA"/>
    <s v="11"/>
    <x v="2"/>
    <s v="R-641-2016-080053"/>
    <d v="2016-11-22T09:29:42"/>
    <s v="VICEPRESIDENCIA ADMINISTRATIVA Y FINANCIERA"/>
    <s v="ATENCION CIUDADANA Y COMUNICACIONES"/>
    <x v="2"/>
    <s v="EDWIN INSUASTI  DUCUARA: ING. DE ALIMENTOS - MINISTERIO DE TRABAJO"/>
    <s v="SI"/>
    <s v="EDWIN INSUASTI  DUCUARA: ING. DE ALIMENTOS - MINISTERIO DE TRABAJO"/>
    <s v="DERECHO DE PETICION"/>
    <d v="2016-12-14T09:29:42"/>
    <n v="15"/>
    <s v="ATENCION CIUDADANA Y COMUNICACIONES"/>
    <s v="PARTICIPACION CIUDADANA ANH COLOMBIA. ADMINISTRADOR"/>
    <s v=" E-641-2016-100280"/>
    <d v="2016-11-29T11:13:40"/>
    <s v="MARIA CAROLINA GUTIERREZ HERNANDEZ. EXPERTO"/>
    <x v="2"/>
    <s v="7"/>
    <x v="1"/>
    <x v="7"/>
    <x v="1"/>
    <m/>
    <n v="7.0721960648152162"/>
  </r>
  <r>
    <n v="146401"/>
    <s v="GESTION EXITOSA"/>
    <s v="11"/>
    <x v="2"/>
    <s v="R-641-2016-080054"/>
    <d v="2016-11-22T09:32:18"/>
    <s v="VICEPRESIDENCIA ADMINISTRATIVA Y FINANCIERA"/>
    <s v="ATENCION CIUDADANA Y COMUNICACIONES"/>
    <x v="2"/>
    <s v="LUI EDUARDO AREVALO: GERENTE - ECOPETROL S.A. - EDIFICIO TEUSACA"/>
    <s v="SI"/>
    <s v="LUI EDUARDO AREVALO: GERENTE - ECOPETROL S.A. - EDIFICIO TEUSACA"/>
    <s v="DERECHO DE PETICION  - OPC-2016-043727 DEL 30 DE OCTUBRE DE 2016."/>
    <d v="2016-12-14T09:32:18"/>
    <n v="15"/>
    <s v="ATENCION CIUDADANA Y COMUNICACIONES"/>
    <s v="PARTICIPACION CIUDADANA ANH COLOMBIA. ADMINISTRADOR"/>
    <s v=" E-641-2016-099742"/>
    <d v="2016-11-22T14:57:48"/>
    <s v="PARTICIPACION CIUDADANA ANH COLOMBIA. ADMINISTRADOR"/>
    <x v="0"/>
    <s v="0"/>
    <x v="3"/>
    <x v="43"/>
    <x v="1"/>
    <s v="se tramitaron el mismo día"/>
    <n v="0.22603627315402264"/>
  </r>
  <r>
    <n v="146480"/>
    <s v="GESTION EXITOSA"/>
    <s v="11"/>
    <x v="1"/>
    <s v="R-641-2016-080078"/>
    <d v="2016-11-22T12:22:31"/>
    <s v="VICEPRESIDENCIA ADMINISTRATIVA Y FINANCIERA"/>
    <s v="ATENCION CIUDADANA Y COMUNICACIONES"/>
    <x v="2"/>
    <m/>
    <s v="SI"/>
    <m/>
    <s v="RESPUESTA A  TRASLADO DE  DERECHO DE PETICION  ANH-R-641-2016-073639 - ID 129648 DEL 8 DE SEPTIEMBRE DE 2016 - RAD: CORPOGUAVIO RE-2016- SN-CG-04202 DEL 22 DE SEPTIEMBRE DE 2016."/>
    <d v="2016-12-14T12:22:31"/>
    <n v="15"/>
    <s v="ATENCION CIUDADANA Y COMUNICACIONES"/>
    <s v="PARTICIPACION CIUDADANA ANH COLOMBIA. ADMINISTRADOR"/>
    <s v=" E-641-2016-100351"/>
    <d v="2016-11-30T08:20:11"/>
    <s v="PARTICIPACION CIUDADANA ANH COLOMBIA. ADMINISTRADOR"/>
    <x v="0"/>
    <s v="8"/>
    <x v="1"/>
    <x v="7"/>
    <x v="1"/>
    <m/>
    <n v="7.8317138888887712"/>
  </r>
  <r>
    <n v="146856"/>
    <s v="GESTION EXITOSA"/>
    <s v="11"/>
    <x v="1"/>
    <s v="R-641-2016-080213"/>
    <d v="2016-11-23T15:43:02"/>
    <s v="VICEPRESIDENCIA ADMINISTRATIVA Y FINANCIERA"/>
    <s v="ATENCION CIUDADANA Y COMUNICACIONES"/>
    <x v="6"/>
    <s v="OSCAR  RAMIREZ:                                      Telefono:                                     Dirección: CALLE 53 N° 3-27 TORRE -4 APTO 407                                     Email: "/>
    <s v="SI"/>
    <s v="OSCAR  RAMIREZ:                                      Telefono:                                     Dirección: CALLE 53 N° 3-27 TORRE -4 APTO 407                                     Email: "/>
    <s v="DERECHO DE PETICION"/>
    <d v="2016-12-15T15:43:02"/>
    <n v="15"/>
    <s v="ATENCION CIUDADANA Y COMUNICACIONES"/>
    <s v="PARTICIPACION CIUDADANA ANH COLOMBIA. ADMINISTRADOR"/>
    <s v=" E-641-2016-103812"/>
    <d v="2016-12-27T11:24:10"/>
    <s v="PARTICIPACION CIUDADANA ANH COLOMBIA. ADMINISTRADOR"/>
    <x v="0"/>
    <n v="34"/>
    <x v="1"/>
    <x v="37"/>
    <x v="1"/>
    <m/>
    <n v="33.820226006944722"/>
  </r>
  <r>
    <n v="147100"/>
    <s v="GESTION EXITOSA"/>
    <s v="11"/>
    <x v="1"/>
    <s v="R-641-2016-080276"/>
    <d v="2016-11-24T12:19:47"/>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DERECHO DE PETICION"/>
    <d v="2016-12-16T12:19:47"/>
    <n v="15"/>
    <s v="ATENCION CIUDADANA Y COMUNICACIONES"/>
    <s v="PARTICIPACION CIUDADANA ANH COLOMBIA. ADMINISTRADOR"/>
    <s v=" E-641-2016-101176"/>
    <d v="2016-12-09T09:47:34"/>
    <s v="BORIS ERNESTO MONROY DELGADO. GESTOR"/>
    <x v="2"/>
    <s v="15"/>
    <x v="1"/>
    <x v="7"/>
    <x v="1"/>
    <m/>
    <n v="14.894299305553432"/>
  </r>
  <r>
    <n v="147106"/>
    <s v="GESTION EXITOSA"/>
    <s v="11"/>
    <x v="2"/>
    <s v="R-641-2016-080282"/>
    <d v="2016-11-24T12:51:20"/>
    <s v="VICEPRESIDENCIA ADMINISTRATIVA Y FINANCIERA"/>
    <s v="ATENCION CIUDADANA Y COMUNICACIONES"/>
    <x v="1"/>
    <s v="OSWALDO PEREZ:                                      Telefono:                                     Dirección: BOGOTA                                     Email: "/>
    <s v="SI"/>
    <s v="OSWALDO PEREZ:                                      Telefono:                                     Dirección: BOGOTA                                     Email: "/>
    <s v="SOLICITUD DE INFORMACION"/>
    <d v="2016-12-09T12:51:20"/>
    <n v="10"/>
    <s v="ATENCION CIUDADANA Y COMUNICACIONES"/>
    <s v="PARTICIPACION CIUDADANA ANH COLOMBIA. ADMINISTRADOR"/>
    <s v=" E-641-2016-100067"/>
    <d v="2016-11-25T09:59:24"/>
    <s v="PARTICIPACION CIUDADANA ANH COLOMBIA. ADMINISTRADOR"/>
    <x v="0"/>
    <s v="1"/>
    <x v="1"/>
    <x v="60"/>
    <x v="1"/>
    <m/>
    <n v="0.88060990740632406"/>
  </r>
  <r>
    <n v="147143"/>
    <s v="GESTION EXITOSA"/>
    <s v="11"/>
    <x v="0"/>
    <s v="R-641-2016-080295"/>
    <d v="2016-11-24T15:14:59"/>
    <s v="VICEPRESIDENCIA ADMINISTRATIVA Y FINANCIERA"/>
    <s v="ATENCION CIUDADANA Y COMUNICACIONES"/>
    <x v="12"/>
    <s v="EDUARDO PATARROYO CORDOBA: . - CONSORCIO ORDENADOR FORESTAL"/>
    <s v="SI"/>
    <s v="EDUARDO PATARROYO CORDOBA: . - CONSORCIO ORDENADOR FORESTAL"/>
    <s v="SOCIALIZACION PROPUESTA DE ORDENACION FORESTAL PARA EL DEPARTAMENTO DEL HUILA"/>
    <d v="2016-12-09T15:14:59"/>
    <n v="10"/>
    <s v="ATENCION CIUDADANA Y COMUNICACIONES"/>
    <s v="PARTICIPACION CIUDADANA ANH COLOMBIA. ADMINISTRADOR"/>
    <s v=" E-641-2016-100442"/>
    <d v="2016-12-01T10:03:16"/>
    <s v="ALEX GIOVANNY SALCEDO RODRIGUEZ. CONTRATISTA"/>
    <x v="2"/>
    <s v="7"/>
    <x v="16"/>
    <x v="7"/>
    <x v="1"/>
    <m/>
    <n v="6.7835289699069108"/>
  </r>
  <r>
    <n v="147147"/>
    <s v="GESTION EXITOSA"/>
    <s v="11"/>
    <x v="0"/>
    <s v="R-641-2016-080298"/>
    <d v="2016-11-24T15:27:10"/>
    <s v="VICEPRESIDENCIA ADMINISTRATIVA Y FINANCIERA"/>
    <s v="ATENCION CIUDADANA Y COMUNICACIONES"/>
    <x v="0"/>
    <s v="LORENA DEL CASTILLO O: . - MINISTERIO DE MEDIO AMBIENTE Y DESARROLLO SOSTENIBLE"/>
    <s v="SI"/>
    <s v="LORENA DEL CASTILLO O: . - MINISTERIO DE MEDIO AMBIENTE Y DESARROLLO SOSTENIBLE"/>
    <s v="TRASLADO POR COMPETENCIA CUESTIONARIO 015 DE 2016, COMISION QUINTA CAMARA DE REPRESENTANTES"/>
    <d v="2016-12-01T15:27:10"/>
    <n v="5"/>
    <s v="ATENCION CIUDADANA Y COMUNICACIONES"/>
    <s v="PARTICIPACION CIUDADANA ANH COLOMBIA. ADMINISTRADOR"/>
    <s v=" E-641-2016-100951"/>
    <d v="2016-12-07T11:57:17"/>
    <s v="DORIS GOMEZ SILVA. EXPERTO"/>
    <x v="0"/>
    <s v="13"/>
    <x v="1"/>
    <x v="22"/>
    <x v="0"/>
    <m/>
    <n v="12.854245798611373"/>
  </r>
  <r>
    <n v="147269"/>
    <s v="GESTION EXITOSA"/>
    <s v="11"/>
    <x v="1"/>
    <s v="R-641-2016-080323"/>
    <d v="2016-11-25T09:47:47"/>
    <s v="VICEPRESIDENCIA ADMINISTRATIVA Y FINANCIERA"/>
    <s v="ATENCION CIUDADANA Y COMUNICACIONES"/>
    <x v="2"/>
    <s v="LUIS ALBERTO MEDICA:                                      Telefono:                                     Dirección: CALLE 5 N° 3-15                                     Email: "/>
    <s v="SI"/>
    <s v="LUIS ALBERTO MEDICA:                                      Telefono:                                     Dirección: CALLE 5 N° 3-15                                     Email: "/>
    <s v="DERECHO DE PETICION"/>
    <d v="2016-12-19T09:47:47"/>
    <n v="15"/>
    <s v="ATENCION CIUDADANA Y COMUNICACIONES"/>
    <s v="PARTICIPACION CIUDADANA ANH COLOMBIA. ADMINISTRADOR"/>
    <s v=" E-641-2016-100332"/>
    <d v="2016-11-29T16:12:10"/>
    <s v="BORIS ERNESTO MONROY DELGADO. GESTOR"/>
    <x v="2"/>
    <s v="4"/>
    <x v="3"/>
    <x v="7"/>
    <x v="1"/>
    <m/>
    <n v="4.2669319791675662"/>
  </r>
  <r>
    <n v="147283"/>
    <s v="GESTION EXITOSA"/>
    <s v="11"/>
    <x v="1"/>
    <s v="R-641-2016-080327"/>
    <d v="2016-11-25T10:12:52"/>
    <s v="VICEPRESIDENCIA ADMINISTRATIVA Y FINANCIERA"/>
    <s v="ATENCION CIUDADANA Y COMUNICACIONES"/>
    <x v="2"/>
    <s v="GUILLERMO ENRIQUE  RUIZ MACKENNEY:                                      Telefono:                                     Dirección: CRA 11A N° 17-51  APTO 301                                     Email: "/>
    <s v="SI"/>
    <s v="GUILLERMO ENRIQUE  RUIZ MACKENNEY:                                      Telefono:                                     Dirección: CRA 11A N° 17-51  APTO 301                                     Email: "/>
    <s v="SOLICITUD DE INFORMACION"/>
    <d v="2016-12-19T10:12:52"/>
    <n v="15"/>
    <s v="ATENCION CIUDADANA Y COMUNICACIONES"/>
    <s v="PARTICIPACION CIUDADANA ANH COLOMBIA. ADMINISTRADOR"/>
    <s v=" E-641-2016-100256"/>
    <d v="2016-11-29T10:10:56"/>
    <s v="PARTICIPACION CIUDADANA ANH COLOMBIA. ADMINISTRADOR"/>
    <x v="0"/>
    <s v="4"/>
    <x v="13"/>
    <x v="58"/>
    <x v="1"/>
    <m/>
    <n v="3.9986613078654045"/>
  </r>
  <r>
    <n v="147334"/>
    <s v="GESTION EXITOSA"/>
    <s v="11"/>
    <x v="2"/>
    <s v="R-641-2016-080345"/>
    <d v="2016-11-25T12:26:41"/>
    <s v="VICEPRESIDENCIA ADMINISTRATIVA Y FINANCIERA"/>
    <s v="ATENCION CIUDADANA Y COMUNICACIONES"/>
    <x v="1"/>
    <s v="ALEJANDRA CARRANZA: GERENTE COMERCIAL DE NUEVOS NEGOCIOS LATAM - OGM POWER PARTS S.A."/>
    <s v="SI"/>
    <s v="ALEJANDRA CARRANZA: GERENTE COMERCIAL DE NUEVOS NEGOCIOS LATAM - OGM POWER PARTS S.A."/>
    <s v="SOLICITUD DE INFORMACION"/>
    <d v="2016-12-12T12:26:41"/>
    <n v="10"/>
    <s v="ATENCION CIUDADANA Y COMUNICACIONES"/>
    <s v="PARTICIPACION CIUDADANA ANH COLOMBIA. ADMINISTRADOR"/>
    <s v=" E-641-2016-100255"/>
    <d v="2016-11-29T09:58:45"/>
    <s v="PARTICIPACION CIUDADANA ANH COLOMBIA. ADMINISTRADOR"/>
    <x v="0"/>
    <s v="4"/>
    <x v="1"/>
    <x v="17"/>
    <x v="1"/>
    <m/>
    <n v="3.8972739583332441"/>
  </r>
  <r>
    <n v="147337"/>
    <s v="GESTION EXITOSA"/>
    <s v="11"/>
    <x v="0"/>
    <s v="R-641-2016-080346"/>
    <d v="2016-11-25T12:30:00"/>
    <s v="VICEPRESIDENCIA ADMINISTRATIVA Y FINANCIERA"/>
    <s v="ATENCION CIUDADANA Y COMUNICACIONES"/>
    <x v="2"/>
    <s v="MINISTERIO DEL INTERIOR:                                      Telefono: 2427400                                    Dirección: CALLE 12B N° 8-38                                     Email: "/>
    <s v="SI"/>
    <s v="MINISTERIO DEL INTERIOR:                                      Telefono: 2427400                                    Dirección: CALLE 12B N° 8-38                                     Email: "/>
    <s v="SOLICITUD DE INFORMACION"/>
    <d v="2016-12-12T12:30:00"/>
    <n v="10"/>
    <s v="ATENCION CIUDADANA Y COMUNICACIONES"/>
    <s v="PARTICIPACION CIUDADANA ANH COLOMBIA. ADMINISTRADOR"/>
    <s v=" E-641-2016-101589"/>
    <d v="2016-12-14T07:41:32"/>
    <s v="BORIS ERNESTO MONROY DELGADO. GESTOR"/>
    <x v="2"/>
    <s v="19"/>
    <x v="1"/>
    <x v="7"/>
    <x v="1"/>
    <m/>
    <n v="18.799682592587487"/>
  </r>
  <r>
    <n v="147395"/>
    <s v="GESTION EXITOSA"/>
    <s v="11"/>
    <x v="2"/>
    <s v="R-641-2016-080371"/>
    <d v="2016-11-25T15:24:31"/>
    <s v="VICEPRESIDENCIA ADMINISTRATIVA Y FINANCIERA"/>
    <s v="ATENCION CIUDADANA Y COMUNICACIONES"/>
    <x v="12"/>
    <s v="ALEJANDRA CARRANZA HUERTA: .                                     Telefono: 5662115                                    Dirección: SIN                                     Email: "/>
    <s v="SI"/>
    <s v="ALEJANDRA CARRANZA HUERTA: .                                     Telefono: 5662115                                    Dirección: SIN                                     Email: "/>
    <s v="SOLICITUD"/>
    <d v="2016-12-12T15:24:31"/>
    <n v="10"/>
    <s v="ATENCION CIUDADANA Y COMUNICACIONES"/>
    <s v="PARTICIPACION CIUDADANA ANH COLOMBIA. ADMINISTRADOR"/>
    <s v=" E-641-2016-100253"/>
    <d v="2016-11-29T09:57:40"/>
    <s v="PARTICIPACION CIUDADANA ANH COLOMBIA. ADMINISTRADOR"/>
    <x v="0"/>
    <s v="4"/>
    <x v="1"/>
    <x v="17"/>
    <x v="1"/>
    <m/>
    <n v="3.7730274652785738"/>
  </r>
  <r>
    <n v="147473"/>
    <s v="GESTION EXITOSA"/>
    <s v="11"/>
    <x v="2"/>
    <s v="R-641-2016-080419"/>
    <d v="2016-11-26T08:54:48"/>
    <s v="VICEPRESIDENCIA ADMINISTRATIVA Y FINANCIERA"/>
    <s v="ATENCION CIUDADANA Y COMUNICACIONES"/>
    <x v="12"/>
    <s v="MARIA CRISTINA MOYA:                                      Telefono:                                     Dirección: BOGOTA                                     Email: "/>
    <s v="SI"/>
    <s v="MARIA CRISTINA MOYA:                                      Telefono:                                     Dirección: BOGOTA                                     Email: "/>
    <s v="SOLICITUD DE INFORMACION"/>
    <d v="2016-12-12T08:54:48"/>
    <n v="10"/>
    <s v="ATENCION CIUDADANA Y COMUNICACIONES"/>
    <s v="PARTICIPACION CIUDADANA ANH COLOMBIA. ADMINISTRADOR"/>
    <s v=" E-641-2016-100999, E-641-2016-101313"/>
    <d v="2016-12-07T15:31:45"/>
    <s v="PARTICIPACION CIUDADANA ANH COLOMBIA. ADMINISTRADOR"/>
    <x v="0"/>
    <s v="11"/>
    <x v="1"/>
    <x v="65"/>
    <x v="1"/>
    <m/>
    <n v="11.275653194446932"/>
  </r>
  <r>
    <n v="147475"/>
    <s v="GESTION EXITOSA"/>
    <s v="11"/>
    <x v="2"/>
    <s v="R-641-2016-080421"/>
    <d v="2016-11-26T09:01:26"/>
    <s v="VICEPRESIDENCIA ADMINISTRATIVA Y FINANCIERA"/>
    <s v="ATENCION CIUDADANA Y COMUNICACIONES"/>
    <x v="2"/>
    <s v="CRISTIAN TRIANA: .                                     Telefono:                                     Dirección: .                                     Email: CRISTIANTRIANAR@GMAIL.COM"/>
    <s v="SI"/>
    <s v="CRISTIAN TRIANA: .                                     Telefono:                                     Dirección: .                                     Email: CRISTIANTRIANAR@GMAIL.COM"/>
    <s v="SOLICITUD DE INFORMACION"/>
    <d v="2016-12-12T09:01:26"/>
    <n v="10"/>
    <s v="ATENCION CIUDADANA Y COMUNICACIONES"/>
    <s v="PARTICIPACION CIUDADANA ANH COLOMBIA. ADMINISTRADOR"/>
    <s v=" E-511-2016-101770 id 151897"/>
    <d v="2016-12-14T15:14:33"/>
    <s v="JAVIER JOSE CACERES MORENO. CONTRATISTA"/>
    <x v="6"/>
    <s v="18"/>
    <x v="3"/>
    <x v="17"/>
    <x v="1"/>
    <m/>
    <n v="18.259109872691624"/>
  </r>
  <r>
    <n v="147714"/>
    <s v="GESTION EXITOSA"/>
    <s v="11"/>
    <x v="1"/>
    <s v="R-641-2016-080490"/>
    <d v="2016-11-29T08:53:08"/>
    <s v="VICEPRESIDENCIA ADMINISTRATIVA Y FINANCIERA"/>
    <s v="ATENCION CIUDADANA Y COMUNICACIONES"/>
    <x v="12"/>
    <s v="GASPAR AVILES CHARY:                                      Telefono:                                     Dirección: CRA 6 NO 3-33                                     Email: "/>
    <s v="SI"/>
    <s v="GASPAR AVILES CHARY:                                      Telefono:                                     Dirección: CRA 6 NO 3-33                                     Email: "/>
    <s v="DISCUSION DECRETO 1668 DE 2016"/>
    <d v="2016-12-14T08:53:08"/>
    <n v="10"/>
    <s v="ATENCION CIUDADANA Y COMUNICACIONES"/>
    <s v="PARTICIPACION CIUDADANA ANH COLOMBIA. ADMINISTRADOR"/>
    <s v=" E-641-2016-101178"/>
    <d v="2016-12-09T00:00:00"/>
    <s v="BORIS ERNESTO MONROY DELGADO. GESTOR"/>
    <x v="2"/>
    <n v="10"/>
    <x v="1"/>
    <x v="60"/>
    <x v="1"/>
    <m/>
    <n v="9.6297658912080806"/>
  </r>
  <r>
    <n v="147774"/>
    <s v="GESTION EXITOSA"/>
    <s v="11"/>
    <x v="2"/>
    <s v="R-641-2016-080499"/>
    <d v="2016-11-29T10:51:44"/>
    <s v="VICEPRESIDENCIA ADMINISTRATIVA Y FINANCIERA"/>
    <s v="ATENCION CIUDADANA Y COMUNICACIONES"/>
    <x v="2"/>
    <s v="CARLOS  HERNANDO MEDINA CHICUE:                                      Telefono:                                     Dirección: BOGOTA                                     Email: "/>
    <s v="SI"/>
    <s v="CARLOS  HERNANDO MEDINA CHICUE:                                      Telefono:                                     Dirección: BOGOTA                                     Email: "/>
    <s v="DERECHO DE PETICION"/>
    <d v="2016-12-21T10:51:44"/>
    <n v="15"/>
    <s v="ATENCION CIUDADANA Y COMUNICACIONES"/>
    <s v="PARTICIPACION CIUDADANA ANH COLOMBIA. ADMINISTRADOR"/>
    <s v=" E-641-2016-101272"/>
    <d v="2016-12-09T15:04:52"/>
    <s v="BORIS ERNESTO MONROY DELGADO. GESTOR"/>
    <x v="2"/>
    <s v="10"/>
    <x v="1"/>
    <x v="7"/>
    <x v="1"/>
    <m/>
    <n v="10.175793819442333"/>
  </r>
  <r>
    <n v="147778"/>
    <s v="GESTION EXITOSA"/>
    <s v="11"/>
    <x v="2"/>
    <s v="R-641-2016-080500"/>
    <d v="2016-11-29T10:56:40"/>
    <s v="VICEPRESIDENCIA ADMINISTRATIVA Y FINANCIERA"/>
    <s v="ATENCION CIUDADANA Y COMUNICACIONES"/>
    <x v="2"/>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DERECHO DE PETICION"/>
    <d v="2016-12-21T10:56:40"/>
    <n v="15"/>
    <s v="ATENCION CIUDADANA Y COMUNICACIONES"/>
    <s v="PARTICIPACION CIUDADANA ANH COLOMBIA. ADMINISTRADOR"/>
    <s v=" E-641-2016-101175"/>
    <d v="2016-12-09T09:42:00"/>
    <s v="BORIS ERNESTO MONROY DELGADO. GESTOR"/>
    <x v="2"/>
    <s v="10"/>
    <x v="1"/>
    <x v="7"/>
    <x v="1"/>
    <m/>
    <n v="9.9481562500004657"/>
  </r>
  <r>
    <n v="147785"/>
    <s v="GESTION EXITOSA"/>
    <s v="11"/>
    <x v="2"/>
    <s v="R-641-2016-080501"/>
    <d v="2016-11-29T11:03:20"/>
    <s v="VICEPRESIDENCIA ADMINISTRATIVA Y FINANCIERA"/>
    <s v="ATENCION CIUDADANA Y COMUNICACIONES"/>
    <x v="7"/>
    <s v="SERGIO ARANGO:  - JUNTA DE ACCION COMUNAL VEREDA CALDERON"/>
    <s v="SI"/>
    <s v="SERGIO ARANGO:  - JUNTA DE ACCION COMUNAL VEREDA CALDERON"/>
    <s v="QUEJA LIDERES COMUNITARIOS"/>
    <d v="2016-12-21T11:03:20"/>
    <n v="15"/>
    <s v="ATENCION CIUDADANA Y COMUNICACIONES"/>
    <s v="PARTICIPACION CIUDADANA ANH COLOMBIA. ADMINISTRADOR"/>
    <s v=" E-641-2016-101317"/>
    <d v="2016-12-09T16:46:12"/>
    <s v="BORIS ERNESTO MONROY DELGADO. GESTOR"/>
    <x v="2"/>
    <s v="10"/>
    <x v="1"/>
    <x v="7"/>
    <x v="1"/>
    <m/>
    <n v="10.238101504626684"/>
  </r>
  <r>
    <n v="147798"/>
    <s v="GESTION EXITOSA"/>
    <s v="11"/>
    <x v="2"/>
    <s v="R-641-2016-080502"/>
    <d v="2016-11-29T11:11:12"/>
    <s v="VICEPRESIDENCIA ADMINISTRATIVA Y FINANCIERA"/>
    <s v="ATENCION CIUDADANA Y COMUNICACIONES"/>
    <x v="7"/>
    <s v="SERGIO ARANGO:  - JUNTA DE ACCION COMUNAL VEREDA CALDERON"/>
    <s v="SI"/>
    <s v="SERGIO ARANGO:  - JUNTA DE ACCION COMUNAL VEREDA CALDERON"/>
    <s v="QUEJA LIDERES COMUNITARIOS"/>
    <d v="2016-12-21T11:11:12"/>
    <n v="15"/>
    <s v="ATENCION CIUDADANA Y COMUNICACIONES"/>
    <s v="PARTICIPACION CIUDADANA ANH COLOMBIA. ADMINISTRADOR"/>
    <s v=" E-641-2016-101239"/>
    <d v="2016-12-09T14:23:50"/>
    <s v="BORIS ERNESTO MONROY DELGADO. GESTOR"/>
    <x v="2"/>
    <s v="10"/>
    <x v="1"/>
    <x v="7"/>
    <x v="1"/>
    <m/>
    <n v="10.1337696064802"/>
  </r>
  <r>
    <n v="147835"/>
    <s v="GESTION EXITOSA"/>
    <s v="11"/>
    <x v="0"/>
    <s v="R-641-2016-080511"/>
    <d v="2016-11-29T11:50:56"/>
    <s v="VICEPRESIDENCIA ADMINISTRATIVA Y FINANCIERA"/>
    <s v="ATENCION CIUDADANA Y COMUNICACIONES"/>
    <x v="2"/>
    <s v="CAMARA DE REPRESENTANTES:                                      Telefono: 3823000                                    Dirección: CARRERA 7 NO. 8 - 68                                     Email: "/>
    <s v="SI"/>
    <s v="CAMARA DE REPRESENTANTES:                                      Telefono: 3823000                                    Dirección: CARRERA 7 NO. 8 - 68                                     Email: "/>
    <s v="SOLICITUD DE INOFRMACION"/>
    <d v="2016-12-14T11:50:56"/>
    <n v="10"/>
    <s v="ATENCION CIUDADANA Y COMUNICACIONES"/>
    <s v="PARTICIPACION CIUDADANA ANH COLOMBIA. ADMINISTRADOR"/>
    <s v=" E-641-2016-103435"/>
    <d v="2016-12-15T11:08:30"/>
    <s v="DORIS GOMEZ SILVA. EXPERTO"/>
    <x v="0"/>
    <n v="16"/>
    <x v="1"/>
    <x v="22"/>
    <x v="1"/>
    <m/>
    <n v="15.970538113426301"/>
  </r>
  <r>
    <n v="147871"/>
    <s v="GESTION EXITOSA"/>
    <s v="11"/>
    <x v="0"/>
    <s v="R-641-2016-080527"/>
    <d v="2016-11-29T12:42:31"/>
    <s v="VICEPRESIDENCIA ADMINISTRATIVA Y FINANCIERA"/>
    <s v="ATENCION CIUDADANA Y COMUNICACIONES"/>
    <x v="1"/>
    <s v="CORPORACION AUTONOMA REGIONAL DE CUNDINAMARCA  -  CAR:                                      Telefono: 3209000                                    Dirección: CRA 7 N° 36-45                                     Email: "/>
    <s v="SI"/>
    <s v="CORPORACION AUTONOMA REGIONAL DE CUNDINAMARCA  -  CAR:                                      Telefono: 3209000                                    Dirección: CRA 7 N° 36-45                                     Email: "/>
    <s v="SOLICITUD DE INFORMACION  SOBRE PROYECTOS PETROLEROS EN EL AREA DE RESERVAS PARAMO DE MOQUENTIVA"/>
    <d v="2016-12-14T12:42:31"/>
    <n v="10"/>
    <s v="ATENCION CIUDADANA Y COMUNICACIONES"/>
    <s v="PARTICIPACION CIUDADANA ANH COLOMBIA. ADMINISTRADOR"/>
    <s v=" E-641-2016-101015"/>
    <d v="2016-12-07T16:56:28"/>
    <s v="PARTICIPACION CIUDADANA ANH COLOMBIA. ADMINISTRADOR"/>
    <x v="0"/>
    <s v="8"/>
    <x v="1"/>
    <x v="23"/>
    <x v="1"/>
    <m/>
    <n v="8.1763564004650107"/>
  </r>
  <r>
    <n v="147872"/>
    <s v="GESTION EXITOSA"/>
    <s v="11"/>
    <x v="0"/>
    <s v="R-641-2016-080528"/>
    <d v="2016-11-29T12:45:26"/>
    <s v="VICEPRESIDENCIA ADMINISTRATIVA Y FINANCIERA"/>
    <s v="ATENCION CIUDADANA Y COMUNICACIONES"/>
    <x v="1"/>
    <s v="CORPORACION PARA  EL DESARROLLO SOSTENIBLE  DEL AREA  DE MANEJO ESPECIAL  LA MACARENA ( CORMACARENA):                                      Telefono: 6730418                                    Dirección: CRA 35 N° 25-57 SAN BENITO                                     Email: "/>
    <s v="SI"/>
    <s v="CORPORACION PARA  EL DESARROLLO SOSTENIBLE  DEL AREA  DE MANEJO ESPECIAL  LA MACARENA ( CORMACARENA):                                      Telefono: 6730418                                    Dirección: CRA 35 N° 25-57 SAN BENITO                                     Email: "/>
    <s v="SOLICITUD DE INFORMACION VIA E-MAIL RAD: INT: 19216 DEL 21 DE NOVIEMBRE DE2016. - PROGRAMA SISMICO LLA-69 - EXP. PM-GA-3.37.015.001"/>
    <d v="2016-12-14T12:45:26"/>
    <n v="10"/>
    <s v="ATENCION CIUDADANA Y COMUNICACIONES"/>
    <s v="PARTICIPACION CIUDADANA ANH COLOMBIA. ADMINISTRADOR"/>
    <s v=" E-641-2016-100334"/>
    <d v="2016-11-29T16:15:40"/>
    <s v="PARTICIPACION CIUDADANA ANH COLOMBIA. ADMINISTRADOR"/>
    <x v="0"/>
    <s v="0"/>
    <x v="3"/>
    <x v="24"/>
    <x v="1"/>
    <s v="se tramitaron el mismo día"/>
    <n v="0.1459973379605799"/>
  </r>
  <r>
    <n v="147977"/>
    <s v="GESTION EXITOSA"/>
    <s v="11"/>
    <x v="1"/>
    <s v="R-641-2016-080567"/>
    <d v="2016-11-30T08:08:30"/>
    <s v="VICEPRESIDENCIA ADMINISTRATIVA Y FINANCIERA"/>
    <s v="ATENCION CIUDADANA Y COMUNICACIONES"/>
    <x v="2"/>
    <s v="ORLANDO NIETO: GERENTE GENERAL - SUNGEMINI S.A."/>
    <s v="SI"/>
    <s v="ORLANDO NIETO: GERENTE GENERAL - SUNGEMINI S.A."/>
    <s v="DERECHO DE PETICION"/>
    <d v="2016-12-22T08:08:30"/>
    <n v="15"/>
    <s v="ATENCION CIUDADANA Y COMUNICACIONES"/>
    <s v="PARTICIPACION CIUDADANA ANH COLOMBIA. ADMINISTRADOR"/>
    <s v=" E-641-2016-103659 id 152104"/>
    <d v="2016-12-29T14:28:24"/>
    <s v="JULIAN CAMILO COLMENARES LOPEZ. TECNICO ASISTENCIAL"/>
    <x v="8"/>
    <s v="29"/>
    <x v="1"/>
    <x v="34"/>
    <x v="1"/>
    <m/>
    <n v="29.263821840271703"/>
  </r>
  <r>
    <n v="147979"/>
    <s v="GESTION EXITOSA"/>
    <s v="11"/>
    <x v="1"/>
    <s v="R-641-2016-080568"/>
    <d v="2016-11-30T08:12:04"/>
    <s v="VICEPRESIDENCIA ADMINISTRATIVA Y FINANCIERA"/>
    <s v="ATENCION CIUDADANA Y COMUNICACIONES"/>
    <x v="2"/>
    <s v="ORLANDO NIETO: GERENTE GENERAL - SUNGEMINI S.A."/>
    <s v="SI"/>
    <s v="ORLANDO NIETO: GERENTE GENERAL - SUNGEMINI S.A."/>
    <s v="DERECHO DE PETICION"/>
    <d v="2016-12-22T08:12:04"/>
    <n v="15"/>
    <s v="ATENCION CIUDADANA Y COMUNICACIONES"/>
    <s v="PARTICIPACION CIUDADANA ANH COLOMBIA. ADMINISTRADOR"/>
    <n v="158622"/>
    <d v="2017-01-12T00:00:00"/>
    <s v="JULIAN CAMILO COLMENARES LOPEZ. TECNICO ASISTENCIAL"/>
    <x v="8"/>
    <s v="43"/>
    <x v="1"/>
    <x v="34"/>
    <x v="1"/>
    <m/>
    <n v="42.658289201390289"/>
  </r>
  <r>
    <n v="147989"/>
    <s v="GESTION EXITOSA"/>
    <s v="11"/>
    <x v="0"/>
    <s v="R-641-2016-080574"/>
    <d v="2016-11-30T09:02:30"/>
    <s v="VICEPRESIDENCIA ADMINISTRATIVA Y FINANCIERA"/>
    <s v="ATENCION CIUDADANA Y COMUNICACIONES"/>
    <x v="2"/>
    <s v="ECOPETROL S.A. - SEDE EDIFICIO SAN MARTIN:                                      Telefono: 2345541                                    Dirección: CRA 13 NO. 36-24 PISO 12                                     Email: "/>
    <s v="SI"/>
    <s v="ECOPETROL S.A. - SEDE EDIFICIO SAN MARTIN:                                      Telefono: 2345541                                    Dirección: CRA 13 NO. 36-24 PISO 12                                     Email: "/>
    <s v="RESPUESTA A DERECHO  DE PETICION  OPC-2016-045827 - RADICADO  ANTES LA ANH- R-641-2016-078103 ID 141236"/>
    <d v="2016-12-22T09:02:30"/>
    <n v="15"/>
    <s v="ATENCION CIUDADANA Y COMUNICACIONES"/>
    <s v="PARTICIPACION CIUDADANA ANH COLOMBIA. ADMINISTRADOR"/>
    <s v=" E-641-2016-100362"/>
    <d v="2016-11-30T10:02:34"/>
    <s v="PARTICIPACION CIUDADANA ANH COLOMBIA. ADMINISTRADOR"/>
    <x v="0"/>
    <s v="0"/>
    <x v="1"/>
    <x v="7"/>
    <x v="1"/>
    <s v="se tramitaron el mismo día"/>
    <n v="4.1710266203153878E-2"/>
  </r>
  <r>
    <n v="148130"/>
    <s v="GESTION EXITOSA"/>
    <s v="11"/>
    <x v="0"/>
    <s v="R-641-2016-080650"/>
    <d v="2016-11-30T14:46:01"/>
    <s v="VICEPRESIDENCIA ADMINISTRATIVA Y FINANCIERA"/>
    <s v="ATENCION CIUDADANA Y COMUNICACIONES"/>
    <x v="2"/>
    <s v="ANONIMO:                                      Telefono:                                     Dirección:                                      Email: "/>
    <s v="SI"/>
    <s v="ANONIMO:                                      Telefono:                                     Dirección:                                      Email: "/>
    <s v="Por medio de la presente se solicita toda la información referente a los bloques petroleros ubicados en los departamentos de Caqueta y Putumayo."/>
    <d v="2016-12-14T14:46:01"/>
    <n v="10"/>
    <s v="ATENCION CIUDADANA Y COMUNICACIONES"/>
    <s v="PARTICIPACION CIUDADANA ANH COLOMBIA. ADMINISTRADOR"/>
    <s v=" E-641-2016-101947"/>
    <d v="2016-12-15T10:40:20"/>
    <s v="PARTICIPACION CIUDADANA ANH COLOMBIA. ADMINISTRADOR"/>
    <x v="0"/>
    <s v="15"/>
    <x v="1"/>
    <x v="5"/>
    <x v="1"/>
    <m/>
    <n v="14.829384571756236"/>
  </r>
  <r>
    <n v="148327"/>
    <s v="GESTION EXITOSA"/>
    <s v="12"/>
    <x v="2"/>
    <s v="R-641-2016-080743"/>
    <d v="2016-12-01T09:13:59"/>
    <s v="VICEPRESIDENCIA ADMINISTRATIVA Y FINANCIERA"/>
    <s v="ATENCION CIUDADANA Y COMUNICACIONES"/>
    <x v="12"/>
    <s v="MINISTERIO DEL INTERIOR:                                      Telefono: 2427400                                    Dirección: CALLE 12B N° 8-38                                     Email: "/>
    <s v="SI"/>
    <s v="MINISTERIO DEL INTERIOR:                                      Telefono: 2427400                                    Dirección: CALLE 12B N° 8-38                                     Email: "/>
    <s v="CONVOCATORIA DE REUNION"/>
    <d v="2016-12-16T09:13:59"/>
    <n v="10"/>
    <s v="ATENCION CIUDADANA Y COMUNICACIONES"/>
    <s v="PARTICIPACION CIUDADANA ANH COLOMBIA. ADMINISTRADOR"/>
    <s v=" E-641-2016-101297"/>
    <d v="2016-12-09T15:26:49"/>
    <s v="PARTICIPACION CIUDADANA ANH COLOMBIA. ADMINISTRADOR"/>
    <x v="0"/>
    <s v="8"/>
    <x v="3"/>
    <x v="7"/>
    <x v="1"/>
    <m/>
    <n v="8.2589178240741603"/>
  </r>
  <r>
    <n v="148329"/>
    <s v="GESTION EXITOSA"/>
    <s v="12"/>
    <x v="2"/>
    <s v="R-641-2016-080745"/>
    <d v="2016-12-01T09:16:05"/>
    <s v="VICEPRESIDENCIA ADMINISTRATIVA Y FINANCIERA"/>
    <s v="ATENCION CIUDADANA Y COMUNICACIONES"/>
    <x v="12"/>
    <s v="CONGRESO DE LA REPUBLICA DE COLOMBIA:                                      Telefono:                                     Dirección: CARRERA 7 NO. 8-68 EDIFICIO NUEVO CONGRESO                                     Email: "/>
    <s v="SI"/>
    <s v="CONGRESO DE LA REPUBLICA DE COLOMBIA:                                      Telefono:                                     Dirección: CARRERA 7 NO. 8-68 EDIFICIO NUEVO CONGRESO                                     Email: "/>
    <s v="PROPOSICION NO 46"/>
    <d v="2016-12-16T09:16:05"/>
    <n v="10"/>
    <s v="ATENCION CIUDADANA Y COMUNICACIONES"/>
    <s v="PARTICIPACION CIUDADANA ANH COLOMBIA. ADMINISTRADOR"/>
    <s v=" E-641-2016-100499"/>
    <d v="2016-12-01T16:40:11"/>
    <s v="PARTICIPACION CIUDADANA ANH COLOMBIA. ADMINISTRADOR"/>
    <x v="0"/>
    <s v="0"/>
    <x v="1"/>
    <x v="22"/>
    <x v="1"/>
    <s v="se tramitaron el mismo día"/>
    <n v="0.30840099536726484"/>
  </r>
  <r>
    <n v="148330"/>
    <s v="GESTION EXITOSA"/>
    <s v="12"/>
    <x v="2"/>
    <s v="R-641-2016-080746"/>
    <d v="2016-12-01T09:19:50"/>
    <s v="VICEPRESIDENCIA ADMINISTRATIVA Y FINANCIERA"/>
    <s v="ATENCION CIUDADANA Y COMUNICACIONES"/>
    <x v="12"/>
    <s v="CRISTIAN VACA:                                      Telefono:                                     Dirección: .                                     Email: CUENTAMEHABER22@YAHOO.COM"/>
    <s v="SI"/>
    <s v="CRISTIAN VACA:                                      Telefono:                                     Dirección: .                                     Email: CUENTAMEHABER22@YAHOO.COM"/>
    <s v="SOLICITUD DE CITA"/>
    <d v="2016-12-16T09:19:50"/>
    <n v="10"/>
    <s v="ATENCION CIUDADANA Y COMUNICACIONES"/>
    <s v="PARTICIPACION CIUDADANA ANH COLOMBIA. ADMINISTRADOR"/>
    <s v=" E-641-2016-101315"/>
    <d v="2016-12-09T16:31:21"/>
    <s v="BORIS ERNESTO MONROY DELGADO. GESTOR"/>
    <x v="2"/>
    <s v="8"/>
    <x v="1"/>
    <x v="7"/>
    <x v="1"/>
    <m/>
    <n v="8.2996739236114081"/>
  </r>
  <r>
    <n v="148439"/>
    <s v="GESTION EXITOSA"/>
    <s v="12"/>
    <x v="1"/>
    <s v="R-641-2016-080817"/>
    <d v="2016-12-01T11:48:57"/>
    <s v="VICEPRESIDENCIA ADMINISTRATIVA Y FINANCIERA"/>
    <s v="ATENCION CIUDADANA Y COMUNICACIONES"/>
    <x v="2"/>
    <s v="MOISES BARON CARDENAS: . - FEDERACION UNITARIA DE TRABAJADORES MINEROS"/>
    <s v="SI"/>
    <s v="MOISES BARON CARDENAS: . - FEDERACION UNITARIA DE TRABAJADORES MINEROS"/>
    <s v="DERECHO DE PETICION"/>
    <d v="2016-12-23T11:48:57"/>
    <n v="15"/>
    <s v="ATENCION CIUDADANA Y COMUNICACIONES"/>
    <s v="PARTICIPACION CIUDADANA ANH COLOMBIA. ADMINISTRADOR"/>
    <s v=" E-641-2016-103810"/>
    <d v="2016-12-29T11:11:58"/>
    <s v="PARTICIPACION CIUDADANA ANH COLOMBIA. ADMINISTRADOR"/>
    <x v="0"/>
    <n v="28"/>
    <x v="1"/>
    <x v="42"/>
    <x v="1"/>
    <m/>
    <n v="27.974318321765168"/>
  </r>
  <r>
    <n v="148451"/>
    <s v="GESTION EXITOSA"/>
    <s v="12"/>
    <x v="1"/>
    <s v="R-641-2016-080826"/>
    <d v="2016-12-01T12:04:55"/>
    <s v="VICEPRESIDENCIA ADMINISTRATIVA Y FINANCIERA"/>
    <s v="ATENCION CIUDADANA Y COMUNICACIONES"/>
    <x v="1"/>
    <s v="ANONIMO:                                      Telefono:                                     Dirección:                                      Email: "/>
    <s v="SI"/>
    <s v="ANONIMO:                                      Telefono:                                     Dirección:                                      Email: "/>
    <s v="Solicito requisitos para exportar muestras (2 litros) de petroleo crudo, desde bogota a houston texas, usa. "/>
    <d v="2016-12-15T12:04:55"/>
    <n v="10"/>
    <s v="ATENCION CIUDADANA Y COMUNICACIONES"/>
    <s v="PARTICIPACION CIUDADANA ANH COLOMBIA. ADMINISTRADOR"/>
    <s v=" E-641-2016-101917"/>
    <d v="2016-12-15T09:27:03"/>
    <s v="PARTICIPACION CIUDADANA ANH COLOMBIA. ADMINISTRADOR"/>
    <x v="0"/>
    <s v="14"/>
    <x v="1"/>
    <x v="43"/>
    <x v="1"/>
    <m/>
    <n v="13.890371643516119"/>
  </r>
  <r>
    <n v="148740"/>
    <s v="GESTION EXITOSA"/>
    <s v="12"/>
    <x v="1"/>
    <s v="R-641-2016-080948"/>
    <d v="2016-12-02T09:59:21"/>
    <s v="VICEPRESIDENCIA ADMINISTRATIVA Y FINANCIERA"/>
    <s v="ATENCION CIUDADANA Y COMUNICACIONES"/>
    <x v="2"/>
    <s v="MINISTERIO DE MINAS Y ENERGIA:                                      Telefono: 2200300                                    Dirección: CALLE 43 NO. 57-31 CAN                                     Email: menergia@minminas.gov.co"/>
    <s v="SI"/>
    <s v="MINISTERIO DE MINAS Y ENERGIA:                                      Telefono: 2200300                                    Dirección: CALLE 43 NO. 57-31 CAN                                     Email: menergia@minminas.gov.co"/>
    <s v="DERECHO DE PETICION - SOLICITUD DE I NFORMACION  POZOS UMBRIA 1 Y 2  RAD:  MINMINAS N° 2016078147 DEL 18-11-16"/>
    <d v="2016-12-26T09:59:21"/>
    <n v="15"/>
    <s v="ATENCION CIUDADANA Y COMUNICACIONES"/>
    <s v="PARTICIPACION CIUDADANA ANH COLOMBIA. ADMINISTRADOR"/>
    <s v=" E-641-2016-100651, E-641-2016-100674"/>
    <d v="2016-12-05T11:37:11"/>
    <s v="PARTICIPACION CIUDADANA ANH COLOMBIA. ADMINISTRADOR"/>
    <x v="0"/>
    <s v="3"/>
    <x v="1"/>
    <x v="42"/>
    <x v="1"/>
    <m/>
    <n v="3.0679422453758889"/>
  </r>
  <r>
    <n v="148764"/>
    <s v="GESTION EXITOSA"/>
    <s v="12"/>
    <x v="0"/>
    <s v="R-641-2016-080969"/>
    <d v="2016-12-02T11:35:32"/>
    <s v="VICEPRESIDENCIA ADMINISTRATIVA Y FINANCIERA"/>
    <s v="ATENCION CIUDADANA Y COMUNICACIONES"/>
    <x v="2"/>
    <s v="ALCALDIA MUNICIPAL DE SABANA DE TORRES SANTANDER:                                      Telefono: 6293412                                    Dirección: PALACIO MUNICIPAL                                     Email: "/>
    <s v="SI"/>
    <s v="ALCALDIA MUNICIPAL DE SABANA DE TORRES SANTANDER:                                      Telefono: 6293412                                    Dirección: PALACIO MUNICIPAL                                     Email: "/>
    <s v="DERECHO DE PETICION"/>
    <d v="2016-12-26T11:35:32"/>
    <n v="15"/>
    <s v="ATENCION CIUDADANA Y COMUNICACIONES"/>
    <s v="PARTICIPACION CIUDADANA ANH COLOMBIA. ADMINISTRADOR"/>
    <s v=" E-521-2016-103588 id 156051"/>
    <d v="2016-12-28T07:59:34"/>
    <s v="PARTICIPACION CIUDADANA ANH COLOMBIA. ADMINISTRADOR"/>
    <x v="0"/>
    <n v="26"/>
    <x v="23"/>
    <x v="66"/>
    <x v="1"/>
    <m/>
    <n v="25.85002241897746"/>
  </r>
  <r>
    <n v="148859"/>
    <s v="GESTION EXITOSA"/>
    <s v="12"/>
    <x v="1"/>
    <s v="R-641-2016-081064"/>
    <d v="2016-12-02T16:29:09"/>
    <s v="VICEPRESIDENCIA ADMINISTRATIVA Y FINANCIERA"/>
    <s v="ATENCION CIUDADANA Y COMUNICACIONES"/>
    <x v="2"/>
    <s v="Rodrigo Hernán Foronda Morales: Abogado                                     Telefono:                                     Dirección: Cr 81  46 - 65                                     Email: forondamorales@hotmail.com"/>
    <s v="SI"/>
    <s v="Rodrigo Hernán Foronda Morales: Abogado                                     Telefono:                                     Dirección: Cr 81  46 - 65                                     Email: forondamorales@hotmail.com"/>
    <s v="Ocupé el cargo de Jefe de Control Interno entr los meses de febrero y septiembre de 2007, requiero un certificado laboral.Puede ser enviado a mi correo electrónico: forondamorales@hotmail.comGracias"/>
    <d v="2016-12-23T16:29:09"/>
    <n v="15"/>
    <s v="ATENCION CIUDADANA Y COMUNICACIONES"/>
    <s v="PARTICIPACION CIUDADANA ANH COLOMBIA. ADMINISTRADOR"/>
    <s v=" E-641-2016-102489"/>
    <d v="2016-12-20T13:32:27"/>
    <s v="LAURA FERNANDA SALGADO MESA. CONTRATISTA"/>
    <x v="7"/>
    <s v="18"/>
    <x v="1"/>
    <x v="19"/>
    <x v="1"/>
    <m/>
    <n v="17.877292048615345"/>
  </r>
  <r>
    <n v="148943"/>
    <s v="GESTION EXITOSA"/>
    <s v="12"/>
    <x v="1"/>
    <s v="R-641-2016-081079"/>
    <d v="2016-12-05T08:57:34"/>
    <s v="VICEPRESIDENCIA ADMINISTRATIVA Y FINANCIERA"/>
    <s v="ATENCION CIUDADANA Y COMUNICACIONES"/>
    <x v="2"/>
    <s v="PEDRO BELTRAN CADAVID:                                      Telefono:                                     Dirección: AVENIDA 147 N° 14-69 OFICINA 801                                     Email: "/>
    <s v="SI"/>
    <s v="PEDRO BELTRAN CADAVID:                                      Telefono:                                     Dirección: AVENIDA 147 N° 14-69 OFICINA 801                                     Email: "/>
    <s v="DERECHO DE PETICION"/>
    <d v="2016-12-27T08:57:34"/>
    <n v="15"/>
    <s v="ATENCION CIUDADANA Y COMUNICACIONES"/>
    <s v="PARTICIPACION CIUDADANA ANH COLOMBIA. ADMINISTRADOR"/>
    <s v=" E-521-2016-102876"/>
    <d v="2016-12-23T09:52:11"/>
    <s v="CARLOS ALBERTO AGUILAR HURTADO. CONTRATISTA"/>
    <x v="3"/>
    <s v="18"/>
    <x v="1"/>
    <x v="13"/>
    <x v="1"/>
    <m/>
    <n v="18.03792939815321"/>
  </r>
  <r>
    <n v="149116"/>
    <s v="GESTION EXITOSA"/>
    <s v="12"/>
    <x v="0"/>
    <s v="R-641-2016-081119"/>
    <d v="2016-12-05T11:17:54"/>
    <s v="VICEPRESIDENCIA ADMINISTRATIVA Y FINANCIERA"/>
    <s v="ATENCION CIUDADANA Y COMUNICACIONES"/>
    <x v="0"/>
    <s v="PRESIDENCIA DE LA REPUBLICA:                                      Telefono: 5629300                                    Dirección: CLL 7 NO 6-54                                     Email: "/>
    <s v="SI"/>
    <s v="PRESIDENCIA DE LA REPUBLICA:                                      Telefono: 5629300                                    Dirección: CLL 7 NO 6-54                                     Email: "/>
    <s v="TRASLADO DERECHO DE PETICION"/>
    <d v="2016-12-13T11:17:54"/>
    <n v="5"/>
    <s v="ATENCION CIUDADANA Y COMUNICACIONES"/>
    <s v="PARTICIPACION CIUDADANA ANH COLOMBIA. ADMINISTRADOR"/>
    <s v=" E-641-2016-102236"/>
    <d v="2016-12-19T10:01:51"/>
    <s v="JUAN FRANCISCO CHISACA. CONTRATISTA"/>
    <x v="2"/>
    <s v="14"/>
    <x v="1"/>
    <x v="22"/>
    <x v="1"/>
    <m/>
    <n v="13.947190393519122"/>
  </r>
  <r>
    <n v="149176"/>
    <s v="GESTION EXITOSA"/>
    <s v="12"/>
    <x v="1"/>
    <s v="R-641-2016-081152"/>
    <d v="2016-12-05T13:12:26"/>
    <s v="VICEPRESIDENCIA ADMINISTRATIVA Y FINANCIERA"/>
    <s v="ATENCION CIUDADANA Y COMUNICACIONES"/>
    <x v="1"/>
    <s v="ANONIMO:                                      Telefono:                                     Dirección:                                      Email: "/>
    <s v="SI"/>
    <s v="ANONIMO:                                      Telefono:                                     Dirección:                                      Email: "/>
    <s v="Por medio de la presente se hace la solicitud de toda la información relacionada con los bloques petroleros de Potumayo y Caquetá, se adjuntan un archivo con algunos ejemplos de documentos."/>
    <d v="2016-12-19T13:12:26"/>
    <n v="10"/>
    <s v="ATENCION CIUDADANA Y COMUNICACIONES"/>
    <s v="PARTICIPACION CIUDADANA ANH COLOMBIA. ADMINISTRADOR"/>
    <s v=" E-641-2016-101963"/>
    <d v="2016-12-15T15:02:47"/>
    <s v="PARTICIPACION CIUDADANA ANH COLOMBIA. ADMINISTRADOR"/>
    <x v="0"/>
    <s v="10"/>
    <x v="1"/>
    <x v="64"/>
    <x v="1"/>
    <m/>
    <n v="10.076631516203634"/>
  </r>
  <r>
    <n v="149229"/>
    <s v="GESTION EXITOSA"/>
    <s v="12"/>
    <x v="1"/>
    <s v="R-641-2016-081171"/>
    <d v="2016-12-05T15:17:20"/>
    <s v="VICEPRESIDENCIA ADMINISTRATIVA Y FINANCIERA"/>
    <s v="ATENCION CIUDADANA Y COMUNICACIONES"/>
    <x v="2"/>
    <s v="ANGELA TERESA SEGURA HERRERA:                                      Telefono:                                     Dirección: CARRERA 63 NO. 23A-84 INTERIOR 2 APARTAMENTO 601                                     Email: angelasegurah@gmail.com"/>
    <s v="SI"/>
    <s v="ANGELA TERESA SEGURA HERRERA:                                      Telefono:                                     Dirección: CARRERA 63 NO. 23A-84 INTERIOR 2 APARTAMENTO 601                                     Email: angelasegurah@gmail.com"/>
    <s v="DERECHO DE PETICION"/>
    <d v="2016-12-27T15:17:20"/>
    <n v="15"/>
    <s v="ATENCION CIUDADANA Y COMUNICACIONES"/>
    <s v="PARTICIPACION CIUDADANA ANH COLOMBIA. ADMINISTRADOR"/>
    <s v=" E-641-2016-103667"/>
    <d v="2016-12-29T15:15:52"/>
    <s v="DORIS GOMEZ SILVA. EXPERTO"/>
    <x v="0"/>
    <s v="24"/>
    <x v="1"/>
    <x v="23"/>
    <x v="1"/>
    <m/>
    <n v="23.9989783912024"/>
  </r>
  <r>
    <n v="149230"/>
    <s v="GESTION EXITOSA"/>
    <s v="12"/>
    <x v="1"/>
    <s v="R-641-2016-081172"/>
    <d v="2016-12-05T15:18:40"/>
    <s v="VICEPRESIDENCIA ADMINISTRATIVA Y FINANCIERA"/>
    <s v="ATENCION CIUDADANA Y COMUNICACIONES"/>
    <x v="2"/>
    <s v="RUT JIMENEA VANEGAS:                                      Telefono:                                     Dirección: CALLE 44D N° 45-45                                     Email: "/>
    <s v="SI"/>
    <s v="RUT JIMENEA VANEGAS:                                      Telefono:                                     Dirección: CALLE 44D N° 45-45                                     Email: "/>
    <s v="DERECHO DE PETICION"/>
    <d v="2016-12-27T15:18:40"/>
    <n v="15"/>
    <s v="ATENCION CIUDADANA Y COMUNICACIONES"/>
    <s v="PARTICIPACION CIUDADANA ANH COLOMBIA. ADMINISTRADOR"/>
    <s v=" E-641-2016-101452"/>
    <d v="2016-12-12T14:56:55"/>
    <s v="PARTICIPACION CIUDADANA ANH COLOMBIA. ADMINISTRADOR"/>
    <x v="0"/>
    <s v="7"/>
    <x v="1"/>
    <x v="14"/>
    <x v="1"/>
    <m/>
    <n v="6.9848909374995856"/>
  </r>
  <r>
    <n v="149638"/>
    <s v="GESTION EXITOSA"/>
    <s v="12"/>
    <x v="2"/>
    <s v="R-641-2016-081322"/>
    <d v="2016-12-06T12:51:57"/>
    <s v="VICEPRESIDENCIA ADMINISTRATIVA Y FINANCIERA"/>
    <s v="ATENCION CIUDADANA Y COMUNICACIONES"/>
    <x v="6"/>
    <s v="COMPRA VENTA  Y ADMINISTRACION DE ACTIVOS DES ESTADO CISA:                                      Telefono: 5460400                                    Dirección: CALLE 63 N° 11-09                                     Email: "/>
    <s v="SI"/>
    <s v="COMPRA VENTA  Y ADMINISTRACION DE ACTIVOS DES ESTADO CISA:                                      Telefono: 5460400                                    Dirección: CALLE 63 N° 11-09                                     Email: "/>
    <s v="MOBILIZAION DE ACTIVOS  PUBLICOS"/>
    <d v="2017-01-01T12:51:57"/>
    <n v="30"/>
    <s v="ATENCION CIUDADANA Y COMUNICACIONES"/>
    <s v="PARTICIPACION CIUDADANA ANH COLOMBIA. ADMINISTRADOR"/>
    <s v=" E-622-2016-102899"/>
    <d v="2016-12-23T10:55:23"/>
    <s v="LUIS GALVIS CARRASCO. ADMINISTRADOR"/>
    <x v="14"/>
    <s v="17"/>
    <x v="1"/>
    <x v="18"/>
    <x v="1"/>
    <m/>
    <n v="16.919053391204216"/>
  </r>
  <r>
    <n v="149639"/>
    <s v="GESTION EXITOSA"/>
    <s v="12"/>
    <x v="2"/>
    <s v="R-641-2016-081323"/>
    <d v="2016-12-06T12:53:29"/>
    <s v="VICEPRESIDENCIA ADMINISTRATIVA Y FINANCIERA"/>
    <s v="ATENCION CIUDADANA Y COMUNICACIONES"/>
    <x v="2"/>
    <s v="ANGELA RUEDA:                                      Telefono:                                     Dirección: BOGOTA                                     Email: "/>
    <s v="SI"/>
    <s v="ANGELA RUEDA:                                      Telefono:                                     Dirección: BOGOTA                                     Email: "/>
    <s v="DERECHO DE PETICION"/>
    <d v="2016-12-28T12:53:29"/>
    <n v="15"/>
    <s v="ATENCION CIUDADANA Y COMUNICACIONES"/>
    <s v="PARTICIPACION CIUDADANA ANH COLOMBIA. ADMINISTRADOR"/>
    <s v=" E-641-2016-100864"/>
    <d v="2016-12-06T15:34:45"/>
    <s v="PARTICIPACION CIUDADANA ANH COLOMBIA. ADMINISTRADOR"/>
    <x v="0"/>
    <s v="0"/>
    <x v="1"/>
    <x v="36"/>
    <x v="1"/>
    <s v="se tramitaron el mismo día"/>
    <n v="0.11198302083357703"/>
  </r>
  <r>
    <n v="149640"/>
    <s v="GESTION EXITOSA"/>
    <s v="12"/>
    <x v="2"/>
    <s v="R-641-2016-081324"/>
    <d v="2016-12-06T12:55:01"/>
    <s v="VICEPRESIDENCIA ADMINISTRATIVA Y FINANCIERA"/>
    <s v="ATENCION CIUDADANA Y COMUNICACIONES"/>
    <x v="2"/>
    <s v="MINISTERIO DE MINAS Y ENERGIA:                                      Telefono: 2200300                                    Dirección: CALLE 43 NO. 57-31 CAN                                     Email: menergia@minminas.gov.co"/>
    <s v="SI"/>
    <s v="MINISTERIO DE MINAS Y ENERGIA:                                      Telefono: 2200300                                    Dirección: CALLE 43 NO. 57-31 CAN                                     Email: menergia@minminas.gov.co"/>
    <s v="TRASLADO DE DERECHO DE PETICION"/>
    <d v="2016-12-28T12:55:01"/>
    <n v="15"/>
    <s v="ATENCION CIUDADANA Y COMUNICACIONES"/>
    <s v="PARTICIPACION CIUDADANA ANH COLOMBIA. ADMINISTRADOR"/>
    <s v=" E-641-2016-100882"/>
    <d v="2016-12-06T16:36:13"/>
    <s v="PARTICIPACION CIUDADANA ANH COLOMBIA. ADMINISTRADOR"/>
    <x v="0"/>
    <s v="0"/>
    <x v="1"/>
    <x v="5"/>
    <x v="1"/>
    <s v="se tramitaron el mismo día"/>
    <n v="0.15360085647989763"/>
  </r>
  <r>
    <n v="149649"/>
    <s v="GESTION EXITOSA"/>
    <s v="12"/>
    <x v="1"/>
    <s v="R-641-2016-081329"/>
    <d v="2016-12-06T13:08:49"/>
    <s v="VICEPRESIDENCIA ADMINISTRATIVA Y FINANCIERA"/>
    <s v="ATENCION CIUDADANA Y COMUNICACIONES"/>
    <x v="2"/>
    <s v="ALIRIO CALDERON PERDOMO: .                                     Telefono:                                     Dirección: CLL 12 NO 23-56 APTO 703 A                                     Email: "/>
    <s v="SI"/>
    <s v="ALIRIO CALDERON PERDOMO: .                                     Telefono:                                     Dirección: CLL 12 NO 23-56 APTO 703 A                                     Email: "/>
    <s v="DERECHO DE PETICION"/>
    <d v="2016-12-28T13:08:49"/>
    <n v="15"/>
    <s v="ATENCION CIUDADANA Y COMUNICACIONES"/>
    <s v="PARTICIPACION CIUDADANA ANH COLOMBIA. ADMINISTRADOR"/>
    <s v=" E-641-2016-102521"/>
    <d v="2016-12-20T15:07:20"/>
    <s v="STEFANIA JIMENEZ CANIZALES. CONTRATISTA"/>
    <x v="2"/>
    <s v="14"/>
    <x v="2"/>
    <x v="34"/>
    <x v="1"/>
    <m/>
    <n v="14.082302777780569"/>
  </r>
  <r>
    <n v="149862"/>
    <s v="GESTION EXITOSA"/>
    <s v="12"/>
    <x v="0"/>
    <s v="R-641-2016-081429"/>
    <d v="2016-12-06T16:56:14"/>
    <s v="VICEPRESIDENCIA ADMINISTRATIVA Y FINANCIERA"/>
    <s v="ATENCION CIUDADANA Y COMUNICACIONES"/>
    <x v="3"/>
    <s v="AUTORIDAD NACIONAL DE LICENCIAS AMBIENTALES (ANLA):                                      Telefono:                                     Dirección: CALLE 37 NO. 8-40                                     Email: "/>
    <s v="SI"/>
    <s v="AUTORIDAD NACIONAL DE LICENCIAS AMBIENTALES (ANLA):                                      Telefono:                                     Dirección: CALLE 37 NO. 8-40                                     Email: "/>
    <s v="DERECHO DE PETICION , REVOCATORIA LICENCIA AMBIENTAL"/>
    <d v="2017-01-01T16:56:14"/>
    <n v="46"/>
    <s v="ATENCION CIUDADANA Y COMUNICACIONES"/>
    <s v="PARTICIPACION CIUDADANA ANH COLOMBIA. ADMINISTRADOR"/>
    <s v=" E-641-2016-101013"/>
    <d v="2016-12-07T16:53:21"/>
    <s v="PARTICIPACION CIUDADANA ANH COLOMBIA. ADMINISTRADOR"/>
    <x v="0"/>
    <s v="1"/>
    <x v="1"/>
    <x v="18"/>
    <x v="1"/>
    <m/>
    <n v="0.99800671296543442"/>
  </r>
  <r>
    <n v="149864"/>
    <s v="GESTION EXITOSA"/>
    <s v="12"/>
    <x v="2"/>
    <s v="R-641-2016-081431"/>
    <d v="2016-12-06T16:59:52"/>
    <s v="VICEPRESIDENCIA ADMINISTRATIVA Y FINANCIERA"/>
    <s v="ATENCION CIUDADANA Y COMUNICACIONES"/>
    <x v="2"/>
    <s v="GINA SANCHEZ:                                      Telefono:                                     Dirección: BOGOTA                                     Email: "/>
    <s v="SI"/>
    <s v="GINA SANCHEZ:                                      Telefono:                                     Dirección: BOGOTA                                     Email: "/>
    <s v="SOLICITUD"/>
    <d v="2016-12-21T16:59:52"/>
    <n v="10"/>
    <s v="ATENCION CIUDADANA Y COMUNICACIONES"/>
    <s v="PARTICIPACION CIUDADANA ANH COLOMBIA. ADMINISTRADOR"/>
    <s v=" E-641-2017-000255"/>
    <d v="2016-12-30T00:00:00"/>
    <s v="CARLOS ESTEBAN ZAMORA ZAMORA. ANALISTA"/>
    <x v="5"/>
    <s v="36"/>
    <x v="3"/>
    <x v="34"/>
    <x v="1"/>
    <m/>
    <n v="23.291757951388718"/>
  </r>
  <r>
    <n v="149865"/>
    <s v="GESTION EXITOSA"/>
    <s v="12"/>
    <x v="2"/>
    <s v="R-641-2016-081432"/>
    <d v="2016-12-06T17:01:06"/>
    <s v="VICEPRESIDENCIA ADMINISTRATIVA Y FINANCIERA"/>
    <s v="ATENCION CIUDADANA Y COMUNICACIONES"/>
    <x v="1"/>
    <s v="JHONNY GIOVANNY:                                      Telefono:                                     Dirección: BOGOTA                                     Email: "/>
    <s v="SI"/>
    <s v="JHONNY GIOVANNY:                                      Telefono:                                     Dirección: BOGOTA                                     Email: "/>
    <s v="SOLICITUD"/>
    <d v="2016-12-21T17:01:06"/>
    <n v="10"/>
    <s v="ATENCION CIUDADANA Y COMUNICACIONES"/>
    <s v="PARTICIPACION CIUDADANA ANH COLOMBIA. ADMINISTRADOR"/>
    <s v=" E-641-2016-101010"/>
    <d v="2016-12-07T16:45:57"/>
    <s v="PARTICIPACION CIUDADANA ANH COLOMBIA. ADMINISTRADOR"/>
    <x v="0"/>
    <s v="1"/>
    <x v="3"/>
    <x v="18"/>
    <x v="1"/>
    <m/>
    <n v="0.98948368055425817"/>
  </r>
  <r>
    <n v="149866"/>
    <s v="GESTION EXITOSA"/>
    <s v="12"/>
    <x v="2"/>
    <s v="R-641-2016-081433"/>
    <d v="2016-12-06T17:02:13"/>
    <s v="VICEPRESIDENCIA ADMINISTRATIVA Y FINANCIERA"/>
    <s v="ATENCION CIUDADANA Y COMUNICACIONES"/>
    <x v="1"/>
    <s v="LAURA ALEJANDRA BARRERO:                                      Telefono:                                     Dirección: BOGOTA                                     Email: "/>
    <s v="SI"/>
    <s v="LAURA ALEJANDRA BARRERO:                                      Telefono:                                     Dirección: BOGOTA                                     Email: "/>
    <s v="SOLICITUD"/>
    <d v="2016-12-21T17:02:13"/>
    <n v="10"/>
    <s v="ATENCION CIUDADANA Y COMUNICACIONES"/>
    <s v="PARTICIPACION CIUDADANA ANH COLOMBIA. ADMINISTRADOR"/>
    <s v=" E-641-2016-101463"/>
    <d v="2016-12-12T16:15:49"/>
    <s v="PARTICIPACION CIUDADANA ANH COLOMBIA. ADMINISTRADOR"/>
    <x v="0"/>
    <s v="6"/>
    <x v="2"/>
    <x v="5"/>
    <x v="1"/>
    <m/>
    <n v="5.9677774652736844"/>
  </r>
  <r>
    <n v="149867"/>
    <s v="GESTION EXITOSA"/>
    <s v="12"/>
    <x v="2"/>
    <s v="R-641-2016-081434"/>
    <d v="2016-12-06T17:03:41"/>
    <s v="VICEPRESIDENCIA ADMINISTRATIVA Y FINANCIERA"/>
    <s v="ATENCION CIUDADANA Y COMUNICACIONES"/>
    <x v="1"/>
    <s v="HENK VAN BILDERBEEK:                                      Telefono:                                     Dirección: BOGOTA                                     Email: "/>
    <s v="SI"/>
    <s v="HENK VAN BILDERBEEK:                                      Telefono:                                     Dirección: BOGOTA                                     Email: "/>
    <s v="SOLICITUD"/>
    <d v="2016-12-21T17:03:41"/>
    <n v="10"/>
    <s v="ATENCION CIUDADANA Y COMUNICACIONES"/>
    <s v="PARTICIPACION CIUDADANA ANH COLOMBIA. ADMINISTRADOR"/>
    <s v=" E-641-2016-101005"/>
    <d v="2016-12-07T16:23:45"/>
    <s v="PARTICIPACION CIUDADANA ANH COLOMBIA. ADMINISTRADOR"/>
    <x v="0"/>
    <s v="1"/>
    <x v="1"/>
    <x v="18"/>
    <x v="1"/>
    <m/>
    <n v="0.97227283565007383"/>
  </r>
  <r>
    <n v="149868"/>
    <s v="GESTION EXITOSA"/>
    <s v="12"/>
    <x v="2"/>
    <s v="R-641-2016-081435"/>
    <d v="2016-12-06T17:04:48"/>
    <s v="VICEPRESIDENCIA ADMINISTRATIVA Y FINANCIERA"/>
    <s v="ATENCION CIUDADANA Y COMUNICACIONES"/>
    <x v="1"/>
    <s v="EVARISTO ORDUS:                                      Telefono:                                     Dirección: BOGOTA                                     Email: "/>
    <s v="SI"/>
    <s v="EVARISTO ORDUS:                                      Telefono:                                     Dirección: BOGOTA                                     Email: "/>
    <s v="SOLICITUD"/>
    <d v="2016-12-21T17:04:48"/>
    <n v="10"/>
    <s v="ATENCION CIUDADANA Y COMUNICACIONES"/>
    <s v="PARTICIPACION CIUDADANA ANH COLOMBIA. ADMINISTRADOR"/>
    <s v=" E-641-2016-101242"/>
    <d v="2016-12-09T14:30:21"/>
    <s v="PARTICIPACION CIUDADANA ANH COLOMBIA. ADMINISTRADOR"/>
    <x v="0"/>
    <s v="3"/>
    <x v="3"/>
    <x v="18"/>
    <x v="1"/>
    <m/>
    <n v="2.8927368055519764"/>
  </r>
  <r>
    <n v="149869"/>
    <s v="GESTION EXITOSA"/>
    <s v="12"/>
    <x v="2"/>
    <s v="R-641-2016-081436"/>
    <d v="2016-12-06T17:06:11"/>
    <s v="VICEPRESIDENCIA ADMINISTRATIVA Y FINANCIERA"/>
    <s v="ATENCION CIUDADANA Y COMUNICACIONES"/>
    <x v="1"/>
    <s v="JORGE ALEJANDRO  CARDENS  CARDENAS:                                      Telefono:                                     Dirección: BOGOTA                                     Email: "/>
    <s v="SI"/>
    <s v="JORGE ALEJANDRO  CARDENS  CARDENAS:                                      Telefono:                                     Dirección: BOGOTA                                     Email: "/>
    <s v="SOLICITUD"/>
    <d v="2016-12-21T17:06:11"/>
    <n v="10"/>
    <s v="ATENCION CIUDADANA Y COMUNICACIONES"/>
    <s v="PARTICIPACION CIUDADANA ANH COLOMBIA. ADMINISTRADOR"/>
    <s v=" E-641-2016-100952"/>
    <d v="2016-12-07T12:00:26"/>
    <s v="PARTICIPACION CIUDADANA ANH COLOMBIA. ADMINISTRADOR"/>
    <x v="0"/>
    <s v="1"/>
    <x v="1"/>
    <x v="26"/>
    <x v="1"/>
    <m/>
    <n v="0.7876664351861109"/>
  </r>
  <r>
    <n v="150144"/>
    <s v="GESTION EXITOSA"/>
    <s v="12"/>
    <x v="1"/>
    <s v="R-641-2016-081540"/>
    <d v="2016-12-07T14:28:12"/>
    <s v="VICEPRESIDENCIA ADMINISTRATIVA Y FINANCIERA"/>
    <s v="ATENCION CIUDADANA Y COMUNICACIONES"/>
    <x v="12"/>
    <s v="PEDRO DAVID BACCA: .                                     Telefono:                                     Dirección: FINCA LAS CAMELIAS VEREDA PIÑALITO SECTOR ALTO                                     Email: BACCA0808@GIMAIL.COM"/>
    <s v="SI"/>
    <s v="PEDRO DAVID BACCA: .                                     Telefono:                                     Dirección: FINCA LAS CAMELIAS VEREDA PIÑALITO SECTOR ALTO                                     Email: BACCA0808@GIMAIL.COM"/>
    <s v="SOLICITUD SOLUCION A PROBLEMATICA"/>
    <d v="2016-12-22T14:28:12"/>
    <n v="10"/>
    <s v="ATENCION CIUDADANA Y COMUNICACIONES"/>
    <s v="PARTICIPACION CIUDADANA ANH COLOMBIA. ADMINISTRADOR"/>
    <s v=" E-641-2016-102180"/>
    <d v="2016-12-19T07:31:04"/>
    <s v="BORIS ERNESTO MONROY DELGADO. GESTOR"/>
    <x v="2"/>
    <s v="12"/>
    <x v="1"/>
    <x v="7"/>
    <x v="1"/>
    <m/>
    <n v="11.710330787034763"/>
  </r>
  <r>
    <n v="150553"/>
    <s v="GESTION EXITOSA"/>
    <s v="12"/>
    <x v="0"/>
    <s v="R-641-2016-081665"/>
    <d v="2016-12-09T10:24:16"/>
    <s v="VICEPRESIDENCIA ADMINISTRATIVA Y FINANCIERA"/>
    <s v="ATENCION CIUDADANA Y COMUNICACIONES"/>
    <x v="2"/>
    <s v="NANCY CARVAJALINO MONJE: DIRECTORA DE PROYECTO - ANDEAN GEOLOGICAL SERVICES"/>
    <s v="SI"/>
    <s v="NANCY CARVAJALINO MONJE: DIRECTORA DE PROYECTO - ANDEAN GEOLOGICAL SERVICES"/>
    <s v="SOLICITUD DE INFORMACION SECUNDARIA"/>
    <d v="2016-12-23T10:24:16"/>
    <n v="10"/>
    <s v="ATENCION CIUDADANA Y COMUNICACIONES"/>
    <s v="PARTICIPACION CIUDADANA ANH COLOMBIA. ADMINISTRADOR"/>
    <s v=" E-641-2016-103534 id 155840"/>
    <d v="2016-12-28T14:48:28"/>
    <s v="ALEX GIOVANNY SALCEDO RODRIGUEZ. CONTRATISTA"/>
    <x v="2"/>
    <s v="19"/>
    <x v="13"/>
    <x v="34"/>
    <x v="1"/>
    <m/>
    <n v="19.183470717587625"/>
  </r>
  <r>
    <n v="150564"/>
    <s v="GESTION EXITOSA"/>
    <s v="12"/>
    <x v="0"/>
    <s v="R-641-2016-081671"/>
    <d v="2016-12-09T10:38:45"/>
    <s v="VICEPRESIDENCIA ADMINISTRATIVA Y FINANCIERA"/>
    <s v="ATENCION CIUDADANA Y COMUNICACIONES"/>
    <x v="2"/>
    <s v="LINDA KATERINE  AZCARATE BURITICA:                                      Telefono:                                     Dirección: CALLR 17 N° 6-87 BARRIO SIETE  DE AGOSTO                                     Email: "/>
    <s v="SI"/>
    <s v="LINDA KATERINE  AZCARATE BURITICA:                                      Telefono:                                     Dirección: CALLR 17 N° 6-87 BARRIO SIETE  DE AGOSTO                                     Email: "/>
    <s v="DERECHO DE PETICION AMBIENTAL"/>
    <d v="2016-12-30T10:38:45"/>
    <n v="15"/>
    <s v="ATENCION CIUDADANA Y COMUNICACIONES"/>
    <s v="PARTICIPACION CIUDADANA ANH COLOMBIA. ADMINISTRADOR"/>
    <s v="correo electronico "/>
    <d v="2017-01-11T11:25:00"/>
    <s v="MARIA DEL PILAR URIBE. PROMOCION Y ASIGNACION DE AREAS "/>
    <x v="2"/>
    <s v="34"/>
    <x v="1"/>
    <x v="34"/>
    <x v="1"/>
    <m/>
    <n v="33.032113460649271"/>
  </r>
  <r>
    <n v="150569"/>
    <s v="GESTION EXITOSA"/>
    <s v="12"/>
    <x v="0"/>
    <s v="R-641-2016-081673"/>
    <d v="2016-12-09T10:42:11"/>
    <s v="VICEPRESIDENCIA ADMINISTRATIVA Y FINANCIERA"/>
    <s v="ATENCION CIUDADANA Y COMUNICACIONES"/>
    <x v="2"/>
    <s v="HERNANDO RODRIGUEZ OTALORA: SERVICIO CIUDADANO - MINISTERIO DE MINAS Y ENERGIA"/>
    <s v="SI"/>
    <s v="HERNANDO RODRIGUEZ OTALORA: SERVICIO CIUDADANO - MINISTERIO DE MINAS Y ENERGIA"/>
    <s v="TRASLADO DERECHO DE PETICION AMBIENTAL"/>
    <d v="2016-12-30T10:42:10"/>
    <n v="15"/>
    <s v="ATENCION CIUDADANA Y COMUNICACIONES"/>
    <s v="PARTICIPACION CIUDADANA ANH COLOMBIA. ADMINISTRADOR"/>
    <s v=" E-641-2016-101813"/>
    <d v="2016-12-14T17:26:19"/>
    <s v="PARTICIPACION CIUDADANA ANH COLOMBIA. ADMINISTRADOR"/>
    <x v="0"/>
    <s v="5"/>
    <x v="1"/>
    <x v="23"/>
    <x v="1"/>
    <m/>
    <n v="5.2806518981451518"/>
  </r>
  <r>
    <n v="150576"/>
    <s v="GESTION EXITOSA"/>
    <s v="12"/>
    <x v="0"/>
    <s v="R-641-2016-081676"/>
    <d v="2016-12-09T10:48:27"/>
    <s v="VICEPRESIDENCIA ADMINISTRATIVA Y FINANCIERA"/>
    <s v="ATENCION CIUDADANA Y COMUNICACIONES"/>
    <x v="1"/>
    <s v="CARLOS ALBERTO SANDOVAL JERONIMO: SUBDIRECTOR DE CONTROL Y CALIDAD AMBIENTAL - CORPORINOQUIA"/>
    <s v="SI"/>
    <s v="CARLOS ALBERTO SANDOVAL JERONIMO: SUBDIRECTOR DE CONTROL Y CALIDAD AMBIENTAL - CORPORINOQUIA"/>
    <s v="RESPUESTA RADICADO E-431-2016-010355 SOLICITUD DE INFORMACION  OBLIGACIONES  DE ACTOS ADMINISTRATIVOS"/>
    <d v="2016-12-23T10:48:26"/>
    <n v="10"/>
    <s v="ATENCION CIUDADANA Y COMUNICACIONES"/>
    <s v="PARTICIPACION CIUDADANA ANH COLOMBIA. ADMINISTRADOR"/>
    <s v=" E-641-2016-101216"/>
    <d v="2016-12-09T11:34:33"/>
    <s v="PARTICIPACION CIUDADANA ANH COLOMBIA. ADMINISTRADOR"/>
    <x v="0"/>
    <s v="0"/>
    <x v="5"/>
    <x v="18"/>
    <x v="1"/>
    <s v="se tramitaron el mismo día"/>
    <n v="3.2009722221118864E-2"/>
  </r>
  <r>
    <n v="150623"/>
    <s v="GESTION EXITOSA"/>
    <s v="12"/>
    <x v="1"/>
    <s v="R-641-2016-081687"/>
    <d v="2016-12-09T11:33:30"/>
    <s v="VICEPRESIDENCIA ADMINISTRATIVA Y FINANCIERA"/>
    <s v="ATENCION CIUDADANA Y COMUNICACIONES"/>
    <x v="12"/>
    <s v="SEBASTIAN RODRIGUEZ:                                      Telefono:                                     Dirección: .                                     Email: GERENCIADITRANS@GMAIL.COM"/>
    <s v="SI"/>
    <s v="SEBASTIAN RODRIGUEZ:                                      Telefono:                                     Dirección: .                                     Email: GERENCIADITRANS@GMAIL.COM"/>
    <s v="TRASLADO  SOLICITUD CORREO ELECTRONICO OPC-2016-045949"/>
    <d v="2016-12-23T11:33:29"/>
    <n v="10"/>
    <s v="ATENCION CIUDADANA Y COMUNICACIONES"/>
    <s v="PARTICIPACION CIUDADANA ANH COLOMBIA. ADMINISTRADOR"/>
    <s v=" E-641-2016-101474"/>
    <d v="2016-12-12T16:57:33"/>
    <s v="PARTICIPACION CIUDADANA ANH COLOMBIA. ADMINISTRADOR"/>
    <x v="0"/>
    <s v="3"/>
    <x v="1"/>
    <x v="48"/>
    <x v="1"/>
    <m/>
    <n v="3.225038425931416"/>
  </r>
  <r>
    <n v="150630"/>
    <s v="GESTION EXITOSA"/>
    <s v="12"/>
    <x v="1"/>
    <s v="R-641-2016-081689"/>
    <d v="2016-12-09T11:41:24"/>
    <s v="VICEPRESIDENCIA ADMINISTRATIVA Y FINANCIERA"/>
    <s v="ATENCION CIUDADANA Y COMUNICACIONES"/>
    <x v="12"/>
    <s v="FENANDO LOPEZ:                                      Telefono:                                     Dirección: .                                     Email: FERNANDOLOPEZVILLAAMALIA@GMAIL.COM"/>
    <s v="SI"/>
    <s v="FENANDO LOPEZ:                                      Telefono:                                     Dirección: .                                     Email: FERNANDOLOPEZVILLAAMALIA@GMAIL.COM"/>
    <s v="PRESENCIA DE ESTAFADOR  Y FALSA VICTIMA JAIME SANCHEZ EN CUERNAVACA- PUERTO GAITAN"/>
    <d v="2016-12-23T11:41:24"/>
    <n v="10"/>
    <s v="ATENCION CIUDADANA Y COMUNICACIONES"/>
    <s v="PARTICIPACION CIUDADANA ANH COLOMBIA. ADMINISTRADOR"/>
    <s v=" E-641-2016-101312"/>
    <d v="2016-12-09T16:08:20"/>
    <s v="PARTICIPACION CIUDADANA ANH COLOMBIA. ADMINISTRADOR"/>
    <x v="0"/>
    <s v="0"/>
    <x v="3"/>
    <x v="7"/>
    <x v="1"/>
    <s v="se tramitaron pe mismo día"/>
    <n v="0.1853646527742967"/>
  </r>
  <r>
    <n v="150635"/>
    <s v="GESTION EXITOSA"/>
    <s v="12"/>
    <x v="1"/>
    <s v="R-641-2016-081691"/>
    <d v="2016-12-09T11:47:48"/>
    <s v="VICEPRESIDENCIA ADMINISTRATIVA Y FINANCIERA"/>
    <s v="ATENCION CIUDADANA Y COMUNICACIONES"/>
    <x v="2"/>
    <s v="KAREN LORENA BURGOS NEGRETE: COORDINADORA GRUPO REGALIAS - MINISTERIO DE MINAS Y ENERGIA"/>
    <s v="SI"/>
    <s v="KAREN LORENA BURGOS NEGRETE: COORDINADORA GRUPO REGALIAS - MINISTERIO DE MINAS Y ENERGIA"/>
    <s v="TRASLADO POR COMPETENCIA DERECHO DE PETICION"/>
    <d v="2016-12-23T11:47:47"/>
    <n v="10"/>
    <s v="ATENCION CIUDADANA Y COMUNICACIONES"/>
    <s v="PARTICIPACION CIUDADANA ANH COLOMBIA. ADMINISTRADOR"/>
    <s v=" E-521-2016-103479 id 155809"/>
    <d v="2016-12-28T07:37:50"/>
    <s v="ALONSO M CARDONA DELGADO. CONTRATISTA"/>
    <x v="3"/>
    <s v="20"/>
    <x v="0"/>
    <x v="9"/>
    <x v="1"/>
    <m/>
    <n v="18.826414849536377"/>
  </r>
  <r>
    <n v="151111"/>
    <s v="GESTION EXITOSA"/>
    <s v="12"/>
    <x v="2"/>
    <s v="R-641-2016-081865"/>
    <d v="2016-12-12T11:45:18"/>
    <s v="VICEPRESIDENCIA ADMINISTRATIVA Y FINANCIERA"/>
    <s v="ATENCION CIUDADANA Y COMUNICACIONES"/>
    <x v="1"/>
    <s v="ALBA LUZ AMAYA:                                      Telefono:                                     Dirección: PERSONERI MUNICIPAL                                     Email: "/>
    <s v="SI"/>
    <s v="ALBA LUZ AMAYA:                                      Telefono:                                     Dirección: PERSONERI MUNICIPAL                                     Email: "/>
    <s v="SOLICITUD DE INFORMACION"/>
    <d v="2016-12-26T11:45:18"/>
    <n v="10"/>
    <s v="ATENCION CIUDADANA Y COMUNICACIONES"/>
    <s v="PARTICIPACION CIUDADANA ANH COLOMBIA. ADMINISTRADOR"/>
    <s v=" E-641-2016-101809"/>
    <d v="2016-12-14T17:16:58"/>
    <s v="PARTICIPACION CIUDADANA ANH COLOMBIA. ADMINISTRADOR"/>
    <x v="0"/>
    <s v="2"/>
    <x v="1"/>
    <x v="18"/>
    <x v="1"/>
    <m/>
    <n v="2.2303259259279002"/>
  </r>
  <r>
    <n v="151346"/>
    <s v="GESTION EXITOSA"/>
    <s v="12"/>
    <x v="1"/>
    <s v="R-641-2016-081954"/>
    <d v="2016-12-13T09:45:57"/>
    <s v="VICEPRESIDENCIA ADMINISTRATIVA Y FINANCIERA"/>
    <s v="ATENCION CIUDADANA Y COMUNICACIONES"/>
    <x v="1"/>
    <s v="ANONIMO:                                      Telefono:                                     Dirección:                                      Email: "/>
    <s v="SI"/>
    <s v="ANONIMO:                                      Telefono:                                     Dirección:                                      Email: "/>
    <s v="MUY BUENOS DIAS MUY RESPETUOSAMENTE ME DIRIJO A USTEDES PARA PEDIRLES EL GANDE FAVOR SI ME PUEDEN SUMINISTRAR UNA INFORMACION 1.SITIOS EXACTOS POR DONDE ENTRA EL CONTRABANDO DE ACPM EN TODA COLOMBIA2.REQUISTOS PARA LA COMPRA DE COMBUSTIBLES LOS MAYORISTAS LOS MINORISTAS Y LAS ESTACIONES DE SERVICIO 3.LOS CUPOS DE COMBUSTIBLE DE ACPM DE LAS ESTACIONES DE SERVICIO DE TODO EL PAIS4. QUIEN FISCALIZA EL CUPO DE LOS COMBUSTIBLES ACPM DE LAS ESTACIONES DE SERVICIO DEL PAIS 5.ANALICIS O ESTADISTICAS DE INCREMENTOS DE ESTACIONES DE SERVICIOS DESDE EL 2008 ASTA EL AÑOS ACTUAL5.REFINERIAS ILICITAS DE TODO EL PAIS Y DONDE SE ENCUENTRAN  "/>
    <d v="2016-12-26T09:45:56"/>
    <n v="10"/>
    <s v="ATENCION CIUDADANA Y COMUNICACIONES"/>
    <s v="PARTICIPACION CIUDADANA ANH COLOMBIA. ADMINISTRADOR"/>
    <s v=" E-641-2016-103633"/>
    <d v="2016-12-29T11:08:17"/>
    <s v="PARTICIPACION CIUDADANA ANH COLOMBIA. ADMINISTRADOR"/>
    <x v="0"/>
    <s v="16"/>
    <x v="1"/>
    <x v="43"/>
    <x v="1"/>
    <m/>
    <n v="16.057167326391209"/>
  </r>
  <r>
    <n v="151431"/>
    <s v="GESTION EXITOSA"/>
    <s v="12"/>
    <x v="1"/>
    <s v="R-641-2016-082004"/>
    <d v="2016-12-13T12:55:57"/>
    <s v="VICEPRESIDENCIA ADMINISTRATIVA Y FINANCIERA"/>
    <s v="ATENCION CIUDADANA Y COMUNICACIONES"/>
    <x v="2"/>
    <s v="ALCALDIA MUNICIPAL DE EL CARMEN DE CHUCURI SANTANDER:                                      Telefono: 6140580                                    Dirección: PALACIO MUNICIPAL                                     Email: "/>
    <s v="SI"/>
    <s v="ALCALDIA MUNICIPAL DE EL CARMEN DE CHUCURI SANTANDER:                                      Telefono: 6140580                                    Dirección: PALACIO MUNICIPAL                                     Email: "/>
    <s v="DERECHO DE PETICION  - SOLICITUD DE CERTIFICACIONES"/>
    <d v="2017-01-01T12:55:57"/>
    <n v="15"/>
    <s v="ATENCION CIUDADANA Y COMUNICACIONES"/>
    <s v="PARTICIPACION CIUDADANA ANH COLOMBIA. ADMINISTRADOR"/>
    <s v=" E-641-2016-102704, E-521-2016-103589 - id 156052"/>
    <d v="2016-12-28T00:00:00"/>
    <s v="SANDRA PATRICIA MONTOYA CORTES. CONTRATISTA"/>
    <x v="6"/>
    <s v="8"/>
    <x v="1"/>
    <x v="66"/>
    <x v="1"/>
    <m/>
    <n v="14.461142592597753"/>
  </r>
  <r>
    <n v="151432"/>
    <s v="GESTION EXITOSA"/>
    <s v="12"/>
    <x v="2"/>
    <s v="R-641-2016-082005"/>
    <d v="2016-12-13T13:07:47"/>
    <s v="VICEPRESIDENCIA ADMINISTRATIVA Y FINANCIERA"/>
    <s v="ATENCION CIUDADANA Y COMUNICACIONES"/>
    <x v="12"/>
    <s v="GUZTAVO ZUBIETA B: . - PERSONERIA MUNICIPAL BARRANCA DE UPIA"/>
    <s v="SI"/>
    <s v="GUZTAVO ZUBIETA B: . - PERSONERIA MUNICIPAL BARRANCA DE UPIA"/>
    <s v="SOLICITUD DE SEGUIMIENTO"/>
    <d v="2016-12-27T13:07:47"/>
    <n v="10"/>
    <s v="ATENCION CIUDADANA Y COMUNICACIONES"/>
    <s v="PARTICIPACION CIUDADANA ANH COLOMBIA. ADMINISTRADOR"/>
    <s v=" E-641-2016-102179"/>
    <d v="2016-12-19T07:19:16"/>
    <s v="BORIS ERNESTO MONROY DELGADO. GESTOR"/>
    <x v="2"/>
    <s v="6"/>
    <x v="1"/>
    <x v="7"/>
    <x v="0"/>
    <m/>
    <n v="5.7579715277752257"/>
  </r>
  <r>
    <n v="151433"/>
    <s v="GESTION EXITOSA"/>
    <s v="12"/>
    <x v="2"/>
    <s v="R-641-2016-082006"/>
    <d v="2016-12-13T13:12:14"/>
    <s v="VICEPRESIDENCIA ADMINISTRATIVA Y FINANCIERA"/>
    <s v="ATENCION CIUDADANA Y COMUNICACIONES"/>
    <x v="12"/>
    <s v="DUMAR MONTAÑA: INGENIERO - SECRETARIA DE DESARROLLO ECONOMICO, MEDIO AMBIENTE Y TURISMO DE YOPAL"/>
    <s v="SI"/>
    <s v="DUMAR MONTAÑA: INGENIERO - SECRETARIA DE DESARROLLO ECONOMICO, MEDIO AMBIENTE Y TURISMO DE YOPAL"/>
    <s v="SOLICITUD DE INFORMACION"/>
    <d v="2016-12-27T13:12:13"/>
    <n v="10"/>
    <s v="ATENCION CIUDADANA Y COMUNICACIONES"/>
    <s v="PARTICIPACION CIUDADANA ANH COLOMBIA. ADMINISTRADOR"/>
    <s v=" E-641-2016-102485"/>
    <d v="2016-12-20T12:00:09"/>
    <s v="BORIS ERNESTO MONROY DELGADO. GESTOR"/>
    <x v="2"/>
    <s v="7"/>
    <x v="1"/>
    <x v="28"/>
    <x v="1"/>
    <m/>
    <n v="6.9499467592540896"/>
  </r>
  <r>
    <n v="151434"/>
    <s v="GESTION EXITOSA"/>
    <s v="12"/>
    <x v="2"/>
    <s v="R-641-2016-082007"/>
    <d v="2016-12-13T13:16:23"/>
    <s v="VICEPRESIDENCIA ADMINISTRATIVA Y FINANCIERA"/>
    <s v="ATENCION CIUDADANA Y COMUNICACIONES"/>
    <x v="2"/>
    <s v="HOMAR HURTADO: .                                     Telefono:                                     Dirección: S                                     Email: OMAR.HURTADO@GRIDENVIRONMENT.COM"/>
    <s v="SI"/>
    <s v="HOMAR HURTADO: .                                     Telefono:                                     Dirección: S                                     Email: OMAR.HURTADO@GRIDENVIRONMENT.COM"/>
    <s v="SOLICITUD DE INFORMACION"/>
    <d v="2016-12-27T13:16:23"/>
    <n v="10"/>
    <s v="ATENCION CIUDADANA Y COMUNICACIONES"/>
    <s v="PARTICIPACION CIUDADANA ANH COLOMBIA. ADMINISTRADOR"/>
    <s v=" I-511-2016-088789"/>
    <d v="2016-12-29T11:15:40"/>
    <s v="SANDRA PATRICIA MONTOYA CORTES. CONTRATISTA"/>
    <x v="6"/>
    <s v="16"/>
    <x v="1"/>
    <x v="5"/>
    <x v="1"/>
    <m/>
    <n v="15.916160300927004"/>
  </r>
  <r>
    <n v="152259"/>
    <s v="GESTION EXITOSA"/>
    <s v="12"/>
    <x v="0"/>
    <s v="R-641-2016-082260"/>
    <d v="2016-12-15T12:05:10"/>
    <s v="VICEPRESIDENCIA ADMINISTRATIVA Y FINANCIERA"/>
    <s v="ATENCION CIUDADANA Y COMUNICACIONES"/>
    <x v="2"/>
    <s v="GABRIEL CARLOS ROSALES GUZMAN: REPRESENTANTE LEGAL - PETROWORKS S.A.S."/>
    <s v="SI"/>
    <s v="GABRIEL CARLOS ROSALES GUZMAN: REPRESENTANTE LEGAL - PETROWORKS S.A.S."/>
    <s v="DERECHO DE PETICION  DE INFORMACION"/>
    <d v="2017-01-01T12:05:10"/>
    <n v="15"/>
    <s v="ATENCION CIUDADANA Y COMUNICACIONES"/>
    <s v="PARTICIPACION CIUDADANA ANH COLOMBIA. ADMINISTRADOR"/>
    <s v=" E-641-2016-103137"/>
    <d v="2016-12-26T18:53:43"/>
    <s v="JENNY CAROLINA BUSTOS CUESTA. CONTRATISTA"/>
    <x v="5"/>
    <s v="11"/>
    <x v="1"/>
    <x v="34"/>
    <x v="1"/>
    <m/>
    <n v="11.283712696756993"/>
  </r>
  <r>
    <n v="152304"/>
    <s v="GESTION EXITOSA"/>
    <s v="12"/>
    <x v="0"/>
    <s v="R-641-2016-082295"/>
    <d v="2016-12-15T14:25:29"/>
    <s v="VICEPRESIDENCIA ADMINISTRATIVA Y FINANCIERA"/>
    <s v="ATENCION CIUDADANA Y COMUNICACIONES"/>
    <x v="2"/>
    <s v="ANONIMO:                                      Telefono:                                     Dirección:                                      Email: "/>
    <s v="SI"/>
    <s v="ANONIMO:                                      Telefono:                                     Dirección:                                      Email: "/>
    <s v="BOGOTÁ, 15 DE DICIEMBRE DE 2016SEÑORES:TALENTO HUMANOAGENCIA NACIONAL DE HIDROCARBUROSBOGOTÁ D.C.ASUNTO:  CONSULTA RÉGIMEN PRESTACIONAL Y SALARIAL DE EMPLEADOS DE PLANTA DE LA AGENCIA NACIONAL DE HIDROCARBUROSCONFORME A LA LEY 1755 DE 2015, ME PERMITO RESPETUOSAMENTE SOLICITAR INFORMACIÓN (DERECHO DE PETICIÓN) RESPECTO AL RÉGIMEN PRESTACIONAL Y SALARIAL QUE APLICAN A LOS ACTUALES EMPLEADOS DE PLANTA DE LA AGENCIA NACIONAL DE HIDROCARBUROS.DE MANERA ESPECÍFICA MI CONSULTA SE CENTRA EN CONOCER LOS ELEMENTOS QUE CONFIGURAN LAS DISTINTAS RETRIBUCIONES QUE RECIBE CUALQUIER EMPLEADO PERTENECIENTE AL NIVEL ASESOR GRADO 4 DE LA VICEPRESIDENCIA ADMINISTRATIVA Y FINANCIERATENIENDO EN CUENTA LO ANTERIOR, SE QUIERE CONOCER A QUÉ SE TIENE DERECHO TENIENDO EN CUENTA LAS NORMAS VIGENTES QUE APLIQUEN A LA ENTIDAD. EL PROPÓSITO ES QUE CONOCIÉNDOSE A QUÉ SE TIENE DERECHO, SE PUEDA DETERMINAR EN LA ACTUALIDAD LA REMUNERACIÓN QUE SE PUEDE RECIBIR POR OCUPAR EL EMPLEO YA DESCRITO CON ANTERIORIDAD.AGRADEZCO POR TANTO SU RESPUESTA COMPLETANDO LA SIGUIENTE TABLA Y REMITIENDO CUALQUIER OTRA INFORMACIÓN QUE SE CONSIDERE RELEVANTE PARA ESTE TEMA.ITEM DESCRIPCIÓN SE CALCULA ASÍ: PERIODICIDADASIGNACIÓN SALARIAL   VACACIONES   PRIMA DE VACACIONES   BONIFICACIÓN POR RECREACIÓN   PRIMA DE NAVIDAD   PRIMA TÉCNICA   PRIMA DE SERVICIOS   CESANTÍAS   INTERESES DE CESANTÍAS   BONIFICACIÓN POR SERVICIOS PRESTADOS   OTRAS PRIMAS   OTRAS BONIFICACIONES   OTROS BENEFICIOS   QUINQUENIO   POR SU INVALUABLE COLABORACIÓN, MUCHAS GRACIAS…RECIBO RESPUESTAS EN EL CORREO YEISONFERNEY@GMAIL.COM ATENTAMENTE,YEISON F. RODRIGUEZ"/>
    <d v="2017-01-01T14:27:25"/>
    <n v="15"/>
    <s v="ATENCION CIUDADANA Y COMUNICACIONES"/>
    <s v="PARTICIPACION CIUDADANA ANH COLOMBIA. ADMINISTRADOR"/>
    <s v="I-601-2017-000199 Id: 158311"/>
    <d v="2017-01-10T08:35:49"/>
    <s v="GERMAN MATALLANA GARCIA. GESTOR"/>
    <x v="7"/>
    <s v="28"/>
    <x v="1"/>
    <x v="19"/>
    <x v="1"/>
    <m/>
    <n v="25.757177928244346"/>
  </r>
  <r>
    <n v="152315"/>
    <s v="GESTION EXITOSA"/>
    <s v="12"/>
    <x v="1"/>
    <s v="R-641-2016-082304"/>
    <d v="2016-12-15T14:51:07"/>
    <s v="VICEPRESIDENCIA ADMINISTRATIVA Y FINANCIERA"/>
    <s v="ATENCION CIUDADANA Y COMUNICACIONES"/>
    <x v="2"/>
    <s v="WILSON VICENTE GONZALEZ: ALCALDE - ALCALDIA MUNICIPAL RIO NEGRO"/>
    <s v="SI"/>
    <s v="WILSON VICENTE GONZALEZ: ALCALDE - ALCALDIA MUNICIPAL RIO NEGRO"/>
    <s v="DERECHO DE PETICION"/>
    <d v="2017-01-01T14:51:07"/>
    <n v="15"/>
    <s v="ATENCION CIUDADANA Y COMUNICACIONES"/>
    <s v="PARTICIPACION CIUDADANA ANH COLOMBIA. ADMINISTRADOR"/>
    <s v=" E-521-2016-103555"/>
    <d v="2016-12-29T07:49:33"/>
    <s v="ALONSO M CARDONA DELGADO. CONTRATISTA"/>
    <x v="3"/>
    <s v="14"/>
    <x v="23"/>
    <x v="5"/>
    <x v="1"/>
    <m/>
    <n v="13.707239930554351"/>
  </r>
  <r>
    <n v="152415"/>
    <s v="GESTION EXITOSA"/>
    <s v="12"/>
    <x v="1"/>
    <s v="R-641-2016-082340"/>
    <d v="2016-12-16T08:01:38"/>
    <s v="VICEPRESIDENCIA ADMINISTRATIVA Y FINANCIERA"/>
    <s v="ATENCION CIUDADANA Y COMUNICACIONES"/>
    <x v="2"/>
    <s v="RICARDO POSTARINI: . - CONCESIONARIA VIAL ANDINA"/>
    <s v="SI"/>
    <s v="RICARDO POSTARINI: . - CONCESIONARIA VIAL ANDINA"/>
    <s v="DERECHO DE PETICION , ALCANCE OFICIO CVA 1659-16 ,"/>
    <d v="2017-01-01T08:01:37"/>
    <n v="15"/>
    <s v="ATENCION CIUDADANA Y COMUNICACIONES"/>
    <s v="PARTICIPACION CIUDADANA ANH COLOMBIA. ADMINISTRADOR"/>
    <s v="correo electronico "/>
    <d v="2017-01-03T00:00:00"/>
    <s v="EDILSA AGUILAR GÓMEZ. GERENCIA DE PROYECTOS O FUNCIONAL"/>
    <x v="16"/>
    <n v="0"/>
    <x v="1"/>
    <x v="23"/>
    <x v="1"/>
    <m/>
    <n v="17.665532141203585"/>
  </r>
  <r>
    <n v="152436"/>
    <s v="GESTION EXITOSA"/>
    <s v="12"/>
    <x v="0"/>
    <s v="R-641-2016-082347"/>
    <d v="2016-12-16T09:46:04"/>
    <s v="VICEPRESIDENCIA ADMINISTRATIVA Y FINANCIERA"/>
    <s v="ATENCION CIUDADANA Y COMUNICACIONES"/>
    <x v="1"/>
    <s v="SENADO DE LA REPUBLICA DE COLOMBIA:                                      Telefono: 3824237                                    Dirección: CRA 7 N° 8-68 OFICINA 235                                     Email: "/>
    <s v="SI"/>
    <s v="SENADO DE LA REPUBLICA DE COLOMBIA:                                      Telefono: 3824237                                    Dirección: CRA 7 N° 8-68 OFICINA 235                                     Email: "/>
    <s v="SOLICITUD DE INFORMACION"/>
    <d v="2016-12-30T09:46:03"/>
    <n v="10"/>
    <s v="ATENCION CIUDADANA Y COMUNICACIONES"/>
    <s v="PARTICIPACION CIUDADANA ANH COLOMBIA. ADMINISTRADOR"/>
    <s v=" E-641-2016-103829"/>
    <d v="2016-12-30T12:28:13"/>
    <s v="DORIS GOMEZ SILVA. EXPERTO"/>
    <x v="0"/>
    <s v="14"/>
    <x v="1"/>
    <x v="22"/>
    <x v="1"/>
    <m/>
    <n v="14.112607291666791"/>
  </r>
  <r>
    <n v="152437"/>
    <s v="GESTION EXITOSA"/>
    <s v="12"/>
    <x v="2"/>
    <s v="R-641-2016-082348"/>
    <d v="2016-12-16T09:49:42"/>
    <s v="VICEPRESIDENCIA ADMINISTRATIVA Y FINANCIERA"/>
    <s v="ATENCION CIUDADANA Y COMUNICACIONES"/>
    <x v="12"/>
    <s v="MERCEDES MEJIA LEUDO: PROFESOR                                     Telefono:                                     Dirección: SIN                                     Email: MERMEJIA@GMAIL.COM"/>
    <s v="SI"/>
    <s v="MERCEDES MEJIA LEUDO: PROFESOR                                     Telefono:                                     Dirección: SIN                                     Email: MERMEJIA@GMAIL.COM"/>
    <s v="SOLICITUD DE INFORMACION"/>
    <d v="2016-12-30T09:49:41"/>
    <n v="10"/>
    <s v="ATENCION CIUDADANA Y COMUNICACIONES"/>
    <s v="PARTICIPACION CIUDADANA ANH COLOMBIA. ADMINISTRADOR"/>
    <s v=" E-641-2016-102374"/>
    <d v="2016-12-19T16:58:07"/>
    <s v="PARTICIPACION CIUDADANA ANH COLOMBIA. ADMINISTRADOR"/>
    <x v="0"/>
    <s v="3"/>
    <x v="1"/>
    <x v="36"/>
    <x v="1"/>
    <m/>
    <n v="3.2975089467581711"/>
  </r>
  <r>
    <n v="152438"/>
    <s v="GESTION EXITOSA"/>
    <s v="12"/>
    <x v="2"/>
    <s v="R-641-2016-082349"/>
    <d v="2016-12-16T09:53:14"/>
    <s v="VICEPRESIDENCIA ADMINISTRATIVA Y FINANCIERA"/>
    <s v="ATENCION CIUDADANA Y COMUNICACIONES"/>
    <x v="12"/>
    <s v="PAPELERIA VILLANET:                                      Telefono:                                     Dirección: PAPELERIA VILLANET                                     Email: "/>
    <s v="SI"/>
    <s v="PAPELERIA VILLANET:                                      Telefono:                                     Dirección: PAPELERIA VILLANET                                     Email: "/>
    <s v="SOLICITUD DE INFORMACION"/>
    <d v="2016-12-30T09:53:14"/>
    <n v="10"/>
    <s v="ATENCION CIUDADANA Y COMUNICACIONES"/>
    <s v="PARTICIPACION CIUDADANA ANH COLOMBIA. ADMINISTRADOR"/>
    <s v=" E-641-2016-102968"/>
    <d v="2016-12-23T13:39:57"/>
    <s v="PARTICIPACION CIUDADANA ANH COLOMBIA. ADMINISTRADOR"/>
    <x v="0"/>
    <s v="7"/>
    <x v="1"/>
    <x v="27"/>
    <x v="1"/>
    <m/>
    <n v="7.1574434374997509"/>
  </r>
  <r>
    <n v="152451"/>
    <s v="GESTION EXITOSA"/>
    <s v="12"/>
    <x v="1"/>
    <s v="R-641-2016-082356"/>
    <d v="2016-12-16T10:46:58"/>
    <s v="VICEPRESIDENCIA ADMINISTRATIVA Y FINANCIERA"/>
    <s v="ATENCION CIUDADANA Y COMUNICACIONES"/>
    <x v="2"/>
    <s v="RED DE CONTROL SOCIAL Y ASESORIA A VEEDURIAS PUERTO GAITAN:                                      Telefono:                                     Dirección: CALLE 10 NO. 10-60 PALACIO MUNICIPAL                                     Email: veedurias1a@gmail.com"/>
    <s v="SI"/>
    <s v="RED DE CONTROL SOCIAL Y ASESORIA A VEEDURIAS PUERTO GAITAN:                                      Telefono:                                     Dirección: CALLE 10 NO. 10-60 PALACIO MUNICIPAL                                     Email: veedurias1a@gmail.com"/>
    <s v="DERECHO DE PETICION"/>
    <d v="2017-01-01T10:46:57"/>
    <n v="15"/>
    <s v="ATENCION CIUDADANA Y COMUNICACIONES"/>
    <s v="PARTICIPACION CIUDADANA ANH COLOMBIA. ADMINISTRADOR"/>
    <s v=" E-641-2016-103815"/>
    <d v="2016-12-30T11:29:00"/>
    <s v="JORGE ALIRIO ORTIZ TOVAR (VORP E). GERENCIA DE PROYECTOS O FUNCIONAL"/>
    <x v="6"/>
    <s v="14"/>
    <x v="1"/>
    <x v="28"/>
    <x v="1"/>
    <m/>
    <n v="14.02918958333612"/>
  </r>
  <r>
    <n v="152513"/>
    <s v="GESTION EXITOSA"/>
    <s v="12"/>
    <x v="1"/>
    <s v="R-641-2016-082383"/>
    <d v="2016-12-16T12:17:06"/>
    <s v="VICEPRESIDENCIA ADMINISTRATIVA Y FINANCIERA"/>
    <s v="ATENCION CIUDADANA Y COMUNICACIONES"/>
    <x v="1"/>
    <s v="ANONIMO:                                      Telefono:                                     Dirección:                                      Email: "/>
    <s v="SI"/>
    <s v="ANONIMO:                                      Telefono:                                     Dirección:                                      Email: "/>
    <s v="SOLICITO INFORMACION GEOLOGICA Y ESTRATIGRAFICA  DE LA CUENCA DEL SINU COSTA AFUERA Y SUS FORMACIONES, LITOLOGIA, UBICACION Y GENERALIDADES"/>
    <d v="2016-12-29T12:17:04"/>
    <n v="10"/>
    <s v="ATENCION CIUDADANA Y COMUNICACIONES"/>
    <s v="PARTICIPACION CIUDADANA ANH COLOMBIA. ADMINISTRADOR"/>
    <s v=" E-641-2016-103308"/>
    <d v="2016-12-27T15:24:29"/>
    <s v="LUIS CARLOS VASQUEZ LARA. GESTOR"/>
    <x v="1"/>
    <s v="11"/>
    <x v="1"/>
    <x v="2"/>
    <x v="1"/>
    <m/>
    <n v="11.130123807874043"/>
  </r>
  <r>
    <n v="152519"/>
    <s v="GESTION EXITOSA"/>
    <s v="12"/>
    <x v="1"/>
    <s v="R-641-2016-082386"/>
    <d v="2016-12-16T12:32:53"/>
    <s v="VICEPRESIDENCIA ADMINISTRATIVA Y FINANCIERA"/>
    <s v="ATENCION CIUDADANA Y COMUNICACIONES"/>
    <x v="2"/>
    <s v="NADIA CAROLNA PLAZAS  FAJARDO: FUNCIONARIA                                     Telefono:                                     Dirección: ANH                                     Email: "/>
    <s v="SI"/>
    <s v="NADIA CAROLNA PLAZAS  FAJARDO: FUNCIONARIA                                     Telefono:                                     Dirección: ANH                                     Email: "/>
    <s v="DERECHO  DE PETICION"/>
    <d v="2017-01-01T12:32:52"/>
    <n v="15"/>
    <s v="ATENCION CIUDADANA Y COMUNICACIONES"/>
    <s v="PARTICIPACION CIUDADANA ANH COLOMBIA. ADMINISTRADOR"/>
    <s v=" E-641-2016-102442"/>
    <d v="2016-12-20T08:46:45"/>
    <s v="PARTICIPACION CIUDADANA ANH COLOMBIA. ADMINISTRADOR"/>
    <x v="0"/>
    <s v="4"/>
    <x v="1"/>
    <x v="18"/>
    <x v="1"/>
    <m/>
    <n v="3.8429622337935143"/>
  </r>
  <r>
    <n v="152522"/>
    <s v="GESTION EXITOSA"/>
    <s v="12"/>
    <x v="1"/>
    <s v="R-641-2016-082387"/>
    <d v="2016-12-16T12:36:42"/>
    <s v="VICEPRESIDENCIA ADMINISTRATIVA Y FINANCIERA"/>
    <s v="ATENCION CIUDADANA Y COMUNICACIONES"/>
    <x v="2"/>
    <s v="MINISTERIO DE MINAS Y ENERGIA:                                      Telefono: 2200300                                    Dirección: CALLE 43 NO. 57-31 CAN                                     Email: menergia@minminas.gov.co"/>
    <s v="SI"/>
    <s v="MINISTERIO DE MINAS Y ENERGIA:                                      Telefono: 2200300                                    Dirección: CALLE 43 NO. 57-31 CAN                                     Email: menergia@minminas.gov.co"/>
    <s v="DERECHO  DE PETICION"/>
    <d v="2017-01-01T12:36:41"/>
    <n v="15"/>
    <s v="ATENCION CIUDADANA Y COMUNICACIONES"/>
    <s v="PARTICIPACION CIUDADANA ANH COLOMBIA. ADMINISTRADOR"/>
    <s v=" E-641-2016-102438"/>
    <d v="2016-12-20T08:22:09"/>
    <s v="PARTICIPACION CIUDADANA ANH COLOMBIA. ADMINISTRADOR"/>
    <x v="0"/>
    <s v="4"/>
    <x v="1"/>
    <x v="18"/>
    <x v="1"/>
    <m/>
    <n v="3.8232389699114719"/>
  </r>
  <r>
    <n v="153006"/>
    <s v="GESTION EXITOSA"/>
    <s v="12"/>
    <x v="0"/>
    <s v="R-641-2016-082513"/>
    <d v="2016-12-19T13:23:49"/>
    <s v="VICEPRESIDENCIA ADMINISTRATIVA Y FINANCIERA"/>
    <s v="ATENCION CIUDADANA Y COMUNICACIONES"/>
    <x v="15"/>
    <s v="ANONIMO:                                      Telefono:                                     Dirección:                                      Email: "/>
    <s v="SI"/>
    <s v="ANONIMO:                                      Telefono:                                     Dirección:                                      Email: "/>
    <s v="SOY NO SOLO UN CIUDADANO PREOCUPADO, SINO UN SERVIDOR PÚBLICO INDIGNADO PORQUE SI BIEN ES CIERTO LAS PERSONAS QUE TRABAJAN EN LA ANH, SON PERSONAS QUE LLEVAN MUCHOS AÑOS VINCULADAS PORQUE SE ANQUILOSAN POR NO TENER UN PROCESO RELEVACIONAL EN SUS PROCESOS MERITOCRATICOS, PERO BUENO PARA ENTRAR EN EL DETALLE QUIERO QUEJARME ESPERANDO SE ME DE UNA RESPUESTA NO SOLO REAL SINO TAMBIÉN FÁCTICA CON LA SITUACIÓN PRESENTADA EN LOS EN LA ACTUALIDAD CON LOS PROCESOS DE BIENESTAR ADELANTADOS POR TALENTO HUMANO DE LA ANH.ES EXCELENTE QUE ENTIDADES COMO LA ANH SE REALICEN EVENTOS TAN IMPORTANTES Y SOBRE TODO ORIENTADOS A LA CONSECUSION DE UNA MEJORA DE LA CALIDAD DE VIDA DEL SERVIDOR Y SU FAMILIA; PERO ES TAMBIÉN ES CRITICABLE QUE SOLO ALGUNOS SERVIDORES SE QUEDEN CON LA MAYOR PARTE DE ESTOS BENEFICIOS Y VAYAN A CINE TODO EL AÑO POR CUENTA DE LA AGENCIA ADEMÁS DE OTROS BENEFICIOS QUE DISFRUTAN CON SOLO UN SELECTO GRUPO DE AMIGOS Y ME REFIERO ESPECÍFICAMENTE A ELSA TOVAR, SERVIDORA SI SE LE PUEDE LLAMAR ASÍ QUE POR AÑOS HA VENIDO AL FRENTE DE LOS ASUNTOS DE BIENESTAR EN LA ANH, DESCONOCIENDO POR SUPUESTO Y PONIENDO COMO PAYASO A LOS DIFERENTES LÍDERES DE TALENTO HUMANO, QUE CONFÍAN EN ELLA PARA QUE DESARROLLE TODA LA FUNCIÓN CON LA CAJA DE COMPENSACIÓN, PERO MÁS DELICADO AÚN CON LA AMIGA DE TODOS Y LA QUE TODOS QUIEREN LA JEFE DE TALENTO HUMANO NUEVA HOY ADEMÁS GERENTE QUE CREER SER MUY SABIONDA Y QUE ES MÁS PREPARADA QUE UN YOGURT LA TAL SANDRA RODRIGUEZ, QUE CREYÓ PODER CONTROLAR TODO Y NO CONTROLA LO MÁS MÍNIMO QUE SON LAS ACTUACIONES DE SUS SUBALTERNOS, PORQUE, ADIVINEN, QUE CREEN OTRA VEZ LA TAL SEÑORA TOVAR LA EMBAUCO Y MUY A PESAR DE QUE LA “JEFECITA” ES LA SUPERVISORA DEL CONTRATO DE LA CAJA DE COMPENSACIÓN QUIEN MANEJA TODO TRAS BAMBALINAS ES LA TAL SEÑORA ELSA TOVAR, Y NADA MÁS EVIDENTE QUE LA ENTREGA DE LAS TARJETAS CINECO Y LOS BONOS DE LOS NIÑOS DE LAS NOVENAS PÓNGASE PILAS SEÑORA RODRIGUEZ NO SIGA SIENDO EL PAYASITO A QUIEN TODOS ENGAÑAN DEMUESTRE SUS CALIDADES DE DIRECTIVA “NO QUE SON MUCHAS”, TODOS LOS QUE NUNCA HEMOS ESTADO DE ACUERDO CON LOS MANEJOS DE LA TOVAR PENSAMOS QUE YA QUE LA NUEVA LÍDER VENIA DE TAN ALTAS DIGNIDADES EN LA FISCALÍA, NO SE IBA A DEJAR METER LOS DEDOS A LA BOCA, PERO QUE FRACASO, REACCIONE POR LO MENOS JUSTIFIQUE LO QUE SE GANA. NECESITAMOS INFORMES, PUBLICIDAD PERO SOBRE TODO QUE CUANDO LLEGUEMOS A EXIGIR NUESTROS DERECHOS O MEJOR BONOS Y TARJETAS REGALO, NO ESCUCHEMOS SIEMPRE LA MISMA FRASE “TIENE QUE HABLAR CON ELSA CRISTINA”, PONGASE LOS CALZONES Y ABRA LOS OJOS. NO OLVIDE QUE DE NO EXISTIR LOS RESPALDOS NECESARIOS TODO ESTO ES UN DELITO QUE HAY QUE INVESTIGAR. NO FRACASEN MAS COMO SE HA FRACASADO EN EL PASADO Y QUE LOS SERVIDORES NO HAGAN NI EL MERCADO, NI VAYAN A CINE NI COMPREN SU ROPA CON DINEROS DE PROGRAMAS PUBLCOS, QUE LO HAGAN CON LO QUE SE GANAN QUE POR CIERTO ES MUCHO PARA LO QUE TRABAJN Y RETRIBUYEN.SERVIDOR Y CIUDADANO PREOCUPADO"/>
    <d v="2017-01-01T13:23:46"/>
    <n v="15"/>
    <s v="ATENCION CIUDADANA Y COMUNICACIONES"/>
    <s v="PARTICIPACION CIUDADANA ANH COLOMBIA. ADMINISTRADOR"/>
    <n v="158311"/>
    <d v="2017-01-11T00:00:00"/>
    <s v="SANDRA MILENA RODRIGUEZ RAMIREZ. EXPERTO"/>
    <x v="7"/>
    <n v="22"/>
    <x v="1"/>
    <x v="18"/>
    <x v="1"/>
    <m/>
    <n v="22.441795717597415"/>
  </r>
  <r>
    <n v="153186"/>
    <s v="GESTION EXITOSA"/>
    <s v="12"/>
    <x v="1"/>
    <s v="R-641-2016-082568"/>
    <d v="2016-12-19T16:37:25"/>
    <s v="VICEPRESIDENCIA ADMINISTRATIVA Y FINANCIERA"/>
    <s v="ATENCION CIUDADANA Y COMUNICACIONES"/>
    <x v="12"/>
    <s v="CARLOS DAVID BELTRÁN QUINTERO: DIRECTOR DE HIDROCARBUROS - MINISTERIO DE MINAS Y ENERGIA"/>
    <s v="SI"/>
    <s v="CARLOS DAVID BELTRÁN QUINTERO: DIRECTOR DE HIDROCARBUROS - MINISTERIO DE MINAS Y ENERGIA"/>
    <s v="TRASLADO DE SOLICITUD"/>
    <d v="2017-01-01T16:37:25"/>
    <n v="10"/>
    <s v="ATENCION CIUDADANA Y COMUNICACIONES"/>
    <s v="PARTICIPACION CIUDADANA ANH COLOMBIA. ADMINISTRADOR"/>
    <s v=" E-641-2016-102504"/>
    <d v="2016-12-20T14:42:53"/>
    <s v="BORIS ERNESTO MONROY DELGADO. GESTOR"/>
    <x v="2"/>
    <s v="1"/>
    <x v="1"/>
    <x v="28"/>
    <x v="1"/>
    <m/>
    <n v="0.92045972222695127"/>
  </r>
  <r>
    <n v="153288"/>
    <s v="GESTION EXITOSA"/>
    <s v="12"/>
    <x v="0"/>
    <s v="R-641-2016-082580"/>
    <d v="2016-12-20T08:56:40"/>
    <s v="VICEPRESIDENCIA ADMINISTRATIVA Y FINANCIERA"/>
    <s v="ATENCION CIUDADANA Y COMUNICACIONES"/>
    <x v="1"/>
    <s v="GOBERNACION DE CASANARE:                                      Telefono:                                     Dirección: EDIFICIO DE LA GOBERNACION                                     Email: "/>
    <s v="SI"/>
    <s v="GOBERNACION DE CASANARE:                                      Telefono:                                     Dirección: EDIFICIO DE LA GOBERNACION                                     Email: "/>
    <s v="SOLICITUD DE INFORMACION"/>
    <d v="2017-01-01T08:56:39"/>
    <n v="10"/>
    <s v="ATENCION CIUDADANA Y COMUNICACIONES"/>
    <s v="PARTICIPACION CIUDADANA ANH COLOMBIA. ADMINISTRADOR"/>
    <s v=" E-641-2016-103546"/>
    <d v="2016-12-28T15:52:29"/>
    <s v="EMILIA TORRES PIÑEROS. CONTRATISTA"/>
    <x v="5"/>
    <s v="8"/>
    <x v="2"/>
    <x v="23"/>
    <x v="1"/>
    <m/>
    <n v="8.2887603472190676"/>
  </r>
  <r>
    <n v="153303"/>
    <s v="GESTION EXITOSA"/>
    <s v="12"/>
    <x v="0"/>
    <s v="R-641-2016-082586"/>
    <d v="2016-12-20T09:19:55"/>
    <s v="VICEPRESIDENCIA ADMINISTRATIVA Y FINANCIERA"/>
    <s v="ATENCION CIUDADANA Y COMUNICACIONES"/>
    <x v="2"/>
    <s v="LINA MARGARITA  PEREZ ARANGO: COORDINADORA DE GESATION - INSTITUTO COLOMBIANO DE BIENESTAR FAMILIAR"/>
    <s v="SI"/>
    <s v="LINA MARGARITA  PEREZ ARANGO: COORDINADORA DE GESATION - INSTITUTO COLOMBIANO DE BIENESTAR FAMILIAR"/>
    <s v="REMISION DERECHO DE PETICION  SIM-1760728167"/>
    <d v="2017-01-01T09:19:54"/>
    <n v="15"/>
    <s v="ATENCION CIUDADANA Y COMUNICACIONES"/>
    <s v="PARTICIPACION CIUDADANA ANH COLOMBIA. ADMINISTRADOR"/>
    <s v=" E-641-2016-102703"/>
    <d v="2016-12-21T15:43:24"/>
    <s v="PARTICIPACION CIUDADANA ANH COLOMBIA. ADMINISTRADOR"/>
    <x v="0"/>
    <s v="1"/>
    <x v="1"/>
    <x v="23"/>
    <x v="1"/>
    <m/>
    <n v="1.2663051620402257"/>
  </r>
  <r>
    <n v="153347"/>
    <s v="GESTION EXITOSA"/>
    <s v="12"/>
    <x v="2"/>
    <s v="R-641-2016-082599"/>
    <d v="2016-12-20T10:44:3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 v="2017-01-01T10:44:31"/>
    <n v="15"/>
    <s v="ATENCION CIUDADANA Y COMUNICACIONES"/>
    <s v="PARTICIPACION CIUDADANA ANH COLOMBIA. ADMINISTRADOR"/>
    <s v=" E-641-2016-103042"/>
    <d v="2016-12-26T14:40:40"/>
    <s v="PARTICIPACION CIUDADANA ANH COLOMBIA. ADMINISTRADOR"/>
    <x v="0"/>
    <s v="6"/>
    <x v="1"/>
    <x v="33"/>
    <x v="1"/>
    <m/>
    <n v="6.1639812152789091"/>
  </r>
  <r>
    <n v="153349"/>
    <s v="GESTION EXITOSA"/>
    <s v="12"/>
    <x v="2"/>
    <s v="R-641-2016-082601"/>
    <d v="2016-12-20T10:46:5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S ALTOS DE PRADOMAR PUNTO E"/>
    <d v="2017-01-01T10:46:59"/>
    <n v="15"/>
    <s v="ATENCION CIUDADANA Y COMUNICACIONES"/>
    <s v="PARTICIPACION CIUDADANA ANH COLOMBIA. ADMINISTRADOR"/>
    <s v=" E-641-2016-103344"/>
    <d v="2016-12-28T07:53:14"/>
    <s v="PARTICIPACION CIUDADANA ANH COLOMBIA. ADMINISTRADOR"/>
    <x v="0"/>
    <s v="8"/>
    <x v="1"/>
    <x v="33"/>
    <x v="1"/>
    <m/>
    <n v="7.8793346759266569"/>
  </r>
  <r>
    <n v="153351"/>
    <s v="GESTION EXITOSA"/>
    <s v="12"/>
    <x v="2"/>
    <s v="R-641-2016-082602"/>
    <d v="2016-12-20T10:48:13"/>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S MONOS"/>
    <d v="2017-01-01T10:48:12"/>
    <n v="15"/>
    <s v="ATENCION CIUDADANA Y COMUNICACIONES"/>
    <s v="PARTICIPACION CIUDADANA ANH COLOMBIA. ADMINISTRADOR"/>
    <s v=" E-641-2016-103032"/>
    <d v="2016-12-26T14:22:33"/>
    <s v="PARTICIPACION CIUDADANA ANH COLOMBIA. ADMINISTRADOR"/>
    <x v="0"/>
    <s v="6"/>
    <x v="1"/>
    <x v="33"/>
    <x v="1"/>
    <m/>
    <n v="6.1488413194456371"/>
  </r>
  <r>
    <n v="153352"/>
    <s v="GESTION EXITOSA"/>
    <s v="12"/>
    <x v="2"/>
    <s v="R-641-2016-082603"/>
    <d v="2016-12-20T10:49:47"/>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S MONOS- LOS HURTADO"/>
    <d v="2017-01-01T10:49:46"/>
    <n v="15"/>
    <s v="ATENCION CIUDADANA Y COMUNICACIONES"/>
    <s v="PARTICIPACION CIUDADANA ANH COLOMBIA. ADMINISTRADOR"/>
    <s v=" E-641-2016-103530"/>
    <d v="2016-12-28T14:40:23"/>
    <s v="PARTICIPACION CIUDADANA ANH COLOMBIA. ADMINISTRADOR"/>
    <x v="0"/>
    <s v="8"/>
    <x v="1"/>
    <x v="33"/>
    <x v="1"/>
    <m/>
    <n v="8.1601447569410084"/>
  </r>
  <r>
    <n v="153353"/>
    <s v="GESTION EXITOSA"/>
    <s v="12"/>
    <x v="2"/>
    <s v="R-641-2016-082604"/>
    <d v="2016-12-20T10:51:01"/>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S MONOS- LA ESPERANZA"/>
    <d v="2017-01-01T10:51:01"/>
    <n v="15"/>
    <s v="ATENCION CIUDADANA Y COMUNICACIONES"/>
    <s v="PARTICIPACION CIUDADANA ANH COLOMBIA. ADMINISTRADOR"/>
    <s v=" E-641-2016-103536"/>
    <d v="2016-12-28T14:55:15"/>
    <s v="PARTICIPACION CIUDADANA ANH COLOMBIA. ADMINISTRADOR"/>
    <x v="0"/>
    <s v="8"/>
    <x v="1"/>
    <x v="33"/>
    <x v="1"/>
    <m/>
    <n v="8.1696010763917002"/>
  </r>
  <r>
    <n v="153354"/>
    <s v="GESTION EXITOSA"/>
    <s v="12"/>
    <x v="2"/>
    <s v="R-641-2016-082605"/>
    <d v="2016-12-20T10:53:3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S ALMEDROS"/>
    <d v="2017-01-01T10:53:32"/>
    <n v="15"/>
    <s v="ATENCION CIUDADANA Y COMUNICACIONES"/>
    <s v="PARTICIPACION CIUDADANA ANH COLOMBIA. ADMINISTRADOR"/>
    <s v=" E-641-2016-103037"/>
    <d v="2016-12-26T14:34:49"/>
    <s v="PARTICIPACION CIUDADANA ANH COLOMBIA. ADMINISTRADOR"/>
    <x v="0"/>
    <s v="6"/>
    <x v="1"/>
    <x v="33"/>
    <x v="1"/>
    <m/>
    <n v="6.153660879630479"/>
  </r>
  <r>
    <n v="153356"/>
    <s v="GESTION EXITOSA"/>
    <s v="12"/>
    <x v="2"/>
    <s v="R-641-2016-082607"/>
    <d v="2016-12-20T10:54:5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A INMACULADA"/>
    <d v="2017-01-01T10:54:59"/>
    <n v="15"/>
    <s v="ATENCION CIUDADANA Y COMUNICACIONES"/>
    <s v="PARTICIPACION CIUDADANA ANH COLOMBIA. ADMINISTRADOR"/>
    <s v=" E-641-2016-103338"/>
    <d v="2016-12-28T07:44:13"/>
    <s v="PARTICIPACION CIUDADANA ANH COLOMBIA. ADMINISTRADOR"/>
    <x v="0"/>
    <s v="8"/>
    <x v="1"/>
    <x v="33"/>
    <x v="1"/>
    <m/>
    <n v="7.8675146643508924"/>
  </r>
  <r>
    <n v="153357"/>
    <s v="GESTION EXITOSA"/>
    <s v="12"/>
    <x v="2"/>
    <s v="R-641-2016-082608"/>
    <d v="2016-12-20T10:56:2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A CIGARRA"/>
    <d v="2017-01-01T10:56:21"/>
    <n v="15"/>
    <s v="ATENCION CIUDADANA Y COMUNICACIONES"/>
    <s v="PARTICIPACION CIUDADANA ANH COLOMBIA. ADMINISTRADOR"/>
    <s v=" E-641-2016-103035"/>
    <d v="2016-12-26T14:29:36"/>
    <s v="PARTICIPACION CIUDADANA ANH COLOMBIA. ADMINISTRADOR"/>
    <x v="0"/>
    <s v="6"/>
    <x v="1"/>
    <x v="33"/>
    <x v="1"/>
    <m/>
    <n v="6.1480802430523909"/>
  </r>
  <r>
    <n v="153358"/>
    <s v="GESTION EXITOSA"/>
    <s v="12"/>
    <x v="2"/>
    <s v="R-641-2016-082609"/>
    <d v="2016-12-20T10:57:4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A CABAÑA"/>
    <d v="2017-01-01T10:57:42"/>
    <n v="15"/>
    <s v="ATENCION CIUDADANA Y COMUNICACIONES"/>
    <s v="PARTICIPACION CIUDADANA ANH COLOMBIA. ADMINISTRADOR"/>
    <s v=" E-641-2016-103521"/>
    <d v="2016-12-28T14:25:10"/>
    <s v="PARTICIPACION CIUDADANA ANH COLOMBIA. ADMINISTRADOR"/>
    <x v="0"/>
    <s v="8"/>
    <x v="1"/>
    <x v="33"/>
    <x v="1"/>
    <m/>
    <n v="8.1440676273196004"/>
  </r>
  <r>
    <n v="153360"/>
    <s v="GESTION EXITOSA"/>
    <s v="12"/>
    <x v="2"/>
    <s v="R-641-2016-082611"/>
    <d v="2016-12-20T10:59:34"/>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SANTA HELENA Y AGUA VIVA"/>
    <d v="2017-01-01T10:59:34"/>
    <n v="15"/>
    <s v="ATENCION CIUDADANA Y COMUNICACIONES"/>
    <s v="PARTICIPACION CIUDADANA ANH COLOMBIA. ADMINISTRADOR"/>
    <s v=" E-641-2016-103526"/>
    <d v="2016-12-28T14:30:17"/>
    <s v="PARTICIPACION CIUDADANA ANH COLOMBIA. ADMINISTRADOR"/>
    <x v="0"/>
    <s v="8"/>
    <x v="1"/>
    <x v="33"/>
    <x v="1"/>
    <m/>
    <n v="8.1463307523154072"/>
  </r>
  <r>
    <n v="153363"/>
    <s v="GESTION EXITOSA"/>
    <s v="12"/>
    <x v="2"/>
    <s v="R-641-2016-082613"/>
    <d v="2016-12-20T11:01:5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24-D1"/>
    <d v="2017-01-01T11:01:58"/>
    <n v="15"/>
    <s v="ATENCION CIUDADANA Y COMUNICACIONES"/>
    <s v="PARTICIPACION CIUDADANA ANH COLOMBIA. ADMINISTRADOR"/>
    <s v=" E-641-2016-103337"/>
    <d v="2016-12-28T07:41:13"/>
    <s v="PARTICIPACION CIUDADANA ANH COLOMBIA. ADMINISTRADOR"/>
    <x v="0"/>
    <s v="8"/>
    <x v="1"/>
    <x v="33"/>
    <x v="1"/>
    <m/>
    <n v="7.8605770023204968"/>
  </r>
  <r>
    <n v="153364"/>
    <s v="GESTION EXITOSA"/>
    <s v="12"/>
    <x v="2"/>
    <s v="R-641-2016-082614"/>
    <d v="2016-12-20T11:03:55"/>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EL VOLADOR"/>
    <d v="2017-01-01T11:03:55"/>
    <n v="15"/>
    <s v="ATENCION CIUDADANA Y COMUNICACIONES"/>
    <s v="PARTICIPACION CIUDADANA ANH COLOMBIA. ADMINISTRADOR"/>
    <s v=" E-641-2016-103077"/>
    <d v="2016-12-26T15:49:44"/>
    <s v="PARTICIPACION CIUDADANA ANH COLOMBIA. ADMINISTRADOR"/>
    <x v="0"/>
    <s v="6"/>
    <x v="1"/>
    <x v="33"/>
    <x v="1"/>
    <m/>
    <n v="6.1984802893493907"/>
  </r>
  <r>
    <n v="153367"/>
    <s v="GESTION EXITOSA"/>
    <s v="12"/>
    <x v="2"/>
    <s v="R-641-2016-082615"/>
    <d v="2016-12-20T11:05:2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EL VOLADOR D2"/>
    <d v="2017-01-01T11:05:19"/>
    <n v="15"/>
    <s v="ATENCION CIUDADANA Y COMUNICACIONES"/>
    <s v="PARTICIPACION CIUDADANA ANH COLOMBIA. ADMINISTRADOR"/>
    <s v=" E-641-2016-103517"/>
    <d v="2016-12-28T14:17:21"/>
    <s v="PARTICIPACION CIUDADANA ANH COLOMBIA. ADMINISTRADOR"/>
    <x v="0"/>
    <s v="8"/>
    <x v="1"/>
    <x v="33"/>
    <x v="1"/>
    <m/>
    <n v="8.133352511569683"/>
  </r>
  <r>
    <n v="153368"/>
    <s v="GESTION EXITOSA"/>
    <s v="12"/>
    <x v="2"/>
    <s v="R-641-2016-082616"/>
    <d v="2016-12-20T11:06:4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EL MORRO PAULINO"/>
    <d v="2017-01-01T11:06:39"/>
    <n v="15"/>
    <s v="ATENCION CIUDADANA Y COMUNICACIONES"/>
    <s v="PARTICIPACION CIUDADANA ANH COLOMBIA. ADMINISTRADOR"/>
    <s v=" E-641-2016-103345"/>
    <d v="2016-12-28T07:59:16"/>
    <s v="PARTICIPACION CIUDADANA ANH COLOMBIA. ADMINISTRADOR"/>
    <x v="0"/>
    <s v="8"/>
    <x v="1"/>
    <x v="33"/>
    <x v="1"/>
    <m/>
    <n v="7.8698624652752187"/>
  </r>
  <r>
    <n v="153370"/>
    <s v="GESTION EXITOSA"/>
    <s v="12"/>
    <x v="2"/>
    <s v="R-641-2016-082617"/>
    <d v="2016-12-20T11:08:03"/>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EL CIELO CAMAJORI"/>
    <d v="2017-01-01T11:08:02"/>
    <n v="15"/>
    <s v="ATENCION CIUDADANA Y COMUNICACIONES"/>
    <s v="PARTICIPACION CIUDADANA ANH COLOMBIA. ADMINISTRADOR"/>
    <s v=" E-641-2016-103459"/>
    <d v="2016-12-28T11:44:56"/>
    <s v="PARTICIPACION CIUDADANA ANH COLOMBIA. ADMINISTRADOR"/>
    <x v="0"/>
    <s v="8"/>
    <x v="1"/>
    <x v="33"/>
    <x v="1"/>
    <m/>
    <n v="8.0256176620387123"/>
  </r>
  <r>
    <n v="153372"/>
    <s v="GESTION EXITOSA"/>
    <s v="12"/>
    <x v="2"/>
    <s v="R-641-2016-082619"/>
    <d v="2016-12-20T11:09:15"/>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EL ALJIBE"/>
    <d v="2017-01-01T11:09:14"/>
    <n v="15"/>
    <s v="ATENCION CIUDADANA Y COMUNICACIONES"/>
    <s v="PARTICIPACION CIUDADANA ANH COLOMBIA. ADMINISTRADOR"/>
    <s v=" E-641-2016-103516"/>
    <d v="2016-12-28T14:12:27"/>
    <s v="PARTICIPACION CIUDADANA ANH COLOMBIA. ADMINISTRADOR"/>
    <x v="0"/>
    <s v="8"/>
    <x v="1"/>
    <x v="33"/>
    <x v="1"/>
    <m/>
    <n v="8.1272307060207822"/>
  </r>
  <r>
    <n v="153373"/>
    <s v="GESTION EXITOSA"/>
    <s v="12"/>
    <x v="2"/>
    <s v="R-641-2016-082620"/>
    <d v="2016-12-20T11:11:18"/>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CHARCO GRANDE"/>
    <d v="2017-01-01T11:11:18"/>
    <n v="15"/>
    <s v="ATENCION CIUDADANA Y COMUNICACIONES"/>
    <s v="PARTICIPACION CIUDADANA ANH COLOMBIA. ADMINISTRADOR"/>
    <s v=" E-641-2016-103423"/>
    <d v="2016-12-28T10:59:25"/>
    <s v="PARTICIPACION CIUDADANA ANH COLOMBIA. ADMINISTRADOR"/>
    <x v="0"/>
    <s v="8"/>
    <x v="1"/>
    <x v="33"/>
    <x v="1"/>
    <m/>
    <n v="7.991751192130323"/>
  </r>
  <r>
    <n v="153375"/>
    <s v="GESTION EXITOSA"/>
    <s v="12"/>
    <x v="2"/>
    <s v="R-641-2016-082622"/>
    <d v="2016-12-20T11:12:33"/>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BOCA TOCINO"/>
    <d v="2017-01-01T11:12:32"/>
    <n v="15"/>
    <s v="ATENCION CIUDADANA Y COMUNICACIONES"/>
    <s v="PARTICIPACION CIUDADANA ANH COLOMBIA. ADMINISTRADOR"/>
    <s v=" E-641-2016-103533"/>
    <d v="2016-12-28T14:45:02"/>
    <s v="PARTICIPACION CIUDADANA ANH COLOMBIA. ADMINISTRADOR"/>
    <x v="0"/>
    <s v="8"/>
    <x v="1"/>
    <x v="33"/>
    <x v="1"/>
    <m/>
    <n v="8.147561504629266"/>
  </r>
  <r>
    <n v="153377"/>
    <s v="GESTION EXITOSA"/>
    <s v="12"/>
    <x v="2"/>
    <s v="R-641-2016-082623"/>
    <d v="2016-12-20T11:14:01"/>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BOCA LA BARRA"/>
    <d v="2017-01-01T11:14:00"/>
    <n v="15"/>
    <s v="ATENCION CIUDADANA Y COMUNICACIONES"/>
    <s v="PARTICIPACION CIUDADANA ANH COLOMBIA. ADMINISTRADOR"/>
    <s v=" E-641-2016-103462"/>
    <d v="2016-12-28T11:50:16"/>
    <s v="PARTICIPACION CIUDADANA ANH COLOMBIA. ADMINISTRADOR"/>
    <x v="0"/>
    <s v="8"/>
    <x v="1"/>
    <x v="33"/>
    <x v="1"/>
    <m/>
    <n v="8.0251685532421106"/>
  </r>
  <r>
    <n v="153379"/>
    <s v="GESTION EXITOSA"/>
    <s v="12"/>
    <x v="2"/>
    <s v="R-641-2016-082625"/>
    <d v="2016-12-20T11:15:1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A2"/>
    <d v="2017-01-01T11:15:12"/>
    <n v="15"/>
    <s v="ATENCION CIUDADANA Y COMUNICACIONES"/>
    <s v="PARTICIPACION CIUDADANA ANH COLOMBIA. ADMINISTRADOR"/>
    <s v=" E-641-2016-103340"/>
    <d v="2016-12-28T07:47:14"/>
    <s v="PARTICIPACION CIUDADANA ANH COLOMBIA. ADMINISTRADOR"/>
    <x v="0"/>
    <s v="8"/>
    <x v="1"/>
    <x v="33"/>
    <x v="1"/>
    <m/>
    <n v="7.8555753124965122"/>
  </r>
  <r>
    <n v="153380"/>
    <s v="GESTION EXITOSA"/>
    <s v="12"/>
    <x v="2"/>
    <s v="R-641-2016-082626"/>
    <d v="2016-12-20T11:16:34"/>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88320003000000010070A"/>
    <d v="2017-01-01T11:16:34"/>
    <n v="15"/>
    <s v="ATENCION CIUDADANA Y COMUNICACIONES"/>
    <s v="PARTICIPACION CIUDADANA ANH COLOMBIA. ADMINISTRADOR"/>
    <s v=" E-641-2016-103227"/>
    <d v="2016-12-27T11:43:13"/>
    <s v="PARTICIPACION CIUDADANA ANH COLOMBIA. ADMINISTRADOR"/>
    <x v="0"/>
    <s v="7"/>
    <x v="1"/>
    <x v="33"/>
    <x v="1"/>
    <m/>
    <n v="7.0185052777815145"/>
  </r>
  <r>
    <n v="153382"/>
    <s v="GESTION EXITOSA"/>
    <s v="12"/>
    <x v="2"/>
    <s v="R-641-2016-082627"/>
    <d v="2016-12-20T11:18:3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A RESERVA ALTOS DE PRADOMAR"/>
    <d v="2017-01-01T11:18:38"/>
    <n v="15"/>
    <s v="ATENCION CIUDADANA Y COMUNICACIONES"/>
    <s v="PARTICIPACION CIUDADANA ANH COLOMBIA. ADMINISTRADOR"/>
    <s v=" E-641-2016-103056"/>
    <d v="2016-12-26T15:17:15"/>
    <s v="PARTICIPACION CIUDADANA ANH COLOMBIA. ADMINISTRADOR"/>
    <x v="0"/>
    <s v="6"/>
    <x v="1"/>
    <x v="33"/>
    <x v="1"/>
    <m/>
    <n v="6.165699386569031"/>
  </r>
  <r>
    <n v="153385"/>
    <s v="GESTION EXITOSA"/>
    <s v="12"/>
    <x v="2"/>
    <s v="R-641-2016-082629"/>
    <d v="2016-12-20T11:19:5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A LOMA CHINA GLOBO BA"/>
    <d v="2017-01-01T11:19:58"/>
    <n v="15"/>
    <s v="ATENCION CIUDADANA Y COMUNICACIONES"/>
    <s v="PARTICIPACION CIUDADANA ANH COLOMBIA. ADMINISTRADOR"/>
    <s v=" E-641-2016-103081"/>
    <d v="2016-12-26T15:54:44"/>
    <s v="PARTICIPACION CIUDADANA ANH COLOMBIA. ADMINISTRADOR"/>
    <x v="0"/>
    <s v="6"/>
    <x v="1"/>
    <x v="33"/>
    <x v="1"/>
    <m/>
    <n v="6.1907981828699121"/>
  </r>
  <r>
    <n v="153386"/>
    <s v="GESTION EXITOSA"/>
    <s v="12"/>
    <x v="2"/>
    <s v="R-641-2016-082630"/>
    <d v="2016-12-20T11:21:1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INSIGNARES LOTE A"/>
    <d v="2017-01-01T11:21:19"/>
    <n v="15"/>
    <s v="ATENCION CIUDADANA Y COMUNICACIONES"/>
    <s v="PARTICIPACION CIUDADANA ANH COLOMBIA. ADMINISTRADOR"/>
    <s v=" E-641-2016-103336"/>
    <d v="2016-12-28T07:37:43"/>
    <s v="PARTICIPACION CIUDADANA ANH COLOMBIA. ADMINISTRADOR"/>
    <x v="0"/>
    <s v="8"/>
    <x v="1"/>
    <x v="33"/>
    <x v="1"/>
    <m/>
    <n v="7.8447149768544477"/>
  </r>
  <r>
    <n v="153387"/>
    <s v="GESTION EXITOSA"/>
    <s v="12"/>
    <x v="2"/>
    <s v="R-641-2016-082631"/>
    <d v="2016-12-20T11:22:36"/>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B CASACOIMA"/>
    <d v="2017-01-01T11:22:35"/>
    <n v="15"/>
    <s v="ATENCION CIUDADANA Y COMUNICACIONES"/>
    <s v="PARTICIPACION CIUDADANA ANH COLOMBIA. ADMINISTRADOR"/>
    <s v=" E-641-2016-103226"/>
    <d v="2016-12-27T11:35:23"/>
    <s v="PARTICIPACION CIUDADANA ANH COLOMBIA. ADMINISTRADOR"/>
    <x v="0"/>
    <s v="7"/>
    <x v="1"/>
    <x v="33"/>
    <x v="1"/>
    <m/>
    <n v="7.0088791319431039"/>
  </r>
  <r>
    <n v="153390"/>
    <s v="GESTION EXITOSA"/>
    <s v="12"/>
    <x v="2"/>
    <s v="R-641-2016-082633"/>
    <d v="2016-12-20T11:24:1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 -D5"/>
    <d v="2017-01-01T11:24:18"/>
    <n v="15"/>
    <s v="ATENCION CIUDADANA Y COMUNICACIONES"/>
    <s v="PARTICIPACION CIUDADANA ANH COLOMBIA. ADMINISTRADOR"/>
    <s v=" E-641-2016-103192"/>
    <d v="2016-12-27T08:36:33"/>
    <s v="PARTICIPACION CIUDADANA ANH COLOMBIA. ADMINISTRADOR"/>
    <x v="0"/>
    <s v="7"/>
    <x v="1"/>
    <x v="33"/>
    <x v="1"/>
    <m/>
    <n v="6.8835039699115441"/>
  </r>
  <r>
    <n v="153391"/>
    <s v="GESTION EXITOSA"/>
    <s v="12"/>
    <x v="2"/>
    <s v="R-641-2016-082634"/>
    <d v="2016-12-20T11:25:38"/>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D-D4"/>
    <d v="2017-01-01T11:25:38"/>
    <n v="15"/>
    <s v="ATENCION CIUDADANA Y COMUNICACIONES"/>
    <s v="PARTICIPACION CIUDADANA ANH COLOMBIA. ADMINISTRADOR"/>
    <s v=" E-641-2016-103542"/>
    <d v="2016-12-28T15:17:16"/>
    <s v="PARTICIPACION CIUDADANA ANH COLOMBIA. ADMINISTRADOR"/>
    <x v="0"/>
    <s v="8"/>
    <x v="1"/>
    <x v="33"/>
    <x v="1"/>
    <m/>
    <n v="8.1608497337947483"/>
  </r>
  <r>
    <n v="153392"/>
    <s v="GESTION EXITOSA"/>
    <s v="12"/>
    <x v="2"/>
    <s v="R-641-2016-082635"/>
    <d v="2016-12-20T11:26:4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D-D3"/>
    <d v="2017-01-01T11:26:41"/>
    <n v="15"/>
    <s v="ATENCION CIUDADANA Y COMUNICACIONES"/>
    <s v="PARTICIPACION CIUDADANA ANH COLOMBIA. ADMINISTRADOR"/>
    <s v=" E-641-2016-103325"/>
    <d v="2016-12-27T16:56:14"/>
    <s v="PARTICIPACION CIUDADANA ANH COLOMBIA. ADMINISTRADOR"/>
    <x v="0"/>
    <s v="7"/>
    <x v="1"/>
    <x v="33"/>
    <x v="1"/>
    <m/>
    <n v="7.228845254627231"/>
  </r>
  <r>
    <n v="153393"/>
    <s v="GESTION EXITOSA"/>
    <s v="12"/>
    <x v="2"/>
    <s v="R-641-2016-082636"/>
    <d v="2016-12-20T11:27:57"/>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D-D2"/>
    <d v="2017-01-01T11:27:56"/>
    <n v="15"/>
    <s v="ATENCION CIUDADANA Y COMUNICACIONES"/>
    <s v="PARTICIPACION CIUDADANA ANH COLOMBIA. ADMINISTRADOR"/>
    <s v=" E-641-2016-103217"/>
    <d v="2016-12-27T11:03:41"/>
    <s v="PARTICIPACION CIUDADANA ANH COLOMBIA. ADMINISTRADOR"/>
    <x v="0"/>
    <s v="7"/>
    <x v="1"/>
    <x v="33"/>
    <x v="1"/>
    <m/>
    <n v="6.9831490740689333"/>
  </r>
  <r>
    <n v="153395"/>
    <s v="GESTION EXITOSA"/>
    <s v="12"/>
    <x v="2"/>
    <s v="R-641-2016-082638"/>
    <d v="2016-12-20T11:29:34"/>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D"/>
    <d v="2017-01-01T11:29:33"/>
    <n v="15"/>
    <s v="ATENCION CIUDADANA Y COMUNICACIONES"/>
    <s v="PARTICIPACION CIUDADANA ANH COLOMBIA. ADMINISTRADOR"/>
    <s v=" E-641-2016-103189"/>
    <d v="2016-12-27T08:28:04"/>
    <s v="PARTICIPACION CIUDADANA ANH COLOMBIA. ADMINISTRADOR"/>
    <x v="0"/>
    <s v="7"/>
    <x v="1"/>
    <x v="33"/>
    <x v="1"/>
    <m/>
    <n v="6.8739574074061238"/>
  </r>
  <r>
    <n v="153398"/>
    <s v="GESTION EXITOSA"/>
    <s v="12"/>
    <x v="2"/>
    <s v="R-641-2016-082640"/>
    <d v="2016-12-20T11:30:53"/>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C1"/>
    <d v="2017-01-01T11:30:53"/>
    <n v="15"/>
    <s v="ATENCION CIUDADANA Y COMUNICACIONES"/>
    <s v="PARTICIPACION CIUDADANA ANH COLOMBIA. ADMINISTRADOR"/>
    <s v=" E-641-2016-103540"/>
    <d v="2016-12-28T15:10:07"/>
    <s v="PARTICIPACION CIUDADANA ANH COLOMBIA. ADMINISTRADOR"/>
    <x v="0"/>
    <s v="8"/>
    <x v="1"/>
    <x v="33"/>
    <x v="1"/>
    <m/>
    <n v="8.1522344560216879"/>
  </r>
  <r>
    <n v="153399"/>
    <s v="GESTION EXITOSA"/>
    <s v="12"/>
    <x v="2"/>
    <s v="R-641-2016-082641"/>
    <d v="2016-12-20T11:32:0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23-5- 24-C"/>
    <d v="2017-01-01T11:32:01"/>
    <n v="15"/>
    <s v="ATENCION CIUDADANA Y COMUNICACIONES"/>
    <s v="PARTICIPACION CIUDADANA ANH COLOMBIA. ADMINISTRADOR"/>
    <s v=" E-641-2016-103327"/>
    <d v="2016-12-27T17:01:25"/>
    <s v="PARTICIPACION CIUDADANA ANH COLOMBIA. ADMINISTRADOR"/>
    <x v="0"/>
    <s v="7"/>
    <x v="1"/>
    <x v="33"/>
    <x v="1"/>
    <m/>
    <n v="7.2287415856480948"/>
  </r>
  <r>
    <n v="153400"/>
    <s v="GESTION EXITOSA"/>
    <s v="12"/>
    <x v="2"/>
    <s v="R-641-2016-082642"/>
    <d v="2016-12-20T11:33:1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26B -1"/>
    <d v="2017-01-01T11:33:19"/>
    <n v="15"/>
    <s v="ATENCION CIUDADANA Y COMUNICACIONES"/>
    <s v="PARTICIPACION CIUDADANA ANH COLOMBIA. ADMINISTRADOR"/>
    <s v=" E-641-2016-103220"/>
    <d v="2016-12-27T11:08:39"/>
    <s v="PARTICIPACION CIUDADANA ANH COLOMBIA. ADMINISTRADOR"/>
    <x v="0"/>
    <s v="7"/>
    <x v="1"/>
    <x v="33"/>
    <x v="1"/>
    <m/>
    <n v="6.9828698263881961"/>
  </r>
  <r>
    <n v="153402"/>
    <s v="GESTION EXITOSA"/>
    <s v="12"/>
    <x v="2"/>
    <s v="R-641-2016-082644"/>
    <d v="2016-12-20T11:34:4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TERRENO TRIANGULAR EN LA PLAYA"/>
    <d v="2017-01-01T11:34:39"/>
    <n v="15"/>
    <s v="ATENCION CIUDADANA Y COMUNICACIONES"/>
    <s v="PARTICIPACION CIUDADANA ANH COLOMBIA. ADMINISTRADOR"/>
    <s v=" E-641-2016-103206"/>
    <d v="2016-12-27T09:13:12"/>
    <s v="PARTICIPACION CIUDADANA ANH COLOMBIA. ADMINISTRADOR"/>
    <x v="0"/>
    <s v="7"/>
    <x v="1"/>
    <x v="33"/>
    <x v="1"/>
    <m/>
    <n v="6.9017590277799172"/>
  </r>
  <r>
    <n v="153404"/>
    <s v="GESTION EXITOSA"/>
    <s v="12"/>
    <x v="2"/>
    <s v="R-641-2016-082646"/>
    <d v="2016-12-20T11:36:05"/>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TERRENO LOS MONOS"/>
    <d v="2017-01-01T11:36:05"/>
    <n v="15"/>
    <s v="ATENCION CIUDADANA Y COMUNICACIONES"/>
    <s v="PARTICIPACION CIUDADANA ANH COLOMBIA. ADMINISTRADOR"/>
    <s v=" E-641-2016-103537"/>
    <d v="2016-12-28T14:58:26"/>
    <s v="PARTICIPACION CIUDADANA ANH COLOMBIA. ADMINISTRADOR"/>
    <x v="0"/>
    <s v="8"/>
    <x v="1"/>
    <x v="33"/>
    <x v="1"/>
    <m/>
    <n v="8.1405204166658223"/>
  </r>
  <r>
    <n v="153405"/>
    <s v="GESTION EXITOSA"/>
    <s v="12"/>
    <x v="2"/>
    <s v="R-641-2016-082647"/>
    <d v="2016-12-20T11:37:27"/>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SANTANDERCITO A4"/>
    <d v="2017-01-01T11:37:26"/>
    <n v="15"/>
    <s v="ATENCION CIUDADANA Y COMUNICACIONES"/>
    <s v="PARTICIPACION CIUDADANA ANH COLOMBIA. ADMINISTRADOR"/>
    <s v=" E-641-2016-103326"/>
    <d v="2016-12-27T16:59:32"/>
    <s v="PARTICIPACION CIUDADANA ANH COLOMBIA. ADMINISTRADOR"/>
    <x v="0"/>
    <s v="7"/>
    <x v="1"/>
    <x v="33"/>
    <x v="1"/>
    <m/>
    <n v="7.2236626504600281"/>
  </r>
  <r>
    <n v="153409"/>
    <s v="GESTION EXITOSA"/>
    <s v="12"/>
    <x v="2"/>
    <s v="R-641-2016-082649"/>
    <d v="2016-12-20T11:38:55"/>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SANTA ISABEL"/>
    <d v="2017-01-01T11:38:55"/>
    <n v="15"/>
    <s v="ATENCION CIUDADANA Y COMUNICACIONES"/>
    <s v="PARTICIPACION CIUDADANA ANH COLOMBIA. ADMINISTRADOR"/>
    <s v=" E-641-2016-103208"/>
    <d v="2016-12-27T09:24:14"/>
    <s v="PARTICIPACION CIUDADANA ANH COLOMBIA. ADMINISTRADOR"/>
    <x v="0"/>
    <s v="7"/>
    <x v="1"/>
    <x v="33"/>
    <x v="1"/>
    <m/>
    <n v="6.9064691782405134"/>
  </r>
  <r>
    <n v="153411"/>
    <s v="GESTION EXITOSA"/>
    <s v="12"/>
    <x v="2"/>
    <s v="R-641-2016-082651"/>
    <d v="2016-12-20T11:40:16"/>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PAVAS"/>
    <d v="2017-01-01T11:40:16"/>
    <n v="15"/>
    <s v="ATENCION CIUDADANA Y COMUNICACIONES"/>
    <s v="PARTICIPACION CIUDADANA ANH COLOMBIA. ADMINISTRADOR"/>
    <s v=" E-641-2016-103184"/>
    <d v="2016-12-27T08:19:27"/>
    <s v="PARTICIPACION CIUDADANA ANH COLOMBIA. ADMINISTRADOR"/>
    <x v="0"/>
    <s v="7"/>
    <x v="1"/>
    <x v="33"/>
    <x v="1"/>
    <m/>
    <n v="6.8605400115702651"/>
  </r>
  <r>
    <n v="153412"/>
    <s v="GESTION EXITOSA"/>
    <s v="12"/>
    <x v="2"/>
    <s v="R-641-2016-082652"/>
    <d v="2016-12-20T11:41:5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PARCELA EL GENOVES Y GLOBO A VE"/>
    <d v="2017-01-01T11:41:50"/>
    <n v="15"/>
    <s v="ATENCION CIUDADANA Y COMUNICACIONES"/>
    <s v="PARTICIPACION CIUDADANA ANH COLOMBIA. ADMINISTRADOR"/>
    <s v=" E-641-2016-103541"/>
    <d v="2016-12-28T15:13:14"/>
    <s v="PARTICIPACION CIUDADANA ANH COLOMBIA. ADMINISTRADOR"/>
    <x v="0"/>
    <s v="8"/>
    <x v="1"/>
    <x v="33"/>
    <x v="1"/>
    <m/>
    <n v="8.1468060532424715"/>
  </r>
  <r>
    <n v="153416"/>
    <s v="GESTION EXITOSA"/>
    <s v="12"/>
    <x v="2"/>
    <s v="R-641-2016-082654"/>
    <d v="2016-12-20T11:43:2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PARCELA 12.13.14.15.16.17"/>
    <d v="2017-01-01T11:43:19"/>
    <n v="15"/>
    <s v="ATENCION CIUDADANA Y COMUNICACIONES"/>
    <s v="PARTICIPACION CIUDADANA ANH COLOMBIA. ADMINISTRADOR"/>
    <s v=" E-641-2016-103335"/>
    <d v="2016-12-28T07:34:04"/>
    <s v="PARTICIPACION CIUDADANA ANH COLOMBIA. ADMINISTRADOR"/>
    <x v="0"/>
    <s v="8"/>
    <x v="1"/>
    <x v="33"/>
    <x v="1"/>
    <m/>
    <n v="7.8269048263900913"/>
  </r>
  <r>
    <n v="153419"/>
    <s v="GESTION EXITOSA"/>
    <s v="12"/>
    <x v="2"/>
    <s v="R-641-2016-082656"/>
    <d v="2016-12-20T11:44:41"/>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PAJONAL"/>
    <d v="2017-01-01T11:44:40"/>
    <n v="15"/>
    <s v="ATENCION CIUDADANA Y COMUNICACIONES"/>
    <s v="PARTICIPACION CIUDADANA ANH COLOMBIA. ADMINISTRADOR"/>
    <s v=" E-641-2016-103232"/>
    <d v="2016-12-27T12:01:07"/>
    <s v="PARTICIPACION CIUDADANA ANH COLOMBIA. ADMINISTRADOR"/>
    <x v="0"/>
    <s v="7"/>
    <x v="1"/>
    <x v="33"/>
    <x v="1"/>
    <m/>
    <n v="7.0114088773188996"/>
  </r>
  <r>
    <n v="153422"/>
    <s v="GESTION EXITOSA"/>
    <s v="12"/>
    <x v="2"/>
    <s v="R-641-2016-082658"/>
    <d v="2016-12-20T11:45:5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MORRO DE ZAMBA"/>
    <d v="2017-01-01T11:45:58"/>
    <n v="15"/>
    <s v="ATENCION CIUDADANA Y COMUNICACIONES"/>
    <s v="PARTICIPACION CIUDADANA ANH COLOMBIA. ADMINISTRADOR"/>
    <s v=" E-641-2016-103452"/>
    <d v="2016-12-28T11:32:06"/>
    <s v="PARTICIPACION CIUDADANA ANH COLOMBIA. ADMINISTRADOR"/>
    <x v="0"/>
    <s v="8"/>
    <x v="1"/>
    <x v="33"/>
    <x v="1"/>
    <m/>
    <n v="7.990356597227219"/>
  </r>
  <r>
    <n v="153424"/>
    <s v="GESTION EXITOSA"/>
    <s v="12"/>
    <x v="2"/>
    <s v="R-641-2016-082659"/>
    <d v="2016-12-20T11:47:18"/>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MANZANA C"/>
    <d v="2017-01-01T11:47:18"/>
    <n v="15"/>
    <s v="ATENCION CIUDADANA Y COMUNICACIONES"/>
    <s v="PARTICIPACION CIUDADANA ANH COLOMBIA. ADMINISTRADOR"/>
    <s v=" E-641-2016-103539"/>
    <d v="2016-12-28T15:04:56"/>
    <s v="PARTICIPACION CIUDADANA ANH COLOMBIA. ADMINISTRADOR"/>
    <x v="0"/>
    <s v="8"/>
    <x v="1"/>
    <x v="33"/>
    <x v="1"/>
    <m/>
    <n v="8.1372435532393865"/>
  </r>
  <r>
    <n v="153427"/>
    <s v="GESTION EXITOSA"/>
    <s v="12"/>
    <x v="2"/>
    <s v="R-641-2016-082661"/>
    <d v="2016-12-20T11:48:32"/>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VOLADOR ORIENTAL"/>
    <d v="2017-01-01T11:48:31"/>
    <n v="15"/>
    <s v="ATENCION CIUDADANA Y COMUNICACIONES"/>
    <s v="PARTICIPACION CIUDADANA ANH COLOMBIA. ADMINISTRADOR"/>
    <s v=" E-641-2016-103438"/>
    <d v="2016-12-28T11:09:31"/>
    <s v="PARTICIPACION CIUDADANA ANH COLOMBIA. ADMINISTRADOR"/>
    <x v="0"/>
    <s v="8"/>
    <x v="1"/>
    <x v="33"/>
    <x v="1"/>
    <m/>
    <n v="7.9729052893526386"/>
  </r>
  <r>
    <n v="153429"/>
    <s v="GESTION EXITOSA"/>
    <s v="12"/>
    <x v="2"/>
    <s v="R-641-2016-082662"/>
    <d v="2016-12-20T11:49:48"/>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F SANTA CECILIA"/>
    <d v="2017-01-01T11:49:48"/>
    <n v="15"/>
    <s v="ATENCION CIUDADANA Y COMUNICACIONES"/>
    <s v="PARTICIPACION CIUDADANA ANH COLOMBIA. ADMINISTRADOR"/>
    <s v=" E-641-2016-103429"/>
    <d v="2016-12-28T11:05:05"/>
    <s v="PARTICIPACION CIUDADANA ANH COLOMBIA. ADMINISTRADOR"/>
    <x v="0"/>
    <s v="8"/>
    <x v="1"/>
    <x v="33"/>
    <x v="1"/>
    <m/>
    <n v="7.96894715277449"/>
  </r>
  <r>
    <n v="153432"/>
    <s v="GESTION EXITOSA"/>
    <s v="12"/>
    <x v="2"/>
    <s v="R-641-2016-082664"/>
    <d v="2016-12-20T11:51:1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E SANTA ROSA"/>
    <d v="2017-01-01T11:51:19"/>
    <n v="15"/>
    <s v="ATENCION CIUDADANA Y COMUNICACIONES"/>
    <s v="PARTICIPACION CIUDADANA ANH COLOMBIA. ADMINISTRADOR"/>
    <s v=" E-641-2016-103457"/>
    <d v="2016-12-28T11:39:46"/>
    <s v="PARTICIPACION CIUDADANA ANH COLOMBIA. ADMINISTRADOR"/>
    <x v="0"/>
    <s v="8"/>
    <x v="1"/>
    <x v="33"/>
    <x v="1"/>
    <m/>
    <n v="7.9919734953655279"/>
  </r>
  <r>
    <n v="153434"/>
    <s v="GESTION EXITOSA"/>
    <s v="12"/>
    <x v="2"/>
    <s v="R-641-2016-082665"/>
    <d v="2016-12-20T11:52:28"/>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10 A"/>
    <d v="2017-01-01T11:52:27"/>
    <n v="15"/>
    <s v="ATENCION CIUDADANA Y COMUNICACIONES"/>
    <s v="PARTICIPACION CIUDADANA ANH COLOMBIA. ADMINISTRADOR"/>
    <s v=" E-641-2016-103538"/>
    <d v="2016-12-28T15:01:52"/>
    <s v="PARTICIPACION CIUDADANA ANH COLOMBIA. ADMINISTRADOR"/>
    <x v="0"/>
    <s v="8"/>
    <x v="1"/>
    <x v="33"/>
    <x v="1"/>
    <m/>
    <n v="8.1315277777757728"/>
  </r>
  <r>
    <n v="153435"/>
    <s v="GESTION EXITOSA"/>
    <s v="12"/>
    <x v="2"/>
    <s v="R-641-2016-082666"/>
    <d v="2016-12-20T11:53:41"/>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DE TERRENO CAMAJOURE"/>
    <d v="2017-01-01T11:53:40"/>
    <n v="15"/>
    <s v="ATENCION CIUDADANA Y COMUNICACIONES"/>
    <s v="PARTICIPACION CIUDADANA ANH COLOMBIA. ADMINISTRADOR"/>
    <s v=" E-641-2016-103225, E-641-2016-103453"/>
    <d v="2016-12-28T11:33:12"/>
    <s v="PARTICIPACION CIUDADANA ANH COLOMBIA. ADMINISTRADOR"/>
    <x v="0"/>
    <s v="8"/>
    <x v="1"/>
    <x v="33"/>
    <x v="1"/>
    <m/>
    <n v="7.9857775462951395"/>
  </r>
  <r>
    <n v="153438"/>
    <s v="GESTION EXITOSA"/>
    <s v="12"/>
    <x v="2"/>
    <s v="R-641-2016-082668"/>
    <d v="2016-12-20T11:55:29"/>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PAJONAL K20 2 A 10 LOTE D"/>
    <d v="2017-01-01T11:55:29"/>
    <n v="15"/>
    <s v="ATENCION CIUDADANA Y COMUNICACIONES"/>
    <s v="PARTICIPACION CIUDADANA ANH COLOMBIA. ADMINISTRADOR"/>
    <s v=" E-641-2016-103324"/>
    <d v="2016-12-27T16:51:54"/>
    <s v="PARTICIPACION CIUDADANA ANH COLOMBIA. ADMINISTRADOR"/>
    <x v="0"/>
    <s v="7"/>
    <x v="1"/>
    <x v="33"/>
    <x v="1"/>
    <m/>
    <n v="7.2058403935152455"/>
  </r>
  <r>
    <n v="153441"/>
    <s v="GESTION EXITOSA"/>
    <s v="12"/>
    <x v="2"/>
    <s v="R-641-2016-082669"/>
    <d v="2016-12-20T11:57:55"/>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GLOBO NO 1 B"/>
    <d v="2017-01-01T11:57:55"/>
    <n v="15"/>
    <s v="ATENCION CIUDADANA Y COMUNICACIONES"/>
    <s v="PARTICIPACION CIUDADANA ANH COLOMBIA. ADMINISTRADOR"/>
    <s v=" E-641-2016-103314"/>
    <d v="2016-12-27T16:11:58"/>
    <s v="PARTICIPACION CIUDADANA ANH COLOMBIA. ADMINISTRADOR"/>
    <x v="0"/>
    <s v="7"/>
    <x v="1"/>
    <x v="33"/>
    <x v="1"/>
    <m/>
    <n v="7.1764202546328306"/>
  </r>
  <r>
    <n v="153442"/>
    <s v="GESTION EXITOSA"/>
    <s v="12"/>
    <x v="2"/>
    <s v="R-641-2016-082670"/>
    <d v="2016-12-20T11:59:30"/>
    <s v="VICEPRESIDENCIA ADMINISTRATIVA Y FINANCIERA"/>
    <s v="ATENCION CIUDADANA Y COMUNICACIONES"/>
    <x v="2"/>
    <s v="CARLOS BRAVO FERNEYNES: .                                     Telefono: 6114444                                    Dirección: CRA 11 A 97 A 19 OF 506                                     Email: "/>
    <s v="SI"/>
    <s v="CARLOS BRAVO FERNEYNES: .                                     Telefono: 6114444                                    Dirección: CRA 11 A 97 A 19 OF 506                                     Email: "/>
    <s v="DERECHO DE PETICION DE INFORMACION ( LOTE D EL CARAJO"/>
    <d v="2017-01-01T11:59:29"/>
    <n v="15"/>
    <s v="ATENCION CIUDADANA Y COMUNICACIONES"/>
    <s v="PARTICIPACION CIUDADANA ANH COLOMBIA. ADMINISTRADOR"/>
    <s v=" E-641-2016-103535"/>
    <d v="2016-12-28T14:48:39"/>
    <s v="PARTICIPACION CIUDADANA ANH COLOMBIA. ADMINISTRADOR"/>
    <x v="0"/>
    <s v="8"/>
    <x v="1"/>
    <x v="33"/>
    <x v="1"/>
    <m/>
    <n v="8.1174712615684257"/>
  </r>
  <r>
    <n v="154002"/>
    <s v="GESTION EXITOSA"/>
    <s v="12"/>
    <x v="1"/>
    <s v="R-641-2016-082874"/>
    <d v="2016-12-22T09:47:51"/>
    <s v="VICEPRESIDENCIA ADMINISTRATIVA Y FINANCIERA"/>
    <s v="ATENCION CIUDADANA Y COMUNICACIONES"/>
    <x v="1"/>
    <s v="GUILLERMO ALBERTO ACEVEDO:  - AUTORIDAD NACIONAL DE LICENCIAS AMBIENTALES (ANLA)"/>
    <s v="SI"/>
    <s v="GUILLERMO ALBERTO ACEVEDO:  - AUTORIDAD NACIONAL DE LICENCIAS AMBIENTALES (ANLA)"/>
    <s v="RESPUESTA A DPE0859-0-2016 - RAD: 2016069989-1-000 DEL 26 DE OCTUBRE DE 2016 -"/>
    <d v="2017-01-01T09:47:51"/>
    <n v="10"/>
    <s v="ATENCION CIUDADANA Y COMUNICACIONES"/>
    <s v="PARTICIPACION CIUDADANA ANH COLOMBIA. ADMINISTRADOR"/>
    <s v=" E-641-2016-102978"/>
    <d v="2016-12-23T14:52:03"/>
    <s v="PARTICIPACION CIUDADANA ANH COLOMBIA. ADMINISTRADOR"/>
    <x v="0"/>
    <s v="1"/>
    <x v="17"/>
    <x v="2"/>
    <x v="1"/>
    <m/>
    <n v="1.2112438657422899"/>
  </r>
  <r>
    <n v="154004"/>
    <s v="GESTION EXITOSA"/>
    <s v="12"/>
    <x v="1"/>
    <s v="R-641-2016-082875"/>
    <d v="2016-12-22T09:51:40"/>
    <s v="VICEPRESIDENCIA ADMINISTRATIVA Y FINANCIERA"/>
    <s v="ATENCION CIUDADANA Y COMUNICACIONES"/>
    <x v="1"/>
    <s v="SERGIO ALBERTO CRUZ: SUBDIRECCIO NDE  EVALUACION  Y SEGUIMIENTO - AUTORIDAD NACIONAL DE LICENCIAS AMBIENTALES (ANLA)"/>
    <s v="SI"/>
    <s v="SERGIO ALBERTO CRUZ: SUBDIRECCIO NDE  EVALUACION  Y SEGUIMIENTO - AUTORIDAD NACIONAL DE LICENCIAS AMBIENTALES (ANLA)"/>
    <s v="COMUNICACION CON RADICADO N° 2016076389-1-000 DEL 18 DE NOVIEMBRE DE2016 -  TRSLADO DE SOLICITUD DE SUSPENSION  DE ACTIVIDADES  A LA EMPRSA CONOCOPHILLIPS  EXP: LAV0001-13 / RESPUESTA A DPE0859-0-2016 - RAD: 2016069989-1-000 DEL 26 DE OCTUBRE DE 2016 -"/>
    <d v="2017-01-01T09:51:39"/>
    <n v="10"/>
    <s v="ATENCION CIUDADANA Y COMUNICACIONES"/>
    <s v="PARTICIPACION CIUDADANA ANH COLOMBIA. ADMINISTRADOR"/>
    <s v=" E-641-2016-102977"/>
    <d v="2016-12-23T14:49:27"/>
    <s v="PARTICIPACION CIUDADANA ANH COLOMBIA. ADMINISTRADOR"/>
    <x v="0"/>
    <s v="1"/>
    <x v="17"/>
    <x v="2"/>
    <x v="1"/>
    <m/>
    <n v="1.2067923611102742"/>
  </r>
  <r>
    <n v="154021"/>
    <s v="GESTION EXITOSA"/>
    <s v="12"/>
    <x v="2"/>
    <s v="R-641-2016-082879"/>
    <d v="2016-12-22T10:06:21"/>
    <s v="VICEPRESIDENCIA ADMINISTRATIVA Y FINANCIERA"/>
    <s v="ATENCION CIUDADANA Y COMUNICACIONES"/>
    <x v="12"/>
    <s v="RAUL GAITAN GAITAN: .                                     Telefono:                                     Dirección: S                                     Email: "/>
    <s v="SI"/>
    <s v="RAUL GAITAN GAITAN: .                                     Telefono:                                     Dirección: S                                     Email: "/>
    <s v="SOLICITUD DE REUNION"/>
    <d v="2017-01-01T10:06:20"/>
    <n v="10"/>
    <s v="ATENCION CIUDADANA Y COMUNICACIONES"/>
    <s v="PARTICIPACION CIUDADANA ANH COLOMBIA. ADMINISTRADOR"/>
    <s v=" E-641-2016-103323"/>
    <d v="2016-12-27T16:42:53"/>
    <s v="PARTICIPACION CIUDADANA ANH COLOMBIA. ADMINISTRADOR"/>
    <x v="0"/>
    <s v="5"/>
    <x v="3"/>
    <x v="7"/>
    <x v="1"/>
    <m/>
    <n v="5.2753739930558368"/>
  </r>
  <r>
    <n v="154025"/>
    <s v="GESTION EXITOSA"/>
    <s v="12"/>
    <x v="1"/>
    <s v="R-641-2016-082881"/>
    <d v="2016-12-22T10:10:56"/>
    <s v="VICEPRESIDENCIA ADMINISTRATIVA Y FINANCIERA"/>
    <s v="ATENCION CIUDADANA Y COMUNICACIONES"/>
    <x v="2"/>
    <s v="JOSE LUIS ARCINIGAS: PRESIDENTE COLEGIATURA  GERENCIAL - CONTRALORIA  GENERAL DE LA NACION  SECCIONAL META"/>
    <s v="SI"/>
    <s v="JOSE LUIS ARCINIGAS: PRESIDENTE COLEGIATURA  GERENCIAL - CONTRALORIA  GENERAL DE LA NACION  SECCIONAL META"/>
    <s v="TRASLADO POR COMPETENCIA - DERECHO DE PETICION  COD: 2016-109313-80504-NC-DEL 2016-12-05"/>
    <d v="2017-01-01T10:10:56"/>
    <n v="15"/>
    <s v="ATENCION CIUDADANA Y COMUNICACIONES"/>
    <s v="PARTICIPACION CIUDADANA ANH COLOMBIA. ADMINISTRADOR"/>
    <s v=" E-641-2016-102976"/>
    <d v="2016-12-23T14:37:43"/>
    <s v="PARTICIPACION CIUDADANA ANH COLOMBIA. ADMINISTRADOR"/>
    <x v="0"/>
    <s v="1"/>
    <x v="3"/>
    <x v="18"/>
    <x v="0"/>
    <m/>
    <n v="1.1852658564821468"/>
  </r>
  <r>
    <n v="154167"/>
    <s v="GESTION EXITOSA"/>
    <s v="12"/>
    <x v="0"/>
    <s v="R-641-2016-082939"/>
    <d v="2016-12-22T12:42:36"/>
    <s v="VICEPRESIDENCIA ADMINISTRATIVA Y FINANCIERA"/>
    <s v="ATENCION CIUDADANA Y COMUNICACIONES"/>
    <x v="2"/>
    <s v="LILIANA MARIA ALMEYDA GOMEZ: COORDINADORA GRUPO DERECHOS DE PETICION, CONSULTAS Y CARTERA - MINISTERIO DE HACIENDA Y CREDITO PUBLICO - MINHACIENDA"/>
    <s v="SI"/>
    <s v="LILIANA MARIA ALMEYDA GOMEZ: COORDINADORA GRUPO DERECHOS DE PETICION, CONSULTAS Y CARTERA - MINISTERIO DE HACIENDA Y CREDITO PUBLICO - MINHACIENDA"/>
    <s v="TRASLADO AGENCIA DERECHO DE PETICION N° 1-2016-103946 DEL 05/12/2016"/>
    <d v="2017-01-01T12:42:35"/>
    <n v="15"/>
    <s v="ATENCION CIUDADANA Y COMUNICACIONES"/>
    <s v="PARTICIPACION CIUDADANA ANH COLOMBIA. ADMINISTRADOR"/>
    <s v=" E-641-2017-000160"/>
    <d v="2017-01-06T08:41:34"/>
    <s v="ALFONSO RODRIGUEZ LOZANO. CONTRATISTA"/>
    <x v="3"/>
    <s v="15"/>
    <x v="1"/>
    <x v="66"/>
    <x v="1"/>
    <m/>
    <n v="14.832613923608733"/>
  </r>
  <r>
    <n v="154203"/>
    <s v="GESTION EXITOSA"/>
    <s v="12"/>
    <x v="0"/>
    <s v="R-641-2016-082961"/>
    <d v="2016-12-22T13:36:56"/>
    <s v="VICEPRESIDENCIA ADMINISTRATIVA Y FINANCIERA"/>
    <s v="ATENCION CIUDADANA Y COMUNICACIONES"/>
    <x v="2"/>
    <s v="ALCALDIA MUNICIPAL DE OROCUE CASANARE:                                      Telefono:                                     Dirección: CARRERA 8A NO. 2A-15 PALACIO MUNICIPAL                                     Email: contactenos@orocue-casanare.gov.co"/>
    <s v="SI"/>
    <s v="ALCALDIA MUNICIPAL DE OROCUE CASANARE:                                      Telefono:                                     Dirección: CARRERA 8A NO. 2A-15 PALACIO MUNICIPAL                                     Email: contactenos@orocue-casanare.gov.co"/>
    <s v="DERECHO DE PETICION"/>
    <d v="2017-01-01T13:36:55"/>
    <n v="15"/>
    <s v="ATENCION CIUDADANA Y COMUNICACIONES"/>
    <s v="PARTICIPACION CIUDADANA ANH COLOMBIA. ADMINISTRADOR"/>
    <s v=" E-641-2016-103544"/>
    <d v="2016-12-28T15:40:57"/>
    <s v="EMILIA TORRES PIÑEROS. CONTRATISTA"/>
    <x v="5"/>
    <s v="6"/>
    <x v="2"/>
    <x v="16"/>
    <x v="1"/>
    <m/>
    <n v="6.0861269675951917"/>
  </r>
  <r>
    <n v="154727"/>
    <s v="GESTION EXITOSA"/>
    <s v="12"/>
    <x v="1"/>
    <s v="R-641-2016-083276"/>
    <d v="2016-12-23T12:29:14"/>
    <s v="VICEPRESIDENCIA ADMINISTRATIVA Y FINANCIERA"/>
    <s v="ATENCION CIUDADANA Y COMUNICACIONES"/>
    <x v="2"/>
    <s v="MINISTERIO DE MEDIO AMBIENTE Y DESARROLLO SOSTENIBLE:                                      Telefono: 3323400                                    Dirección: CALLE 37 NO. 8-40                                     Email: servicioalciudadano@minambiente.gov.co"/>
    <s v="SI"/>
    <s v="MINISTERIO DE MEDIO AMBIENTE Y DESARROLLO SOSTENIBLE:                                      Telefono: 3323400                                    Dirección: CALLE 37 NO. 8-40                                     Email: servicioalciudadano@minambiente.gov.co"/>
    <s v="TRASLADO DERECHO DE PETICION"/>
    <d v="2017-01-01T12:29:13"/>
    <n v="15"/>
    <s v="ATENCION CIUDADANA Y COMUNICACIONES"/>
    <s v="PARTICIPACION CIUDADANA ANH COLOMBIA. ADMINISTRADOR"/>
    <s v=" E-641-2017-000195"/>
    <m/>
    <s v="EDGAR EMILIO RODRIGUEZ BASTIDAS. EXPERTO"/>
    <x v="2"/>
    <n v="0"/>
    <x v="2"/>
    <x v="6"/>
    <x v="1"/>
    <m/>
    <n v="-42727.52029818287"/>
  </r>
  <r>
    <n v="154793"/>
    <s v="GESTION EXITOSA"/>
    <s v="12"/>
    <x v="1"/>
    <s v="R-641-2016-083311"/>
    <d v="2016-12-23T13:31:27"/>
    <s v="VICEPRESIDENCIA ADMINISTRATIVA Y FINANCIERA"/>
    <s v="ATENCION CIUDADANA Y COMUNICACIONES"/>
    <x v="2"/>
    <s v="MINISTERIO DE HACIENDA Y CREDITO PUBLICO - MINHACIENDA:                                      Telefono: 3811700                                    Dirección: CARRERA 8 NO. 6C-38 EDIFICIO SAN AGUSTIN PISO 8                                     Email: "/>
    <s v="SI"/>
    <s v="MINISTERIO DE HACIENDA Y CREDITO PUBLICO - MINHACIENDA:                                      Telefono: 3811700                                    Dirección: CARRERA 8 NO. 6C-38 EDIFICIO SAN AGUSTIN PISO 8                                     Email: "/>
    <s v="TRASLADO  DERECHO DE PETICION"/>
    <d v="2017-01-01T13:31:26"/>
    <n v="15"/>
    <s v="ATENCION CIUDADANA Y COMUNICACIONES"/>
    <s v="PARTICIPACION CIUDADANA ANH COLOMBIA. ADMINISTRADOR"/>
    <s v=" E-641-2016-102972"/>
    <d v="2016-12-23T14:17:29"/>
    <s v="PARTICIPACION CIUDADANA ANH COLOMBIA. ADMINISTRADOR"/>
    <x v="0"/>
    <s v="0"/>
    <x v="23"/>
    <x v="2"/>
    <x v="0"/>
    <s v="se tramitaron pe mismo día"/>
    <n v="3.1967245369742159E-2"/>
  </r>
  <r>
    <n v="155239"/>
    <s v="GESTION EXITOSA"/>
    <s v="12"/>
    <x v="0"/>
    <s v="R-641-2016-083431"/>
    <d v="2016-12-27T09:12:33"/>
    <s v="VICEPRESIDENCIA ADMINISTRATIVA Y FINANCIERA"/>
    <s v="ATENCION CIUDADANA Y COMUNICACIONES"/>
    <x v="2"/>
    <s v="ECOPETROL S.A - SEDE EDIFICIO SAN MARTIN:                                      Telefono: 2345177                                    Dirección: CARRERA 7 NO. 32-42 PISO 6                                     Email: "/>
    <s v="SI"/>
    <s v="ECOPETROL S.A - SEDE EDIFICIO SAN MARTIN:                                      Telefono: 2345177                                    Dirección: CARRERA 7 NO. 32-42 PISO 6                                     Email: "/>
    <s v="DERECHO DE PETICION  OPC-2016-049977 DEL 5 DE DICIEMBRE DE 2016 -"/>
    <d v="2017-01-18T09:12:32"/>
    <n v="15"/>
    <s v="ATENCION CIUDADANA Y COMUNICACIONES"/>
    <s v="PARTICIPACION CIUDADANA ANH COLOMBIA. ADMINISTRADOR"/>
    <s v=" E-641-2016-103207"/>
    <d v="2016-12-27T09:19:20"/>
    <s v="PARTICIPACION CIUDADANA ANH COLOMBIA. ADMINISTRADOR"/>
    <x v="0"/>
    <s v="0"/>
    <x v="1"/>
    <x v="43"/>
    <x v="0"/>
    <s v="se tramitaron pe mismo día"/>
    <n v="4.714155089459382E-3"/>
  </r>
  <r>
    <n v="155246"/>
    <s v="GESTION EXITOSA"/>
    <s v="12"/>
    <x v="1"/>
    <s v="R-641-2016-083436"/>
    <d v="2016-12-27T09:22:07"/>
    <s v="VICEPRESIDENCIA ADMINISTRATIVA Y FINANCIERA"/>
    <s v="ATENCION CIUDADANA Y COMUNICACIONES"/>
    <x v="12"/>
    <s v="MIGUEL ALBERTO LONDOÑO GOMEZ: ASESOR EN POLITICAS DE CAMBIO CLIMATICO Y REDD+ - DEUTSCHE GESELLSHAFT FÜR INTERNATIONALES ZUSAMMENARBEIT - GIZ (GMBH)"/>
    <s v="SI"/>
    <s v="MIGUEL ALBERTO LONDOÑO GOMEZ: ASESOR EN POLITICAS DE CAMBIO CLIMATICO Y REDD+ - DEUTSCHE GESELLSHAFT FÜR INTERNATIONALES ZUSAMMENARBEIT - GIZ (GMBH)"/>
    <s v="SOLICITUD ACCESO A INFORMACION PARA ESTUDIOS SOBRE LA RELACION ENTRE DEFORESTACION Y EXPLORACION/EXPLOTACION PETROLERA"/>
    <d v="2017-01-11T09:22:06"/>
    <n v="10"/>
    <s v="ATENCION CIUDADANA Y COMUNICACIONES"/>
    <s v="PARTICIPACION CIUDADANA ANH COLOMBIA. ADMINISTRADOR"/>
    <s v=" E-641-2017-000146"/>
    <d v="2017-01-05T14:58:16"/>
    <s v="PARTICIPACION CIUDADANA ANH COLOMBIA. ADMINISTRADOR"/>
    <x v="0"/>
    <s v="9"/>
    <x v="3"/>
    <x v="2"/>
    <x v="1"/>
    <m/>
    <n v="9.233438425922941"/>
  </r>
  <r>
    <n v="155249"/>
    <s v="SIN INICIAR TRAMITE"/>
    <s v="12"/>
    <x v="1"/>
    <s v="R-641-2016-083438"/>
    <d v="2016-12-27T09:25:37"/>
    <s v="VICEPRESIDENCIA ADMINISTRATIVA Y FINANCIERA"/>
    <s v="ATENCION CIUDADANA Y COMUNICACIONES"/>
    <x v="2"/>
    <s v="ANGELICA Y. ORJUELA CASTAÑEDA: REPRESENTANTE LEGAL - GAS ENERGY OIL"/>
    <s v="SI"/>
    <s v="ANGELICA Y. ORJUELA CASTAÑEDA: REPRESENTANTE LEGAL - GAS ENERGY OIL"/>
    <s v="DERECHO DE PETICION MUNICIPIO DE LA UNION (SUCRE)"/>
    <d v="2017-01-18T09:25:36"/>
    <n v="15"/>
    <s v="ATENCION CIUDADANA Y COMUNICACIONES"/>
    <s v="PARTICIPACION CIUDADANA ANH COLOMBIA. ADMINISTRADOR"/>
    <m/>
    <m/>
    <s v="DIEGO FELIPE  GOMEZ DUARTE. ANALISTA"/>
    <x v="3"/>
    <n v="0"/>
    <x v="24"/>
    <x v="66"/>
    <x v="1"/>
    <m/>
    <n v="-42731.392789432866"/>
  </r>
  <r>
    <n v="155273"/>
    <s v="GESTION EXITOSA"/>
    <s v="12"/>
    <x v="1"/>
    <s v="R-641-2016-083455"/>
    <d v="2016-12-27T10:07:54"/>
    <s v="VICEPRESIDENCIA ADMINISTRATIVA Y FINANCIERA"/>
    <s v="ATENCION CIUDADANA Y COMUNICACIONES"/>
    <x v="0"/>
    <s v="CAROLINA SOTO LOSADA: ALTA CONSEJERIA PRESIDENCIAL PARA EL SECTOR PRIVADO Y COMPETITIVIDAD - PRESIDENCIA DE LA REPUBLICA"/>
    <s v="SI"/>
    <s v="CAROLINA SOTO LOSADA: ALTA CONSEJERIA PRESIDENCIAL PARA EL SECTOR PRIVADO Y COMPETITIVIDAD - PRESIDENCIA DE LA REPUBLICA"/>
    <s v="TRASLADO COMUNICAICON EXT16-00125559 - DERECHO DE PETICION"/>
    <d v="2017-01-11T10:07:54"/>
    <n v="10"/>
    <s v="ATENCION CIUDADANA Y COMUNICACIONES"/>
    <s v="PARTICIPACION CIUDADANA ANH COLOMBIA. ADMINISTRADOR"/>
    <s v=" E-641-2016-103806"/>
    <d v="2016-12-30T10:59:05"/>
    <s v="PARTICIPACION CIUDADANA ANH COLOMBIA. ADMINISTRADOR"/>
    <x v="0"/>
    <s v="3"/>
    <x v="17"/>
    <x v="6"/>
    <x v="1"/>
    <m/>
    <n v="3.0355342245384236"/>
  </r>
  <r>
    <n v="155284"/>
    <s v="GESTION EXITOSA"/>
    <s v="12"/>
    <x v="1"/>
    <s v="R-641-2016-083462"/>
    <d v="2016-12-27T10:20:19"/>
    <s v="VICEPRESIDENCIA ADMINISTRATIVA Y FINANCIERA"/>
    <s v="ATENCION CIUDADANA Y COMUNICACIONES"/>
    <x v="0"/>
    <s v="ALVARO ECHEVERRY  LONDOÑO: DIRECCION DE CONSULTA PREVIA - MINISTERIO DEL INTERIOR"/>
    <s v="SI"/>
    <s v="ALVARO ECHEVERRY  LONDOÑO: DIRECCION DE CONSULTA PREVIA - MINISTERIO DEL INTERIOR"/>
    <s v="TRASLADO DE DERECHO DE PETICION RELACIONADO CON LA VISITA DE VERIFICACION PROGRAMADA POR PARTE DE LA DIRECCION DE CONSULTA PREVIA, EN EL MARCO DE CUMPLIMIENTO DE LA SENTENCIA PROFERIDA POR EL CONSEJO DE ESTADO. RADICADO NO EXTMI16-0058761 DEL 16 DE NOVIEMBRE DE 2016"/>
    <d v="2017-01-11T10:20:18"/>
    <n v="10"/>
    <s v="ATENCION CIUDADANA Y COMUNICACIONES"/>
    <s v="PARTICIPACION CIUDADANA ANH COLOMBIA. ADMINISTRADOR"/>
    <s v=" E-641-2016-103691"/>
    <d v="2016-12-29T16:35:23"/>
    <s v="LAURA PAOLA GONZALEZ IRIARTE. EXPERTO"/>
    <x v="2"/>
    <s v="2"/>
    <x v="1"/>
    <x v="54"/>
    <x v="1"/>
    <m/>
    <n v="2.2604569791656104"/>
  </r>
  <r>
    <n v="155346"/>
    <s v="GESTION EXITOSA"/>
    <s v="12"/>
    <x v="1"/>
    <s v="R-641-2016-083488"/>
    <d v="2016-12-27T12:16:50"/>
    <s v="VICEPRESIDENCIA ADMINISTRATIVA Y FINANCIERA"/>
    <s v="ATENCION CIUDADANA Y COMUNICACIONES"/>
    <x v="7"/>
    <s v="JORGE ENRIQUE PINZON:                                      Telefono:                                     Dirección: CALLE 157 N° 13B-20 CASA 84                                     Email: "/>
    <s v="SI"/>
    <s v="JORGE ENRIQUE PINZON:                                      Telefono:                                     Dirección: CALLE 157 N° 13B-20 CASA 84                                     Email: "/>
    <s v="DENUNCIA  DE LA EXPLOTACION  DE HIDROCARBUROS -  EN LA VERDA EL DIVISO LA COLORADA DEL BAJO  SIMACOTA- CAMPO LAS AGUAS  BLANCAS  ECOPETROL-PAREX"/>
    <d v="2017-01-18T12:16:47"/>
    <n v="15"/>
    <s v="ATENCION CIUDADANA Y COMUNICACIONES"/>
    <s v="PARTICIPACION CIUDADANA ANH COLOMBIA. ADMINISTRADOR"/>
    <s v=" E-641-2016-103730"/>
    <d v="2016-12-29T17:40:17"/>
    <s v="STEFANIA JIMENEZ CANIZALES. CONTRATISTA"/>
    <x v="2"/>
    <s v="2"/>
    <x v="1"/>
    <x v="7"/>
    <x v="1"/>
    <m/>
    <n v="2.2246224189875647"/>
  </r>
  <r>
    <n v="156084"/>
    <s v="SIN INICIAR TRAMITE"/>
    <s v="12"/>
    <x v="0"/>
    <s v="R-641-2016-083720"/>
    <d v="2016-12-29T08:11:07"/>
    <s v="VICEPRESIDENCIA ADMINISTRATIVA Y FINANCIERA"/>
    <s v="ATENCION CIUDADANA Y COMUNICACIONES"/>
    <x v="2"/>
    <s v="GONZALO SILVA PEREZ:                                      Telefono:                                     Dirección: CENTRO COMERCIAL LOS PINOS OF 14 A PUERTO LOPEZ-META                                     Email: gsp200653@gmail.com"/>
    <s v="SI"/>
    <s v="GONZALO SILVA PEREZ:                                      Telefono:                                     Dirección: CENTRO COMERCIAL LOS PINOS OF 14 A PUERTO LOPEZ-META                                     Email: gsp200653@gmail.com"/>
    <s v="DERECHO DE PETICION"/>
    <d v="2017-01-20T08:11:07"/>
    <n v="15"/>
    <s v="ATENCION CIUDADANA Y COMUNICACIONES"/>
    <s v="PARTICIPACION CIUDADANA ANH COLOMBIA. ADMINISTRADOR"/>
    <m/>
    <m/>
    <s v="CONSUELO BEJARANO ALMONACID. GERENCIA DE PROYECTOS O FUNCIONAL"/>
    <x v="3"/>
    <n v="0"/>
    <x v="1"/>
    <x v="9"/>
    <x v="1"/>
    <m/>
    <n v="-42733.341056712961"/>
  </r>
  <r>
    <n v="156120"/>
    <s v="SIN INICIAR TRAMITE"/>
    <s v="12"/>
    <x v="0"/>
    <s v="R-641-2016-083738"/>
    <d v="2016-12-29T09:17:24"/>
    <s v="VICEPRESIDENCIA ADMINISTRATIVA Y FINANCIERA"/>
    <s v="ATENCION CIUDADANA Y COMUNICACIONES"/>
    <x v="7"/>
    <s v="CORPORACION DEFENSORA DEL AGUA, TERRITORIO Y ECOSISTEMAS:                                      Telefono:                                     Dirección: SAN MARTIN                                     Email: "/>
    <s v="SI"/>
    <s v="CORPORACION DEFENSORA DEL AGUA, TERRITORIO Y ECOSISTEMAS:                                      Telefono:                                     Dirección: SAN MARTIN                                     Email: "/>
    <s v="DENUNCIA DDHH DOCUMENTADAS EN SAN MARTIN"/>
    <d v="2017-01-20T09:17:23"/>
    <n v="15"/>
    <s v="ATENCION CIUDADANA Y COMUNICACIONES"/>
    <s v="PARTICIPACION CIUDADANA ANH COLOMBIA. ADMINISTRADOR"/>
    <m/>
    <m/>
    <s v="PATRICIA LONDOÑO RIVERA. GERENCIA DE PROYECTOS O FUNCIONAL"/>
    <x v="2"/>
    <n v="0"/>
    <x v="1"/>
    <x v="7"/>
    <x v="1"/>
    <m/>
    <n v="-42733.387084259259"/>
  </r>
  <r>
    <n v="156427"/>
    <s v="SIN INICIAR TRAMITE"/>
    <s v="12"/>
    <x v="0"/>
    <s v="R-641-2016-083903"/>
    <d v="2016-12-29T16:32:41"/>
    <s v="VICEPRESIDENCIA ADMINISTRATIVA Y FINANCIERA"/>
    <s v="ATENCION CIUDADANA Y COMUNICACIONES"/>
    <x v="2"/>
    <s v="GONZALO SILVA PEREZ:                                      Telefono:                                     Dirección: CENTRO COMERCIAL LOS PINOS OF 14 A PUERTO LOPEZ-META                                     Email: gsp200653@gmail.com"/>
    <s v="SI"/>
    <s v="GONZALO SILVA PEREZ:                                      Telefono:                                     Dirección: CENTRO COMERCIAL LOS PINOS OF 14 A PUERTO LOPEZ-META                                     Email: gsp200653@gmail.com"/>
    <s v="DERECHO DE PETICION"/>
    <d v="2017-01-20T16:32:40"/>
    <n v="15"/>
    <s v="ATENCION CIUDADANA Y COMUNICACIONES"/>
    <s v="PARTICIPACION CIUDADANA ANH COLOMBIA. ADMINISTRADOR"/>
    <m/>
    <m/>
    <s v="CONSUELO BEJARANO ALMONACID. GERENCIA DE PROYECTOS O FUNCIONAL"/>
    <x v="3"/>
    <n v="0"/>
    <x v="3"/>
    <x v="9"/>
    <x v="1"/>
    <m/>
    <n v="-42733.689360069446"/>
  </r>
  <r>
    <n v="156449"/>
    <s v="SIN INICIAR TRAMITE"/>
    <s v="12"/>
    <x v="0"/>
    <s v="R-641-2016-083910"/>
    <d v="2016-12-29T16:50:14"/>
    <s v="VICEPRESIDENCIA ADMINISTRATIVA Y FINANCIERA"/>
    <s v="ATENCION CIUDADANA Y COMUNICACIONES"/>
    <x v="2"/>
    <s v="LEONEL  FONSECA CUESTA: FUNCIONARIO GRUPO INVESTIGATIVO DELITOS CONTRA LA ADMINISTRACION PUBLICA - POLICIA NACIONAL DIRECCION DE INVESTIGACION CRIMINAL E INTERPOL BOGOTA"/>
    <s v="SI"/>
    <s v="LEONEL  FONSECA CUESTA: FUNCIONARIO GRUPO INVESTIGATIVO DELITOS CONTRA LA ADMINISTRACION PUBLICA - POLICIA NACIONAL DIRECCION DE INVESTIGACION CRIMINAL E INTERPOL BOGOTA"/>
    <s v="SOLICITUD DE INFORMACION ORDEN JUDICIAL"/>
    <d v="2017-01-13T16:50:13"/>
    <n v="10"/>
    <s v="ATENCION CIUDADANA Y COMUNICACIONES"/>
    <s v="PARTICIPACION CIUDADANA ANH COLOMBIA. ADMINISTRADOR"/>
    <m/>
    <m/>
    <s v="ALEXANDRA LOZANO VERGARA. GERENCIA DE PROYECTOS O FUNCIONAL"/>
    <x v="17"/>
    <n v="0"/>
    <x v="3"/>
    <x v="34"/>
    <x v="1"/>
    <m/>
    <n v="-42733.701555706015"/>
  </r>
  <r>
    <m/>
    <m/>
    <m/>
    <x v="3"/>
    <m/>
    <m/>
    <m/>
    <m/>
    <x v="16"/>
    <m/>
    <m/>
    <m/>
    <m/>
    <m/>
    <m/>
    <m/>
    <m/>
    <m/>
    <m/>
    <m/>
    <x v="18"/>
    <m/>
    <x v="25"/>
    <x v="60"/>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7" firstHeaderRow="1" firstDataRow="1" firstDataCol="1"/>
  <pivotFields count="2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x="2"/>
        <item t="default"/>
      </items>
    </pivotField>
    <pivotField showAll="0"/>
    <pivotField showAll="0"/>
  </pivotFields>
  <rowFields count="1">
    <field x="24"/>
  </rowFields>
  <rowItems count="4">
    <i>
      <x/>
    </i>
    <i>
      <x v="1"/>
    </i>
    <i>
      <x v="2"/>
    </i>
    <i t="grand">
      <x/>
    </i>
  </rowItems>
  <colItems count="1">
    <i/>
  </colItems>
  <dataFields count="1">
    <dataField name="Cuenta de TRASLADO" fld="2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30" firstHeaderRow="1" firstDataRow="1" firstDataCol="1"/>
  <pivotFields count="2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27">
        <item x="7"/>
        <item x="10"/>
        <item x="15"/>
        <item x="14"/>
        <item x="4"/>
        <item x="13"/>
        <item x="9"/>
        <item x="19"/>
        <item x="2"/>
        <item x="12"/>
        <item x="17"/>
        <item x="0"/>
        <item x="1"/>
        <item x="18"/>
        <item x="16"/>
        <item x="6"/>
        <item x="20"/>
        <item x="3"/>
        <item x="8"/>
        <item x="11"/>
        <item x="5"/>
        <item x="23"/>
        <item x="24"/>
        <item x="22"/>
        <item x="21"/>
        <item x="25"/>
        <item t="default"/>
      </items>
    </pivotField>
    <pivotField showAll="0"/>
    <pivotField showAll="0"/>
    <pivotField showAll="0"/>
    <pivotField showAll="0"/>
  </pivotFields>
  <rowFields count="1">
    <field x="22"/>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DEPARTAMENTO" fld="2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8" firstHeaderRow="1" firstDataRow="1" firstDataCol="1"/>
  <pivotFields count="27">
    <pivotField showAll="0"/>
    <pivotField showAll="0"/>
    <pivotField showAll="0"/>
    <pivotField axis="axisRow"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i>
    <i>
      <x v="1"/>
    </i>
    <i>
      <x v="2"/>
    </i>
    <i>
      <x v="3"/>
    </i>
    <i t="grand">
      <x/>
    </i>
  </rowItems>
  <colItems count="1">
    <i/>
  </colItems>
  <dataFields count="1">
    <dataField name="Cuenta de MEDIO_x000a_RECEPCIÓN" fld="3" subtotal="count" baseField="0" baseItem="0"/>
  </dataFields>
  <chartFormats count="5">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 chart="1" format="4">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A3:B21" firstHeaderRow="1" firstDataRow="1" firstDataCol="1"/>
  <pivotFields count="27">
    <pivotField showAll="0"/>
    <pivotField showAll="0"/>
    <pivotField showAll="0"/>
    <pivotField showAll="0"/>
    <pivotField showAll="0"/>
    <pivotField showAll="0"/>
    <pivotField showAll="0"/>
    <pivotField showAll="0"/>
    <pivotField axis="axisRow" dataField="1" showAll="0">
      <items count="18">
        <item x="3"/>
        <item x="10"/>
        <item x="6"/>
        <item x="13"/>
        <item x="2"/>
        <item x="14"/>
        <item x="9"/>
        <item x="7"/>
        <item x="15"/>
        <item x="5"/>
        <item x="12"/>
        <item x="11"/>
        <item x="8"/>
        <item x="4"/>
        <item x="1"/>
        <item x="0"/>
        <item x="1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8">
    <i>
      <x/>
    </i>
    <i>
      <x v="1"/>
    </i>
    <i>
      <x v="2"/>
    </i>
    <i>
      <x v="3"/>
    </i>
    <i>
      <x v="4"/>
    </i>
    <i>
      <x v="5"/>
    </i>
    <i>
      <x v="6"/>
    </i>
    <i>
      <x v="7"/>
    </i>
    <i>
      <x v="8"/>
    </i>
    <i>
      <x v="9"/>
    </i>
    <i>
      <x v="10"/>
    </i>
    <i>
      <x v="11"/>
    </i>
    <i>
      <x v="12"/>
    </i>
    <i>
      <x v="13"/>
    </i>
    <i>
      <x v="14"/>
    </i>
    <i>
      <x v="15"/>
    </i>
    <i>
      <x v="16"/>
    </i>
    <i t="grand">
      <x/>
    </i>
  </rowItems>
  <colItems count="1">
    <i/>
  </colItems>
  <dataFields count="1">
    <dataField name="Cuenta de TIPOLOGÍA_x000a_DOCUMENTAL" fld="8" subtotal="count" baseField="0" baseItem="0"/>
  </dataFields>
  <chartFormats count="18">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8" count="1" selected="0">
            <x v="0"/>
          </reference>
        </references>
      </pivotArea>
    </chartFormat>
    <chartFormat chart="2" format="2">
      <pivotArea type="data" outline="0" fieldPosition="0">
        <references count="2">
          <reference field="4294967294" count="1" selected="0">
            <x v="0"/>
          </reference>
          <reference field="8" count="1" selected="0">
            <x v="1"/>
          </reference>
        </references>
      </pivotArea>
    </chartFormat>
    <chartFormat chart="2" format="3">
      <pivotArea type="data" outline="0" fieldPosition="0">
        <references count="2">
          <reference field="4294967294" count="1" selected="0">
            <x v="0"/>
          </reference>
          <reference field="8" count="1" selected="0">
            <x v="2"/>
          </reference>
        </references>
      </pivotArea>
    </chartFormat>
    <chartFormat chart="2" format="4">
      <pivotArea type="data" outline="0" fieldPosition="0">
        <references count="2">
          <reference field="4294967294" count="1" selected="0">
            <x v="0"/>
          </reference>
          <reference field="8" count="1" selected="0">
            <x v="3"/>
          </reference>
        </references>
      </pivotArea>
    </chartFormat>
    <chartFormat chart="2" format="5">
      <pivotArea type="data" outline="0" fieldPosition="0">
        <references count="2">
          <reference field="4294967294" count="1" selected="0">
            <x v="0"/>
          </reference>
          <reference field="8" count="1" selected="0">
            <x v="4"/>
          </reference>
        </references>
      </pivotArea>
    </chartFormat>
    <chartFormat chart="2" format="6">
      <pivotArea type="data" outline="0" fieldPosition="0">
        <references count="2">
          <reference field="4294967294" count="1" selected="0">
            <x v="0"/>
          </reference>
          <reference field="8" count="1" selected="0">
            <x v="5"/>
          </reference>
        </references>
      </pivotArea>
    </chartFormat>
    <chartFormat chart="2" format="7">
      <pivotArea type="data" outline="0" fieldPosition="0">
        <references count="2">
          <reference field="4294967294" count="1" selected="0">
            <x v="0"/>
          </reference>
          <reference field="8" count="1" selected="0">
            <x v="6"/>
          </reference>
        </references>
      </pivotArea>
    </chartFormat>
    <chartFormat chart="2" format="8">
      <pivotArea type="data" outline="0" fieldPosition="0">
        <references count="2">
          <reference field="4294967294" count="1" selected="0">
            <x v="0"/>
          </reference>
          <reference field="8" count="1" selected="0">
            <x v="7"/>
          </reference>
        </references>
      </pivotArea>
    </chartFormat>
    <chartFormat chart="2" format="9">
      <pivotArea type="data" outline="0" fieldPosition="0">
        <references count="2">
          <reference field="4294967294" count="1" selected="0">
            <x v="0"/>
          </reference>
          <reference field="8" count="1" selected="0">
            <x v="8"/>
          </reference>
        </references>
      </pivotArea>
    </chartFormat>
    <chartFormat chart="2" format="10">
      <pivotArea type="data" outline="0" fieldPosition="0">
        <references count="2">
          <reference field="4294967294" count="1" selected="0">
            <x v="0"/>
          </reference>
          <reference field="8" count="1" selected="0">
            <x v="9"/>
          </reference>
        </references>
      </pivotArea>
    </chartFormat>
    <chartFormat chart="2" format="11">
      <pivotArea type="data" outline="0" fieldPosition="0">
        <references count="2">
          <reference field="4294967294" count="1" selected="0">
            <x v="0"/>
          </reference>
          <reference field="8" count="1" selected="0">
            <x v="10"/>
          </reference>
        </references>
      </pivotArea>
    </chartFormat>
    <chartFormat chart="2" format="12">
      <pivotArea type="data" outline="0" fieldPosition="0">
        <references count="2">
          <reference field="4294967294" count="1" selected="0">
            <x v="0"/>
          </reference>
          <reference field="8" count="1" selected="0">
            <x v="11"/>
          </reference>
        </references>
      </pivotArea>
    </chartFormat>
    <chartFormat chart="2" format="13">
      <pivotArea type="data" outline="0" fieldPosition="0">
        <references count="2">
          <reference field="4294967294" count="1" selected="0">
            <x v="0"/>
          </reference>
          <reference field="8" count="1" selected="0">
            <x v="12"/>
          </reference>
        </references>
      </pivotArea>
    </chartFormat>
    <chartFormat chart="2" format="14">
      <pivotArea type="data" outline="0" fieldPosition="0">
        <references count="2">
          <reference field="4294967294" count="1" selected="0">
            <x v="0"/>
          </reference>
          <reference field="8" count="1" selected="0">
            <x v="13"/>
          </reference>
        </references>
      </pivotArea>
    </chartFormat>
    <chartFormat chart="2" format="15">
      <pivotArea type="data" outline="0" fieldPosition="0">
        <references count="2">
          <reference field="4294967294" count="1" selected="0">
            <x v="0"/>
          </reference>
          <reference field="8" count="1" selected="0">
            <x v="14"/>
          </reference>
        </references>
      </pivotArea>
    </chartFormat>
    <chartFormat chart="2" format="16">
      <pivotArea type="data" outline="0" fieldPosition="0">
        <references count="2">
          <reference field="4294967294" count="1" selected="0">
            <x v="0"/>
          </reference>
          <reference field="8" count="1" selected="0">
            <x v="15"/>
          </reference>
        </references>
      </pivotArea>
    </chartFormat>
    <chartFormat chart="2" format="17">
      <pivotArea type="data" outline="0" fieldPosition="0">
        <references count="2">
          <reference field="4294967294" count="1" selected="0">
            <x v="0"/>
          </reference>
          <reference field="8" count="1" selected="0">
            <x v="1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A3:B23" firstHeaderRow="1" firstDataRow="1" firstDataCol="1"/>
  <pivotFields count="2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20">
        <item x="14"/>
        <item x="0"/>
        <item x="9"/>
        <item x="17"/>
        <item x="1"/>
        <item x="12"/>
        <item x="6"/>
        <item x="5"/>
        <item x="16"/>
        <item x="2"/>
        <item x="3"/>
        <item x="15"/>
        <item x="8"/>
        <item x="11"/>
        <item x="7"/>
        <item x="13"/>
        <item x="4"/>
        <item x="10"/>
        <item x="18"/>
        <item t="default"/>
      </items>
    </pivotField>
    <pivotField showAll="0"/>
    <pivotField showAll="0"/>
    <pivotField showAll="0"/>
    <pivotField showAll="0"/>
    <pivotField showAll="0"/>
    <pivotField showAll="0"/>
  </pivotFields>
  <rowFields count="1">
    <field x="20"/>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OFICINA_x000a_TRÁMITE FINAL" fld="20" subtotal="count" baseField="0" baseItem="0"/>
  </dataFields>
  <chartFormats count="20">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20" count="1" selected="0">
            <x v="0"/>
          </reference>
        </references>
      </pivotArea>
    </chartFormat>
    <chartFormat chart="2" format="2">
      <pivotArea type="data" outline="0" fieldPosition="0">
        <references count="2">
          <reference field="4294967294" count="1" selected="0">
            <x v="0"/>
          </reference>
          <reference field="20" count="1" selected="0">
            <x v="1"/>
          </reference>
        </references>
      </pivotArea>
    </chartFormat>
    <chartFormat chart="2" format="3">
      <pivotArea type="data" outline="0" fieldPosition="0">
        <references count="2">
          <reference field="4294967294" count="1" selected="0">
            <x v="0"/>
          </reference>
          <reference field="20" count="1" selected="0">
            <x v="2"/>
          </reference>
        </references>
      </pivotArea>
    </chartFormat>
    <chartFormat chart="2" format="4">
      <pivotArea type="data" outline="0" fieldPosition="0">
        <references count="2">
          <reference field="4294967294" count="1" selected="0">
            <x v="0"/>
          </reference>
          <reference field="20" count="1" selected="0">
            <x v="3"/>
          </reference>
        </references>
      </pivotArea>
    </chartFormat>
    <chartFormat chart="2" format="5">
      <pivotArea type="data" outline="0" fieldPosition="0">
        <references count="2">
          <reference field="4294967294" count="1" selected="0">
            <x v="0"/>
          </reference>
          <reference field="20" count="1" selected="0">
            <x v="4"/>
          </reference>
        </references>
      </pivotArea>
    </chartFormat>
    <chartFormat chart="2" format="6">
      <pivotArea type="data" outline="0" fieldPosition="0">
        <references count="2">
          <reference field="4294967294" count="1" selected="0">
            <x v="0"/>
          </reference>
          <reference field="20" count="1" selected="0">
            <x v="5"/>
          </reference>
        </references>
      </pivotArea>
    </chartFormat>
    <chartFormat chart="2" format="7">
      <pivotArea type="data" outline="0" fieldPosition="0">
        <references count="2">
          <reference field="4294967294" count="1" selected="0">
            <x v="0"/>
          </reference>
          <reference field="20" count="1" selected="0">
            <x v="6"/>
          </reference>
        </references>
      </pivotArea>
    </chartFormat>
    <chartFormat chart="2" format="8">
      <pivotArea type="data" outline="0" fieldPosition="0">
        <references count="2">
          <reference field="4294967294" count="1" selected="0">
            <x v="0"/>
          </reference>
          <reference field="20" count="1" selected="0">
            <x v="7"/>
          </reference>
        </references>
      </pivotArea>
    </chartFormat>
    <chartFormat chart="2" format="9">
      <pivotArea type="data" outline="0" fieldPosition="0">
        <references count="2">
          <reference field="4294967294" count="1" selected="0">
            <x v="0"/>
          </reference>
          <reference field="20" count="1" selected="0">
            <x v="8"/>
          </reference>
        </references>
      </pivotArea>
    </chartFormat>
    <chartFormat chart="2" format="10">
      <pivotArea type="data" outline="0" fieldPosition="0">
        <references count="2">
          <reference field="4294967294" count="1" selected="0">
            <x v="0"/>
          </reference>
          <reference field="20" count="1" selected="0">
            <x v="9"/>
          </reference>
        </references>
      </pivotArea>
    </chartFormat>
    <chartFormat chart="2" format="11">
      <pivotArea type="data" outline="0" fieldPosition="0">
        <references count="2">
          <reference field="4294967294" count="1" selected="0">
            <x v="0"/>
          </reference>
          <reference field="20" count="1" selected="0">
            <x v="10"/>
          </reference>
        </references>
      </pivotArea>
    </chartFormat>
    <chartFormat chart="2" format="12">
      <pivotArea type="data" outline="0" fieldPosition="0">
        <references count="2">
          <reference field="4294967294" count="1" selected="0">
            <x v="0"/>
          </reference>
          <reference field="20" count="1" selected="0">
            <x v="11"/>
          </reference>
        </references>
      </pivotArea>
    </chartFormat>
    <chartFormat chart="2" format="13">
      <pivotArea type="data" outline="0" fieldPosition="0">
        <references count="2">
          <reference field="4294967294" count="1" selected="0">
            <x v="0"/>
          </reference>
          <reference field="20" count="1" selected="0">
            <x v="12"/>
          </reference>
        </references>
      </pivotArea>
    </chartFormat>
    <chartFormat chart="2" format="14">
      <pivotArea type="data" outline="0" fieldPosition="0">
        <references count="2">
          <reference field="4294967294" count="1" selected="0">
            <x v="0"/>
          </reference>
          <reference field="20" count="1" selected="0">
            <x v="13"/>
          </reference>
        </references>
      </pivotArea>
    </chartFormat>
    <chartFormat chart="2" format="15">
      <pivotArea type="data" outline="0" fieldPosition="0">
        <references count="2">
          <reference field="4294967294" count="1" selected="0">
            <x v="0"/>
          </reference>
          <reference field="20" count="1" selected="0">
            <x v="14"/>
          </reference>
        </references>
      </pivotArea>
    </chartFormat>
    <chartFormat chart="2" format="16">
      <pivotArea type="data" outline="0" fieldPosition="0">
        <references count="2">
          <reference field="4294967294" count="1" selected="0">
            <x v="0"/>
          </reference>
          <reference field="20" count="1" selected="0">
            <x v="15"/>
          </reference>
        </references>
      </pivotArea>
    </chartFormat>
    <chartFormat chart="2" format="17">
      <pivotArea type="data" outline="0" fieldPosition="0">
        <references count="2">
          <reference field="4294967294" count="1" selected="0">
            <x v="0"/>
          </reference>
          <reference field="20" count="1" selected="0">
            <x v="16"/>
          </reference>
        </references>
      </pivotArea>
    </chartFormat>
    <chartFormat chart="2" format="18">
      <pivotArea type="data" outline="0" fieldPosition="0">
        <references count="2">
          <reference field="4294967294" count="1" selected="0">
            <x v="0"/>
          </reference>
          <reference field="20" count="1" selected="0">
            <x v="17"/>
          </reference>
        </references>
      </pivotArea>
    </chartFormat>
    <chartFormat chart="2" format="19">
      <pivotArea type="data" outline="0" fieldPosition="0">
        <references count="2">
          <reference field="4294967294" count="1" selected="0">
            <x v="0"/>
          </reference>
          <reference field="20"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2" displayName="Tabla2" ref="A5:Y638" totalsRowCount="1" headerRowDxfId="53" dataDxfId="51" headerRowBorderDxfId="52" tableBorderDxfId="50">
  <autoFilter ref="A5:Y637"/>
  <tableColumns count="25">
    <tableColumn id="1" name="ID" dataDxfId="49" totalsRowDxfId="48"/>
    <tableColumn id="2" name="ESTADO_x000a_TRÁMITE" dataDxfId="47" totalsRowDxfId="46"/>
    <tableColumn id="3" name="MES" dataDxfId="45" totalsRowDxfId="44"/>
    <tableColumn id="4" name="MEDIO_x000a_RECEPCIÓN" dataDxfId="43" totalsRowDxfId="42"/>
    <tableColumn id="5" name="RADICADO" dataDxfId="41" totalsRowDxfId="40"/>
    <tableColumn id="6" name="FECHA_x000a_RADICACIÓN" dataDxfId="39" totalsRowDxfId="38"/>
    <tableColumn id="7" name="UNIDAD" dataDxfId="37" totalsRowDxfId="36"/>
    <tableColumn id="8" name="OFICINA" dataDxfId="35" totalsRowDxfId="34"/>
    <tableColumn id="9" name="TIPOLOGÍA_x000a_DOCUMENTAL" dataDxfId="33" totalsRowDxfId="32"/>
    <tableColumn id="12" name="ACTIVO" dataDxfId="31" totalsRowDxfId="30"/>
    <tableColumn id="14" name="ASUNTO" dataDxfId="29" totalsRowDxfId="28"/>
    <tableColumn id="15" name="FECHA_x000a_VENCIMIENTO" dataDxfId="27" totalsRowDxfId="26"/>
    <tableColumn id="16" name="DIAS DE VENCIMIENTO" dataDxfId="25" totalsRowDxfId="24"/>
    <tableColumn id="17" name="OFICINA_x000a_TRÁMITE INICIAL" dataDxfId="23" totalsRowDxfId="22"/>
    <tableColumn id="18" name="FUNCIONARIO_x000a_TRÁMITE INICIAL" dataDxfId="21" totalsRowDxfId="20"/>
    <tableColumn id="19" name="RADICADO_x000a_DE RESPUESTA" dataDxfId="19" totalsRowDxfId="18"/>
    <tableColumn id="20" name="FECHA RADICADO RESPUESTA" dataDxfId="17" totalsRowDxfId="16"/>
    <tableColumn id="21" name="FUNCIONARIO_x000a_TRÁMITE FINAL" dataDxfId="15" totalsRowDxfId="14"/>
    <tableColumn id="22" name="OFICINA_x000a_TRÁMITE FINAL" dataDxfId="13" totalsRowDxfId="12"/>
    <tableColumn id="23" name="DIAS_x000a_TRÁMITE" dataDxfId="11" totalsRowDxfId="10"/>
    <tableColumn id="24" name="DEPARTAMENTO" dataDxfId="9" totalsRowDxfId="8"/>
    <tableColumn id="25" name="SUBTEMA" dataDxfId="7" totalsRowDxfId="6"/>
    <tableColumn id="26" name="TRASLADO" dataDxfId="5" totalsRowDxfId="4"/>
    <tableColumn id="27" name="Columna1" dataDxfId="3" totalsRowDxfId="2"/>
    <tableColumn id="28" name="Columna2" dataDxfId="1" totalsRowDxfId="0">
      <calculatedColumnFormula>Tabla2[[#This Row],[FECHA RADICADO RESPUESTA]]-Tabla2[[#This Row],[FECHA
RADICACIÓN]]</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14" sqref="C14"/>
    </sheetView>
  </sheetViews>
  <sheetFormatPr baseColWidth="10" defaultRowHeight="14.4" x14ac:dyDescent="0.3"/>
  <cols>
    <col min="1" max="1" width="17.6640625" bestFit="1" customWidth="1"/>
    <col min="2" max="2" width="19.88671875" bestFit="1" customWidth="1"/>
  </cols>
  <sheetData>
    <row r="3" spans="1:2" x14ac:dyDescent="0.3">
      <c r="A3" s="35" t="s">
        <v>1695</v>
      </c>
      <c r="B3" t="s">
        <v>1699</v>
      </c>
    </row>
    <row r="4" spans="1:2" x14ac:dyDescent="0.3">
      <c r="A4" s="36" t="s">
        <v>47</v>
      </c>
      <c r="B4" s="37">
        <v>538</v>
      </c>
    </row>
    <row r="5" spans="1:2" x14ac:dyDescent="0.3">
      <c r="A5" s="36" t="s">
        <v>31</v>
      </c>
      <c r="B5" s="37">
        <v>94</v>
      </c>
    </row>
    <row r="6" spans="1:2" x14ac:dyDescent="0.3">
      <c r="A6" s="36" t="s">
        <v>1696</v>
      </c>
      <c r="B6" s="37"/>
    </row>
    <row r="7" spans="1:2" x14ac:dyDescent="0.3">
      <c r="A7" s="36" t="s">
        <v>1697</v>
      </c>
      <c r="B7" s="37">
        <v>632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topLeftCell="A8" workbookViewId="0">
      <selection activeCell="A29" sqref="A29"/>
    </sheetView>
  </sheetViews>
  <sheetFormatPr baseColWidth="10" defaultRowHeight="14.4" x14ac:dyDescent="0.3"/>
  <cols>
    <col min="1" max="1" width="21.21875" bestFit="1" customWidth="1"/>
    <col min="2" max="2" width="25.6640625" bestFit="1" customWidth="1"/>
  </cols>
  <sheetData>
    <row r="3" spans="1:2" x14ac:dyDescent="0.3">
      <c r="A3" s="35" t="s">
        <v>1695</v>
      </c>
      <c r="B3" t="s">
        <v>1698</v>
      </c>
    </row>
    <row r="4" spans="1:2" x14ac:dyDescent="0.3">
      <c r="A4" s="36" t="s">
        <v>118</v>
      </c>
      <c r="B4" s="37">
        <v>9</v>
      </c>
    </row>
    <row r="5" spans="1:2" x14ac:dyDescent="0.3">
      <c r="A5" s="36" t="s">
        <v>212</v>
      </c>
      <c r="B5" s="37">
        <v>3</v>
      </c>
    </row>
    <row r="6" spans="1:2" x14ac:dyDescent="0.3">
      <c r="A6" s="36" t="s">
        <v>367</v>
      </c>
      <c r="B6" s="37">
        <v>2</v>
      </c>
    </row>
    <row r="7" spans="1:2" x14ac:dyDescent="0.3">
      <c r="A7" s="36" t="s">
        <v>319</v>
      </c>
      <c r="B7" s="37">
        <v>7</v>
      </c>
    </row>
    <row r="8" spans="1:2" x14ac:dyDescent="0.3">
      <c r="A8" s="36" t="s">
        <v>83</v>
      </c>
      <c r="B8" s="37">
        <v>7</v>
      </c>
    </row>
    <row r="9" spans="1:2" x14ac:dyDescent="0.3">
      <c r="A9" s="36" t="s">
        <v>285</v>
      </c>
      <c r="B9" s="37">
        <v>7</v>
      </c>
    </row>
    <row r="10" spans="1:2" x14ac:dyDescent="0.3">
      <c r="A10" s="36" t="s">
        <v>193</v>
      </c>
      <c r="B10" s="37">
        <v>11</v>
      </c>
    </row>
    <row r="11" spans="1:2" x14ac:dyDescent="0.3">
      <c r="A11" s="36" t="s">
        <v>441</v>
      </c>
      <c r="B11" s="37">
        <v>1</v>
      </c>
    </row>
    <row r="12" spans="1:2" x14ac:dyDescent="0.3">
      <c r="A12" s="36" t="s">
        <v>65</v>
      </c>
      <c r="B12" s="37">
        <v>32</v>
      </c>
    </row>
    <row r="13" spans="1:2" x14ac:dyDescent="0.3">
      <c r="A13" s="36" t="s">
        <v>279</v>
      </c>
      <c r="B13" s="37">
        <v>2</v>
      </c>
    </row>
    <row r="14" spans="1:2" x14ac:dyDescent="0.3">
      <c r="A14" s="36" t="s">
        <v>381</v>
      </c>
      <c r="B14" s="37">
        <v>11</v>
      </c>
    </row>
    <row r="15" spans="1:2" x14ac:dyDescent="0.3">
      <c r="A15" s="36" t="s">
        <v>34</v>
      </c>
      <c r="B15" s="37">
        <v>5</v>
      </c>
    </row>
    <row r="16" spans="1:2" x14ac:dyDescent="0.3">
      <c r="A16" s="36" t="s">
        <v>39</v>
      </c>
      <c r="B16" s="37">
        <v>418</v>
      </c>
    </row>
    <row r="17" spans="1:2" x14ac:dyDescent="0.3">
      <c r="A17" s="36" t="s">
        <v>384</v>
      </c>
      <c r="B17" s="37">
        <v>2</v>
      </c>
    </row>
    <row r="18" spans="1:2" x14ac:dyDescent="0.3">
      <c r="A18" s="36" t="s">
        <v>375</v>
      </c>
      <c r="B18" s="37">
        <v>6</v>
      </c>
    </row>
    <row r="19" spans="1:2" x14ac:dyDescent="0.3">
      <c r="A19" s="36" t="s">
        <v>115</v>
      </c>
      <c r="B19" s="37">
        <v>9</v>
      </c>
    </row>
    <row r="20" spans="1:2" x14ac:dyDescent="0.3">
      <c r="A20" s="36" t="s">
        <v>594</v>
      </c>
      <c r="B20" s="37">
        <v>1</v>
      </c>
    </row>
    <row r="21" spans="1:2" x14ac:dyDescent="0.3">
      <c r="A21" s="36" t="s">
        <v>74</v>
      </c>
      <c r="B21" s="37">
        <v>77</v>
      </c>
    </row>
    <row r="22" spans="1:2" x14ac:dyDescent="0.3">
      <c r="A22" s="36" t="s">
        <v>161</v>
      </c>
      <c r="B22" s="37">
        <v>2</v>
      </c>
    </row>
    <row r="23" spans="1:2" x14ac:dyDescent="0.3">
      <c r="A23" s="36" t="s">
        <v>271</v>
      </c>
      <c r="B23" s="37">
        <v>4</v>
      </c>
    </row>
    <row r="24" spans="1:2" x14ac:dyDescent="0.3">
      <c r="A24" s="36" t="s">
        <v>111</v>
      </c>
      <c r="B24" s="37">
        <v>8</v>
      </c>
    </row>
    <row r="25" spans="1:2" x14ac:dyDescent="0.3">
      <c r="A25" s="36" t="s">
        <v>1093</v>
      </c>
      <c r="B25" s="37">
        <v>4</v>
      </c>
    </row>
    <row r="26" spans="1:2" x14ac:dyDescent="0.3">
      <c r="A26" s="36" t="s">
        <v>1168</v>
      </c>
      <c r="B26" s="37">
        <v>2</v>
      </c>
    </row>
    <row r="27" spans="1:2" x14ac:dyDescent="0.3">
      <c r="A27" s="36" t="s">
        <v>1026</v>
      </c>
      <c r="B27" s="37">
        <v>1</v>
      </c>
    </row>
    <row r="28" spans="1:2" x14ac:dyDescent="0.3">
      <c r="A28" s="36" t="s">
        <v>787</v>
      </c>
      <c r="B28" s="37">
        <v>1</v>
      </c>
    </row>
    <row r="29" spans="1:2" x14ac:dyDescent="0.3">
      <c r="A29" s="36" t="s">
        <v>1696</v>
      </c>
      <c r="B29" s="37"/>
    </row>
    <row r="30" spans="1:2" x14ac:dyDescent="0.3">
      <c r="A30" s="36" t="s">
        <v>1697</v>
      </c>
      <c r="B30" s="37">
        <v>632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9"/>
  <sheetViews>
    <sheetView topLeftCell="A49" workbookViewId="0">
      <selection activeCell="B2" sqref="B2:C2"/>
    </sheetView>
  </sheetViews>
  <sheetFormatPr baseColWidth="10" defaultRowHeight="14.4" x14ac:dyDescent="0.3"/>
  <cols>
    <col min="2" max="2" width="98.33203125" bestFit="1" customWidth="1"/>
  </cols>
  <sheetData>
    <row r="2" spans="2:3" x14ac:dyDescent="0.3">
      <c r="B2" s="50" t="s">
        <v>1705</v>
      </c>
      <c r="C2" s="50"/>
    </row>
    <row r="3" spans="2:3" x14ac:dyDescent="0.3">
      <c r="B3" s="36" t="s">
        <v>63</v>
      </c>
      <c r="C3" s="37">
        <v>110</v>
      </c>
    </row>
    <row r="4" spans="2:3" x14ac:dyDescent="0.3">
      <c r="B4" s="36" t="s">
        <v>41</v>
      </c>
      <c r="C4" s="37">
        <v>36</v>
      </c>
    </row>
    <row r="5" spans="2:3" x14ac:dyDescent="0.3">
      <c r="B5" s="36" t="s">
        <v>163</v>
      </c>
      <c r="C5" s="37">
        <v>31</v>
      </c>
    </row>
    <row r="6" spans="2:3" x14ac:dyDescent="0.3">
      <c r="B6" s="36" t="s">
        <v>401</v>
      </c>
      <c r="C6" s="37">
        <v>2</v>
      </c>
    </row>
    <row r="7" spans="2:3" x14ac:dyDescent="0.3">
      <c r="B7" s="36" t="s">
        <v>977</v>
      </c>
      <c r="C7" s="37">
        <v>1</v>
      </c>
    </row>
    <row r="8" spans="2:3" x14ac:dyDescent="0.3">
      <c r="B8" s="36" t="s">
        <v>275</v>
      </c>
      <c r="C8" s="37">
        <v>55</v>
      </c>
    </row>
    <row r="9" spans="2:3" x14ac:dyDescent="0.3">
      <c r="B9" s="36" t="s">
        <v>91</v>
      </c>
      <c r="C9" s="37">
        <v>2</v>
      </c>
    </row>
    <row r="10" spans="2:3" x14ac:dyDescent="0.3">
      <c r="B10" s="36" t="s">
        <v>753</v>
      </c>
      <c r="C10" s="37">
        <v>2</v>
      </c>
    </row>
    <row r="11" spans="2:3" x14ac:dyDescent="0.3">
      <c r="B11" s="36" t="s">
        <v>140</v>
      </c>
      <c r="C11" s="37">
        <v>6</v>
      </c>
    </row>
    <row r="12" spans="2:3" x14ac:dyDescent="0.3">
      <c r="B12" s="36" t="s">
        <v>1372</v>
      </c>
      <c r="C12" s="37">
        <v>4</v>
      </c>
    </row>
    <row r="13" spans="2:3" x14ac:dyDescent="0.3">
      <c r="B13" s="36" t="s">
        <v>1287</v>
      </c>
      <c r="C13" s="37">
        <v>2</v>
      </c>
    </row>
    <row r="14" spans="2:3" x14ac:dyDescent="0.3">
      <c r="B14" s="36" t="s">
        <v>54</v>
      </c>
      <c r="C14" s="37">
        <v>13</v>
      </c>
    </row>
    <row r="15" spans="2:3" x14ac:dyDescent="0.3">
      <c r="B15" s="36" t="s">
        <v>800</v>
      </c>
      <c r="C15" s="37">
        <v>1</v>
      </c>
    </row>
    <row r="16" spans="2:3" x14ac:dyDescent="0.3">
      <c r="B16" s="36" t="s">
        <v>309</v>
      </c>
      <c r="C16" s="37">
        <v>4</v>
      </c>
    </row>
    <row r="17" spans="2:3" x14ac:dyDescent="0.3">
      <c r="B17" s="36" t="s">
        <v>896</v>
      </c>
      <c r="C17" s="37">
        <v>1</v>
      </c>
    </row>
    <row r="18" spans="2:3" x14ac:dyDescent="0.3">
      <c r="B18" s="36" t="s">
        <v>146</v>
      </c>
      <c r="C18" s="37">
        <v>4</v>
      </c>
    </row>
    <row r="19" spans="2:3" x14ac:dyDescent="0.3">
      <c r="B19" s="36" t="s">
        <v>488</v>
      </c>
      <c r="C19" s="37">
        <v>15</v>
      </c>
    </row>
    <row r="20" spans="2:3" x14ac:dyDescent="0.3">
      <c r="B20" s="36" t="s">
        <v>306</v>
      </c>
      <c r="C20" s="37">
        <v>3</v>
      </c>
    </row>
    <row r="21" spans="2:3" x14ac:dyDescent="0.3">
      <c r="B21" s="36" t="s">
        <v>149</v>
      </c>
      <c r="C21" s="37">
        <v>52</v>
      </c>
    </row>
    <row r="22" spans="2:3" x14ac:dyDescent="0.3">
      <c r="B22" s="36" t="s">
        <v>113</v>
      </c>
      <c r="C22" s="37">
        <v>3</v>
      </c>
    </row>
    <row r="23" spans="2:3" x14ac:dyDescent="0.3">
      <c r="B23" s="36" t="s">
        <v>283</v>
      </c>
      <c r="C23" s="37">
        <v>18</v>
      </c>
    </row>
    <row r="24" spans="2:3" x14ac:dyDescent="0.3">
      <c r="B24" s="36" t="s">
        <v>349</v>
      </c>
      <c r="C24" s="37">
        <v>2</v>
      </c>
    </row>
    <row r="25" spans="2:3" x14ac:dyDescent="0.3">
      <c r="B25" s="36" t="s">
        <v>698</v>
      </c>
      <c r="C25" s="37">
        <v>1</v>
      </c>
    </row>
    <row r="26" spans="2:3" x14ac:dyDescent="0.3">
      <c r="B26" s="36" t="s">
        <v>128</v>
      </c>
      <c r="C26" s="37">
        <v>12</v>
      </c>
    </row>
    <row r="27" spans="2:3" x14ac:dyDescent="0.3">
      <c r="B27" s="36" t="s">
        <v>30</v>
      </c>
      <c r="C27" s="37">
        <v>9</v>
      </c>
    </row>
    <row r="28" spans="2:3" x14ac:dyDescent="0.3">
      <c r="B28" s="36" t="s">
        <v>452</v>
      </c>
      <c r="C28" s="37">
        <v>5</v>
      </c>
    </row>
    <row r="29" spans="2:3" x14ac:dyDescent="0.3">
      <c r="B29" s="36" t="s">
        <v>166</v>
      </c>
      <c r="C29" s="37">
        <v>7</v>
      </c>
    </row>
    <row r="30" spans="2:3" x14ac:dyDescent="0.3">
      <c r="B30" s="36" t="s">
        <v>570</v>
      </c>
      <c r="C30" s="37">
        <v>1</v>
      </c>
    </row>
    <row r="31" spans="2:3" x14ac:dyDescent="0.3">
      <c r="B31" s="36" t="s">
        <v>745</v>
      </c>
      <c r="C31" s="37">
        <v>1</v>
      </c>
    </row>
    <row r="32" spans="2:3" x14ac:dyDescent="0.3">
      <c r="B32" s="36" t="s">
        <v>710</v>
      </c>
      <c r="C32" s="37">
        <v>1</v>
      </c>
    </row>
    <row r="33" spans="2:3" x14ac:dyDescent="0.3">
      <c r="B33" s="36" t="s">
        <v>762</v>
      </c>
      <c r="C33" s="37">
        <v>1</v>
      </c>
    </row>
    <row r="34" spans="2:3" x14ac:dyDescent="0.3">
      <c r="B34" s="36" t="s">
        <v>364</v>
      </c>
      <c r="C34" s="37">
        <v>2</v>
      </c>
    </row>
    <row r="35" spans="2:3" x14ac:dyDescent="0.3">
      <c r="B35" s="36" t="s">
        <v>202</v>
      </c>
      <c r="C35" s="37">
        <v>17</v>
      </c>
    </row>
    <row r="36" spans="2:3" x14ac:dyDescent="0.3">
      <c r="B36" s="36" t="s">
        <v>445</v>
      </c>
      <c r="C36" s="37">
        <v>5</v>
      </c>
    </row>
    <row r="37" spans="2:3" x14ac:dyDescent="0.3">
      <c r="B37" s="36" t="s">
        <v>67</v>
      </c>
      <c r="C37" s="37">
        <v>14</v>
      </c>
    </row>
    <row r="38" spans="2:3" x14ac:dyDescent="0.3">
      <c r="B38" s="36" t="s">
        <v>1067</v>
      </c>
      <c r="C38" s="37">
        <v>1</v>
      </c>
    </row>
    <row r="39" spans="2:3" x14ac:dyDescent="0.3">
      <c r="B39" s="36" t="s">
        <v>534</v>
      </c>
      <c r="C39" s="37">
        <v>2</v>
      </c>
    </row>
    <row r="40" spans="2:3" x14ac:dyDescent="0.3">
      <c r="B40" s="36" t="s">
        <v>178</v>
      </c>
      <c r="C40" s="37">
        <v>9</v>
      </c>
    </row>
    <row r="41" spans="2:3" x14ac:dyDescent="0.3">
      <c r="B41" s="36" t="s">
        <v>125</v>
      </c>
      <c r="C41" s="37">
        <v>8</v>
      </c>
    </row>
    <row r="42" spans="2:3" x14ac:dyDescent="0.3">
      <c r="B42" s="36" t="s">
        <v>106</v>
      </c>
      <c r="C42" s="37">
        <v>22</v>
      </c>
    </row>
    <row r="43" spans="2:3" x14ac:dyDescent="0.3">
      <c r="B43" s="36" t="s">
        <v>596</v>
      </c>
      <c r="C43" s="37">
        <v>2</v>
      </c>
    </row>
    <row r="44" spans="2:3" x14ac:dyDescent="0.3">
      <c r="B44" s="36" t="s">
        <v>49</v>
      </c>
      <c r="C44" s="37">
        <v>3</v>
      </c>
    </row>
    <row r="45" spans="2:3" x14ac:dyDescent="0.3">
      <c r="B45" s="36" t="s">
        <v>122</v>
      </c>
      <c r="C45" s="37">
        <v>2</v>
      </c>
    </row>
    <row r="46" spans="2:3" x14ac:dyDescent="0.3">
      <c r="B46" s="36" t="s">
        <v>37</v>
      </c>
      <c r="C46" s="37">
        <v>4</v>
      </c>
    </row>
    <row r="47" spans="2:3" x14ac:dyDescent="0.3">
      <c r="B47" s="36" t="s">
        <v>52</v>
      </c>
      <c r="C47" s="37">
        <v>3</v>
      </c>
    </row>
    <row r="48" spans="2:3" x14ac:dyDescent="0.3">
      <c r="B48" s="36" t="s">
        <v>59</v>
      </c>
      <c r="C48" s="37">
        <v>9</v>
      </c>
    </row>
    <row r="49" spans="2:3" x14ac:dyDescent="0.3">
      <c r="B49" s="36" t="s">
        <v>733</v>
      </c>
      <c r="C49" s="37">
        <v>4</v>
      </c>
    </row>
    <row r="50" spans="2:3" x14ac:dyDescent="0.3">
      <c r="B50" s="36" t="s">
        <v>560</v>
      </c>
      <c r="C50" s="37">
        <v>4</v>
      </c>
    </row>
    <row r="51" spans="2:3" x14ac:dyDescent="0.3">
      <c r="B51" s="36" t="s">
        <v>727</v>
      </c>
      <c r="C51" s="37">
        <v>3</v>
      </c>
    </row>
    <row r="52" spans="2:3" x14ac:dyDescent="0.3">
      <c r="B52" s="36" t="s">
        <v>79</v>
      </c>
      <c r="C52" s="37">
        <v>20</v>
      </c>
    </row>
    <row r="53" spans="2:3" x14ac:dyDescent="0.3">
      <c r="B53" s="36" t="s">
        <v>143</v>
      </c>
      <c r="C53" s="37">
        <v>3</v>
      </c>
    </row>
    <row r="54" spans="2:3" x14ac:dyDescent="0.3">
      <c r="B54" s="36" t="s">
        <v>592</v>
      </c>
      <c r="C54" s="37">
        <v>2</v>
      </c>
    </row>
    <row r="55" spans="2:3" x14ac:dyDescent="0.3">
      <c r="B55" s="36" t="s">
        <v>522</v>
      </c>
      <c r="C55" s="37">
        <v>1</v>
      </c>
    </row>
    <row r="56" spans="2:3" x14ac:dyDescent="0.3">
      <c r="B56" s="36" t="s">
        <v>702</v>
      </c>
      <c r="C56" s="37">
        <v>2</v>
      </c>
    </row>
    <row r="57" spans="2:3" x14ac:dyDescent="0.3">
      <c r="B57" s="36" t="s">
        <v>134</v>
      </c>
      <c r="C57" s="37">
        <v>45</v>
      </c>
    </row>
    <row r="58" spans="2:3" x14ac:dyDescent="0.3">
      <c r="B58" s="36" t="s">
        <v>99</v>
      </c>
      <c r="C58" s="37">
        <v>1</v>
      </c>
    </row>
    <row r="59" spans="2:3" x14ac:dyDescent="0.3">
      <c r="B59" s="36" t="s">
        <v>247</v>
      </c>
      <c r="C59" s="37">
        <v>1</v>
      </c>
    </row>
    <row r="60" spans="2:3" x14ac:dyDescent="0.3">
      <c r="B60" s="36" t="s">
        <v>199</v>
      </c>
      <c r="C60" s="37">
        <v>6</v>
      </c>
    </row>
    <row r="61" spans="2:3" x14ac:dyDescent="0.3">
      <c r="B61" s="36" t="s">
        <v>238</v>
      </c>
      <c r="C61" s="37">
        <v>1</v>
      </c>
    </row>
    <row r="62" spans="2:3" x14ac:dyDescent="0.3">
      <c r="B62" s="36" t="s">
        <v>1070</v>
      </c>
      <c r="C62" s="37">
        <v>3</v>
      </c>
    </row>
    <row r="63" spans="2:3" x14ac:dyDescent="0.3">
      <c r="B63" s="36" t="s">
        <v>174</v>
      </c>
      <c r="C63" s="37">
        <v>1</v>
      </c>
    </row>
    <row r="64" spans="2:3" x14ac:dyDescent="0.3">
      <c r="B64" s="36" t="s">
        <v>798</v>
      </c>
      <c r="C64" s="37">
        <v>2</v>
      </c>
    </row>
    <row r="65" spans="2:3" x14ac:dyDescent="0.3">
      <c r="B65" s="36" t="s">
        <v>229</v>
      </c>
      <c r="C65" s="37">
        <v>4</v>
      </c>
    </row>
    <row r="66" spans="2:3" x14ac:dyDescent="0.3">
      <c r="B66" s="36" t="s">
        <v>76</v>
      </c>
      <c r="C66" s="37">
        <v>13</v>
      </c>
    </row>
    <row r="67" spans="2:3" x14ac:dyDescent="0.3">
      <c r="B67" s="36" t="s">
        <v>251</v>
      </c>
      <c r="C67" s="37">
        <v>7</v>
      </c>
    </row>
    <row r="68" spans="2:3" x14ac:dyDescent="0.3">
      <c r="B68" s="36" t="s">
        <v>396</v>
      </c>
      <c r="C68" s="37">
        <v>1</v>
      </c>
    </row>
    <row r="69" spans="2:3" x14ac:dyDescent="0.3">
      <c r="C69" s="41">
        <f>SUM(C3:C68)</f>
        <v>632</v>
      </c>
    </row>
  </sheetData>
  <mergeCells count="1">
    <mergeCell ref="B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workbookViewId="0">
      <selection activeCell="I18" sqref="I18"/>
    </sheetView>
  </sheetViews>
  <sheetFormatPr baseColWidth="10" defaultRowHeight="14.4" x14ac:dyDescent="0.3"/>
  <cols>
    <col min="1" max="1" width="24.21875" bestFit="1" customWidth="1"/>
    <col min="2" max="2" width="27" bestFit="1" customWidth="1"/>
  </cols>
  <sheetData>
    <row r="3" spans="1:2" x14ac:dyDescent="0.3">
      <c r="A3" s="35" t="s">
        <v>1695</v>
      </c>
      <c r="B3" t="s">
        <v>1701</v>
      </c>
    </row>
    <row r="4" spans="1:2" x14ac:dyDescent="0.3">
      <c r="A4" s="36" t="s">
        <v>71</v>
      </c>
      <c r="B4" s="37">
        <v>277</v>
      </c>
    </row>
    <row r="5" spans="1:2" x14ac:dyDescent="0.3">
      <c r="A5" s="36" t="s">
        <v>25</v>
      </c>
      <c r="B5" s="37">
        <v>140</v>
      </c>
    </row>
    <row r="6" spans="1:2" x14ac:dyDescent="0.3">
      <c r="A6" s="36" t="s">
        <v>43</v>
      </c>
      <c r="B6" s="37">
        <v>215</v>
      </c>
    </row>
    <row r="7" spans="1:2" x14ac:dyDescent="0.3">
      <c r="A7" s="36" t="s">
        <v>1696</v>
      </c>
      <c r="B7" s="37"/>
    </row>
    <row r="8" spans="1:2" x14ac:dyDescent="0.3">
      <c r="A8" s="36" t="s">
        <v>1697</v>
      </c>
      <c r="B8" s="37">
        <v>632</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1"/>
  <sheetViews>
    <sheetView workbookViewId="0">
      <selection activeCell="B32" sqref="B32"/>
    </sheetView>
  </sheetViews>
  <sheetFormatPr baseColWidth="10" defaultRowHeight="14.4" x14ac:dyDescent="0.3"/>
  <cols>
    <col min="1" max="1" width="52.109375" bestFit="1" customWidth="1"/>
    <col min="2" max="2" width="33.21875" bestFit="1" customWidth="1"/>
  </cols>
  <sheetData>
    <row r="3" spans="1:2" x14ac:dyDescent="0.3">
      <c r="A3" s="35" t="s">
        <v>1695</v>
      </c>
      <c r="B3" t="s">
        <v>1702</v>
      </c>
    </row>
    <row r="4" spans="1:2" x14ac:dyDescent="0.3">
      <c r="A4" s="36" t="s">
        <v>85</v>
      </c>
      <c r="B4" s="37">
        <v>19</v>
      </c>
    </row>
    <row r="5" spans="1:2" x14ac:dyDescent="0.3">
      <c r="A5" s="36" t="s">
        <v>609</v>
      </c>
      <c r="B5" s="37">
        <v>1</v>
      </c>
    </row>
    <row r="6" spans="1:2" x14ac:dyDescent="0.3">
      <c r="A6" s="36" t="s">
        <v>228</v>
      </c>
      <c r="B6" s="37">
        <v>18</v>
      </c>
    </row>
    <row r="7" spans="1:2" x14ac:dyDescent="0.3">
      <c r="A7" s="36" t="s">
        <v>979</v>
      </c>
      <c r="B7" s="37">
        <v>1</v>
      </c>
    </row>
    <row r="8" spans="1:2" x14ac:dyDescent="0.3">
      <c r="A8" s="36" t="s">
        <v>62</v>
      </c>
      <c r="B8" s="37">
        <v>232</v>
      </c>
    </row>
    <row r="9" spans="1:2" x14ac:dyDescent="0.3">
      <c r="A9" s="36" t="s">
        <v>1258</v>
      </c>
      <c r="B9" s="37">
        <v>1</v>
      </c>
    </row>
    <row r="10" spans="1:2" x14ac:dyDescent="0.3">
      <c r="A10" s="36" t="s">
        <v>589</v>
      </c>
      <c r="B10" s="37">
        <v>1</v>
      </c>
    </row>
    <row r="11" spans="1:2" x14ac:dyDescent="0.3">
      <c r="A11" s="36" t="s">
        <v>315</v>
      </c>
      <c r="B11" s="37">
        <v>18</v>
      </c>
    </row>
    <row r="12" spans="1:2" x14ac:dyDescent="0.3">
      <c r="A12" s="36" t="s">
        <v>1485</v>
      </c>
      <c r="B12" s="37">
        <v>1</v>
      </c>
    </row>
    <row r="13" spans="1:2" x14ac:dyDescent="0.3">
      <c r="A13" s="36" t="s">
        <v>210</v>
      </c>
      <c r="B13" s="37">
        <v>12</v>
      </c>
    </row>
    <row r="14" spans="1:2" x14ac:dyDescent="0.3">
      <c r="A14" s="36" t="s">
        <v>882</v>
      </c>
      <c r="B14" s="37">
        <v>31</v>
      </c>
    </row>
    <row r="15" spans="1:2" x14ac:dyDescent="0.3">
      <c r="A15" s="36" t="s">
        <v>736</v>
      </c>
      <c r="B15" s="37">
        <v>3</v>
      </c>
    </row>
    <row r="16" spans="1:2" x14ac:dyDescent="0.3">
      <c r="A16" s="36" t="s">
        <v>511</v>
      </c>
      <c r="B16" s="37">
        <v>1</v>
      </c>
    </row>
    <row r="17" spans="1:2" x14ac:dyDescent="0.3">
      <c r="A17" s="36" t="s">
        <v>152</v>
      </c>
      <c r="B17" s="37">
        <v>1</v>
      </c>
    </row>
    <row r="18" spans="1:2" x14ac:dyDescent="0.3">
      <c r="A18" s="36" t="s">
        <v>45</v>
      </c>
      <c r="B18" s="37">
        <v>256</v>
      </c>
    </row>
    <row r="19" spans="1:2" x14ac:dyDescent="0.3">
      <c r="A19" s="36" t="s">
        <v>29</v>
      </c>
      <c r="B19" s="37">
        <v>36</v>
      </c>
    </row>
    <row r="20" spans="1:2" x14ac:dyDescent="0.3">
      <c r="A20" s="36" t="s">
        <v>1696</v>
      </c>
      <c r="B20" s="37"/>
    </row>
    <row r="21" spans="1:2" x14ac:dyDescent="0.3">
      <c r="A21" s="36" t="s">
        <v>1697</v>
      </c>
      <c r="B21" s="37">
        <v>632</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3"/>
  <sheetViews>
    <sheetView workbookViewId="0">
      <selection activeCell="B29" sqref="B29"/>
    </sheetView>
  </sheetViews>
  <sheetFormatPr baseColWidth="10" defaultRowHeight="14.4" x14ac:dyDescent="0.3"/>
  <cols>
    <col min="1" max="1" width="56.109375" bestFit="1" customWidth="1"/>
    <col min="2" max="2" width="31.88671875" bestFit="1" customWidth="1"/>
  </cols>
  <sheetData>
    <row r="3" spans="1:2" x14ac:dyDescent="0.3">
      <c r="A3" s="35" t="s">
        <v>1695</v>
      </c>
      <c r="B3" t="s">
        <v>1704</v>
      </c>
    </row>
    <row r="4" spans="1:2" x14ac:dyDescent="0.3">
      <c r="A4" s="36" t="s">
        <v>813</v>
      </c>
      <c r="B4" s="37">
        <v>2</v>
      </c>
    </row>
    <row r="5" spans="1:2" x14ac:dyDescent="0.3">
      <c r="A5" s="36" t="s">
        <v>28</v>
      </c>
      <c r="B5" s="37">
        <v>356</v>
      </c>
    </row>
    <row r="6" spans="1:2" x14ac:dyDescent="0.3">
      <c r="A6" s="36" t="s">
        <v>514</v>
      </c>
      <c r="B6" s="37">
        <v>5</v>
      </c>
    </row>
    <row r="7" spans="1:2" x14ac:dyDescent="0.3">
      <c r="A7" s="36" t="s">
        <v>993</v>
      </c>
      <c r="B7" s="37">
        <v>2</v>
      </c>
    </row>
    <row r="8" spans="1:2" x14ac:dyDescent="0.3">
      <c r="A8" s="36" t="s">
        <v>51</v>
      </c>
      <c r="B8" s="37">
        <v>8</v>
      </c>
    </row>
    <row r="9" spans="1:2" x14ac:dyDescent="0.3">
      <c r="A9" s="36" t="s">
        <v>653</v>
      </c>
      <c r="B9" s="37">
        <v>2</v>
      </c>
    </row>
    <row r="10" spans="1:2" x14ac:dyDescent="0.3">
      <c r="A10" s="36" t="s">
        <v>226</v>
      </c>
      <c r="B10" s="37">
        <v>20</v>
      </c>
    </row>
    <row r="11" spans="1:2" x14ac:dyDescent="0.3">
      <c r="A11" s="36" t="s">
        <v>169</v>
      </c>
      <c r="B11" s="37">
        <v>8</v>
      </c>
    </row>
    <row r="12" spans="1:2" x14ac:dyDescent="0.3">
      <c r="A12" s="36" t="s">
        <v>832</v>
      </c>
      <c r="B12" s="37">
        <v>2</v>
      </c>
    </row>
    <row r="13" spans="1:2" x14ac:dyDescent="0.3">
      <c r="A13" s="36" t="s">
        <v>70</v>
      </c>
      <c r="B13" s="37">
        <v>142</v>
      </c>
    </row>
    <row r="14" spans="1:2" x14ac:dyDescent="0.3">
      <c r="A14" s="36" t="s">
        <v>82</v>
      </c>
      <c r="B14" s="37">
        <v>36</v>
      </c>
    </row>
    <row r="15" spans="1:2" x14ac:dyDescent="0.3">
      <c r="A15" s="36" t="s">
        <v>816</v>
      </c>
      <c r="B15" s="37">
        <v>1</v>
      </c>
    </row>
    <row r="16" spans="1:2" x14ac:dyDescent="0.3">
      <c r="A16" s="36" t="s">
        <v>412</v>
      </c>
      <c r="B16" s="37">
        <v>15</v>
      </c>
    </row>
    <row r="17" spans="1:2" x14ac:dyDescent="0.3">
      <c r="A17" s="36" t="s">
        <v>627</v>
      </c>
      <c r="B17" s="37">
        <v>10</v>
      </c>
    </row>
    <row r="18" spans="1:2" x14ac:dyDescent="0.3">
      <c r="A18" s="36" t="s">
        <v>232</v>
      </c>
      <c r="B18" s="37">
        <v>7</v>
      </c>
    </row>
    <row r="19" spans="1:2" x14ac:dyDescent="0.3">
      <c r="A19" s="36" t="s">
        <v>791</v>
      </c>
      <c r="B19" s="37">
        <v>1</v>
      </c>
    </row>
    <row r="20" spans="1:2" x14ac:dyDescent="0.3">
      <c r="A20" s="36" t="s">
        <v>102</v>
      </c>
      <c r="B20" s="37">
        <v>12</v>
      </c>
    </row>
    <row r="21" spans="1:2" x14ac:dyDescent="0.3">
      <c r="A21" s="36" t="s">
        <v>585</v>
      </c>
      <c r="B21" s="37">
        <v>3</v>
      </c>
    </row>
    <row r="22" spans="1:2" x14ac:dyDescent="0.3">
      <c r="A22" s="36" t="s">
        <v>1696</v>
      </c>
      <c r="B22" s="37"/>
    </row>
    <row r="23" spans="1:2" x14ac:dyDescent="0.3">
      <c r="A23" s="36" t="s">
        <v>1697</v>
      </c>
      <c r="B23" s="37">
        <v>632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8"/>
  <sheetViews>
    <sheetView tabSelected="1" topLeftCell="A118" workbookViewId="0">
      <selection sqref="A1:G1"/>
    </sheetView>
  </sheetViews>
  <sheetFormatPr baseColWidth="10" defaultRowHeight="50.25" customHeight="1" x14ac:dyDescent="0.3"/>
  <cols>
    <col min="1" max="1" width="8.109375" customWidth="1"/>
    <col min="2" max="2" width="7.77734375" customWidth="1"/>
    <col min="3" max="3" width="5.88671875" customWidth="1"/>
    <col min="4" max="5" width="11.33203125" customWidth="1"/>
    <col min="6" max="6" width="10.44140625" style="34" customWidth="1"/>
    <col min="7" max="7" width="14.33203125" customWidth="1"/>
    <col min="8" max="8" width="12" customWidth="1"/>
    <col min="9" max="9" width="11.88671875" customWidth="1"/>
    <col min="10" max="10" width="9.21875" customWidth="1"/>
    <col min="11" max="11" width="15.21875" customWidth="1"/>
    <col min="12" max="12" width="11.33203125" style="34" customWidth="1"/>
    <col min="13" max="13" width="11.21875" customWidth="1"/>
    <col min="14" max="16" width="11.33203125" customWidth="1"/>
    <col min="17" max="17" width="13.77734375" style="34" customWidth="1"/>
    <col min="18" max="19" width="11.33203125" customWidth="1"/>
    <col min="20" max="20" width="9.77734375" customWidth="1"/>
    <col min="21" max="21" width="14.6640625" customWidth="1"/>
    <col min="22" max="23" width="11.33203125" customWidth="1"/>
  </cols>
  <sheetData>
    <row r="1" spans="1:25" ht="24" customHeight="1" thickBot="1" x14ac:dyDescent="0.35">
      <c r="A1" s="52" t="s">
        <v>1706</v>
      </c>
      <c r="B1" s="53"/>
      <c r="C1" s="53"/>
      <c r="D1" s="53"/>
      <c r="E1" s="53"/>
      <c r="F1" s="53"/>
      <c r="G1" s="54"/>
      <c r="H1" s="42">
        <v>632</v>
      </c>
    </row>
    <row r="2" spans="1:25" ht="24" customHeight="1" thickBot="1" x14ac:dyDescent="0.35">
      <c r="A2" s="52" t="s">
        <v>1707</v>
      </c>
      <c r="B2" s="53"/>
      <c r="C2" s="53"/>
      <c r="D2" s="53"/>
      <c r="E2" s="53"/>
      <c r="F2" s="53"/>
      <c r="G2" s="54"/>
      <c r="H2" s="42">
        <v>35</v>
      </c>
    </row>
    <row r="3" spans="1:25" ht="24" customHeight="1" thickBot="1" x14ac:dyDescent="0.35">
      <c r="A3" s="52" t="s">
        <v>1708</v>
      </c>
      <c r="B3" s="53"/>
      <c r="C3" s="53"/>
      <c r="D3" s="53"/>
      <c r="E3" s="53"/>
      <c r="F3" s="53"/>
      <c r="G3" s="54"/>
      <c r="H3" s="42">
        <v>0</v>
      </c>
    </row>
    <row r="4" spans="1:25" ht="50.25" customHeight="1" x14ac:dyDescent="0.3">
      <c r="A4" s="51" t="s">
        <v>1709</v>
      </c>
      <c r="B4" s="51"/>
      <c r="C4" s="51"/>
      <c r="D4" s="51"/>
      <c r="E4" s="51"/>
      <c r="F4" s="51"/>
      <c r="G4" s="51"/>
      <c r="H4" s="51"/>
      <c r="I4" s="51"/>
      <c r="J4" s="51"/>
      <c r="K4" s="51"/>
      <c r="L4" s="51"/>
      <c r="M4" s="51"/>
      <c r="N4" s="51"/>
      <c r="O4" s="51"/>
      <c r="P4" s="51"/>
      <c r="Q4" s="51"/>
      <c r="R4" s="51"/>
      <c r="S4" s="51"/>
      <c r="T4" s="51"/>
      <c r="U4" s="51"/>
      <c r="V4" s="51"/>
      <c r="W4" s="51"/>
    </row>
    <row r="5" spans="1:25" ht="50.25" customHeight="1" x14ac:dyDescent="0.3">
      <c r="A5" s="1" t="s">
        <v>0</v>
      </c>
      <c r="B5" s="2" t="s">
        <v>1</v>
      </c>
      <c r="C5" s="3" t="s">
        <v>2</v>
      </c>
      <c r="D5" s="3" t="s">
        <v>3</v>
      </c>
      <c r="E5" s="3" t="s">
        <v>4</v>
      </c>
      <c r="F5" s="4" t="s">
        <v>5</v>
      </c>
      <c r="G5" s="3" t="s">
        <v>6</v>
      </c>
      <c r="H5" s="2" t="s">
        <v>7</v>
      </c>
      <c r="I5" s="3" t="s">
        <v>8</v>
      </c>
      <c r="J5" s="3" t="s">
        <v>9</v>
      </c>
      <c r="K5" s="3" t="s">
        <v>10</v>
      </c>
      <c r="L5" s="5" t="s">
        <v>11</v>
      </c>
      <c r="M5" s="3" t="s">
        <v>12</v>
      </c>
      <c r="N5" s="3" t="s">
        <v>13</v>
      </c>
      <c r="O5" s="3" t="s">
        <v>14</v>
      </c>
      <c r="P5" s="2" t="s">
        <v>15</v>
      </c>
      <c r="Q5" s="4" t="s">
        <v>16</v>
      </c>
      <c r="R5" s="2" t="s">
        <v>17</v>
      </c>
      <c r="S5" s="3" t="s">
        <v>18</v>
      </c>
      <c r="T5" s="3" t="s">
        <v>19</v>
      </c>
      <c r="U5" s="3" t="s">
        <v>20</v>
      </c>
      <c r="V5" s="3" t="s">
        <v>21</v>
      </c>
      <c r="W5" s="6" t="s">
        <v>22</v>
      </c>
      <c r="X5" s="3" t="s">
        <v>23</v>
      </c>
      <c r="Y5" s="3" t="s">
        <v>1700</v>
      </c>
    </row>
    <row r="6" spans="1:25" ht="50.25" customHeight="1" x14ac:dyDescent="0.3">
      <c r="A6" s="7">
        <v>74161</v>
      </c>
      <c r="B6" s="8" t="s">
        <v>24</v>
      </c>
      <c r="C6" s="9">
        <v>7</v>
      </c>
      <c r="D6" s="10" t="s">
        <v>25</v>
      </c>
      <c r="E6" s="10" t="s">
        <v>26</v>
      </c>
      <c r="F6" s="11">
        <v>42552.364862071758</v>
      </c>
      <c r="G6" s="10" t="s">
        <v>27</v>
      </c>
      <c r="H6" s="8" t="s">
        <v>28</v>
      </c>
      <c r="I6" s="10" t="s">
        <v>29</v>
      </c>
      <c r="J6" s="10" t="s">
        <v>31</v>
      </c>
      <c r="K6" s="10" t="str">
        <f>Tabla2[[#This Row],[SUBTEMA]]</f>
        <v>Estado actual de Pozos</v>
      </c>
      <c r="L6" s="13">
        <v>42569.364862071758</v>
      </c>
      <c r="M6" s="10">
        <v>10</v>
      </c>
      <c r="N6" s="12" t="s">
        <v>28</v>
      </c>
      <c r="O6" s="12" t="s">
        <v>32</v>
      </c>
      <c r="P6" s="8" t="s">
        <v>33</v>
      </c>
      <c r="Q6" s="11">
        <v>42552.495972222219</v>
      </c>
      <c r="R6" s="8" t="s">
        <v>32</v>
      </c>
      <c r="S6" s="12" t="s">
        <v>28</v>
      </c>
      <c r="T6" s="14">
        <v>0</v>
      </c>
      <c r="U6" s="12" t="s">
        <v>34</v>
      </c>
      <c r="V6" s="12" t="s">
        <v>30</v>
      </c>
      <c r="W6" s="15" t="s">
        <v>31</v>
      </c>
      <c r="X6" s="16" t="s">
        <v>35</v>
      </c>
      <c r="Y6" s="16">
        <f>Tabla2[[#This Row],[FECHA RADICADO RESPUESTA]]-Tabla2[[#This Row],[FECHA
RADICACIÓN]]</f>
        <v>0.13111015046160901</v>
      </c>
    </row>
    <row r="7" spans="1:25" ht="50.25" customHeight="1" x14ac:dyDescent="0.3">
      <c r="A7" s="7">
        <v>74162</v>
      </c>
      <c r="B7" s="8" t="s">
        <v>24</v>
      </c>
      <c r="C7" s="9">
        <v>7</v>
      </c>
      <c r="D7" s="10" t="s">
        <v>25</v>
      </c>
      <c r="E7" s="10" t="s">
        <v>36</v>
      </c>
      <c r="F7" s="11">
        <v>42552.365803969908</v>
      </c>
      <c r="G7" s="10" t="s">
        <v>27</v>
      </c>
      <c r="H7" s="8" t="s">
        <v>28</v>
      </c>
      <c r="I7" s="10" t="s">
        <v>29</v>
      </c>
      <c r="J7" s="10" t="s">
        <v>31</v>
      </c>
      <c r="K7" s="10" t="str">
        <f>Tabla2[[#This Row],[SUBTEMA]]</f>
        <v>Información proyectos de perforación y profundidad</v>
      </c>
      <c r="L7" s="13">
        <v>42569.365803969908</v>
      </c>
      <c r="M7" s="10">
        <v>10</v>
      </c>
      <c r="N7" s="12" t="s">
        <v>28</v>
      </c>
      <c r="O7" s="12" t="s">
        <v>32</v>
      </c>
      <c r="P7" s="8" t="s">
        <v>38</v>
      </c>
      <c r="Q7" s="11">
        <v>42559.366218981479</v>
      </c>
      <c r="R7" s="8" t="s">
        <v>32</v>
      </c>
      <c r="S7" s="12" t="s">
        <v>28</v>
      </c>
      <c r="T7" s="9">
        <v>7</v>
      </c>
      <c r="U7" s="12" t="s">
        <v>39</v>
      </c>
      <c r="V7" s="12" t="s">
        <v>37</v>
      </c>
      <c r="W7" s="15" t="s">
        <v>31</v>
      </c>
      <c r="X7" s="12"/>
      <c r="Y7" s="12">
        <f>Tabla2[[#This Row],[FECHA RADICADO RESPUESTA]]-Tabla2[[#This Row],[FECHA
RADICACIÓN]]</f>
        <v>7.0004150115710218</v>
      </c>
    </row>
    <row r="8" spans="1:25" ht="50.25" customHeight="1" x14ac:dyDescent="0.3">
      <c r="A8" s="7">
        <v>74163</v>
      </c>
      <c r="B8" s="8" t="s">
        <v>24</v>
      </c>
      <c r="C8" s="9">
        <v>7</v>
      </c>
      <c r="D8" s="10" t="s">
        <v>25</v>
      </c>
      <c r="E8" s="10" t="s">
        <v>40</v>
      </c>
      <c r="F8" s="11">
        <v>42552.366875231477</v>
      </c>
      <c r="G8" s="10" t="s">
        <v>27</v>
      </c>
      <c r="H8" s="8" t="s">
        <v>28</v>
      </c>
      <c r="I8" s="10" t="s">
        <v>29</v>
      </c>
      <c r="J8" s="10" t="s">
        <v>31</v>
      </c>
      <c r="K8" s="10" t="str">
        <f>Tabla2[[#This Row],[SUBTEMA]]</f>
        <v>Actividad Hidrocarburífera en regiones del país</v>
      </c>
      <c r="L8" s="13">
        <v>42569.366875231477</v>
      </c>
      <c r="M8" s="10">
        <v>10</v>
      </c>
      <c r="N8" s="12" t="s">
        <v>28</v>
      </c>
      <c r="O8" s="12" t="s">
        <v>32</v>
      </c>
      <c r="P8" s="8" t="s">
        <v>42</v>
      </c>
      <c r="Q8" s="11">
        <v>42556.486261574071</v>
      </c>
      <c r="R8" s="8" t="s">
        <v>32</v>
      </c>
      <c r="S8" s="12" t="s">
        <v>28</v>
      </c>
      <c r="T8" s="9">
        <v>4</v>
      </c>
      <c r="U8" s="12" t="s">
        <v>39</v>
      </c>
      <c r="V8" s="12" t="s">
        <v>41</v>
      </c>
      <c r="W8" s="15" t="s">
        <v>31</v>
      </c>
      <c r="X8" s="12"/>
      <c r="Y8" s="12">
        <f>Tabla2[[#This Row],[FECHA RADICADO RESPUESTA]]-Tabla2[[#This Row],[FECHA
RADICACIÓN]]</f>
        <v>4.1193863425942254</v>
      </c>
    </row>
    <row r="9" spans="1:25" ht="50.25" customHeight="1" x14ac:dyDescent="0.3">
      <c r="A9" s="7">
        <v>74177</v>
      </c>
      <c r="B9" s="8" t="s">
        <v>24</v>
      </c>
      <c r="C9" s="9">
        <v>7</v>
      </c>
      <c r="D9" s="43" t="s">
        <v>43</v>
      </c>
      <c r="E9" s="10" t="s">
        <v>44</v>
      </c>
      <c r="F9" s="11">
        <v>42552.390536724539</v>
      </c>
      <c r="G9" s="10" t="s">
        <v>27</v>
      </c>
      <c r="H9" s="8" t="s">
        <v>28</v>
      </c>
      <c r="I9" s="10" t="s">
        <v>45</v>
      </c>
      <c r="J9" s="10" t="s">
        <v>31</v>
      </c>
      <c r="K9" s="10" t="str">
        <f>Tabla2[[#This Row],[SUBTEMA]]</f>
        <v>Actividad Hidrocarburífera en regiones del país</v>
      </c>
      <c r="L9" s="13">
        <v>42566.390536724539</v>
      </c>
      <c r="M9" s="10">
        <v>9</v>
      </c>
      <c r="N9" s="12" t="s">
        <v>28</v>
      </c>
      <c r="O9" s="12" t="s">
        <v>32</v>
      </c>
      <c r="P9" s="8" t="s">
        <v>46</v>
      </c>
      <c r="Q9" s="11">
        <v>42572.460833333331</v>
      </c>
      <c r="R9" s="8" t="s">
        <v>32</v>
      </c>
      <c r="S9" s="12" t="s">
        <v>28</v>
      </c>
      <c r="T9" s="9">
        <v>20</v>
      </c>
      <c r="U9" s="12" t="s">
        <v>39</v>
      </c>
      <c r="V9" s="12" t="s">
        <v>41</v>
      </c>
      <c r="W9" s="15" t="s">
        <v>47</v>
      </c>
      <c r="X9" s="12"/>
      <c r="Y9" s="12">
        <f>Tabla2[[#This Row],[FECHA RADICADO RESPUESTA]]-Tabla2[[#This Row],[FECHA
RADICACIÓN]]</f>
        <v>20.070296608791978</v>
      </c>
    </row>
    <row r="10" spans="1:25" ht="50.25" customHeight="1" x14ac:dyDescent="0.3">
      <c r="A10" s="18">
        <v>74492</v>
      </c>
      <c r="B10" s="8" t="s">
        <v>24</v>
      </c>
      <c r="C10" s="9">
        <v>7</v>
      </c>
      <c r="D10" s="10" t="s">
        <v>43</v>
      </c>
      <c r="E10" s="10" t="s">
        <v>48</v>
      </c>
      <c r="F10" s="11">
        <v>42556.388662384255</v>
      </c>
      <c r="G10" s="10" t="s">
        <v>27</v>
      </c>
      <c r="H10" s="8" t="s">
        <v>28</v>
      </c>
      <c r="I10" s="10" t="s">
        <v>45</v>
      </c>
      <c r="J10" s="10" t="s">
        <v>31</v>
      </c>
      <c r="K10" s="10" t="str">
        <f>Tabla2[[#This Row],[SUBTEMA]]</f>
        <v>Información y aclaración procesos contractuales, términos de referencia, plazos, pólizas</v>
      </c>
      <c r="L10" s="13">
        <v>42570.388662384255</v>
      </c>
      <c r="M10" s="10">
        <v>10</v>
      </c>
      <c r="N10" s="12" t="s">
        <v>28</v>
      </c>
      <c r="O10" s="12" t="s">
        <v>32</v>
      </c>
      <c r="P10" s="8" t="s">
        <v>1714</v>
      </c>
      <c r="Q10" s="11">
        <v>42556.203275462962</v>
      </c>
      <c r="R10" s="8" t="s">
        <v>50</v>
      </c>
      <c r="S10" s="12" t="s">
        <v>51</v>
      </c>
      <c r="T10" s="9">
        <v>0</v>
      </c>
      <c r="U10" s="12" t="s">
        <v>39</v>
      </c>
      <c r="V10" s="12" t="s">
        <v>52</v>
      </c>
      <c r="W10" s="15" t="s">
        <v>47</v>
      </c>
      <c r="X10" s="12"/>
      <c r="Y10" s="12">
        <f>Tabla2[[#This Row],[FECHA RADICADO RESPUESTA]]-Tabla2[[#This Row],[FECHA
RADICACIÓN]]</f>
        <v>-0.18538692129368428</v>
      </c>
    </row>
    <row r="11" spans="1:25" ht="50.25" customHeight="1" x14ac:dyDescent="0.3">
      <c r="A11" s="7">
        <v>74495</v>
      </c>
      <c r="B11" s="8" t="s">
        <v>24</v>
      </c>
      <c r="C11" s="9">
        <v>7</v>
      </c>
      <c r="D11" s="10" t="s">
        <v>43</v>
      </c>
      <c r="E11" s="10" t="s">
        <v>53</v>
      </c>
      <c r="F11" s="11">
        <v>42556.391290856482</v>
      </c>
      <c r="G11" s="10" t="s">
        <v>27</v>
      </c>
      <c r="H11" s="8" t="s">
        <v>28</v>
      </c>
      <c r="I11" s="10" t="s">
        <v>45</v>
      </c>
      <c r="J11" s="10" t="s">
        <v>31</v>
      </c>
      <c r="K11" s="10" t="str">
        <f>Tabla2[[#This Row],[SUBTEMA]]</f>
        <v>Información Geológica de perforaciones</v>
      </c>
      <c r="L11" s="13">
        <v>42570.391290856482</v>
      </c>
      <c r="M11" s="10">
        <v>10</v>
      </c>
      <c r="N11" s="12" t="s">
        <v>28</v>
      </c>
      <c r="O11" s="12" t="s">
        <v>32</v>
      </c>
      <c r="P11" s="8" t="s">
        <v>55</v>
      </c>
      <c r="Q11" s="11">
        <v>42577.667067245369</v>
      </c>
      <c r="R11" s="8" t="s">
        <v>32</v>
      </c>
      <c r="S11" s="12" t="s">
        <v>28</v>
      </c>
      <c r="T11" s="9">
        <v>14</v>
      </c>
      <c r="U11" s="12" t="s">
        <v>39</v>
      </c>
      <c r="V11" s="12" t="s">
        <v>49</v>
      </c>
      <c r="W11" s="15" t="s">
        <v>47</v>
      </c>
      <c r="X11" s="12"/>
      <c r="Y11" s="12">
        <f>Tabla2[[#This Row],[FECHA RADICADO RESPUESTA]]-Tabla2[[#This Row],[FECHA
RADICACIÓN]]</f>
        <v>21.275776388887607</v>
      </c>
    </row>
    <row r="12" spans="1:25" ht="50.25" customHeight="1" x14ac:dyDescent="0.3">
      <c r="A12" s="7">
        <v>74496</v>
      </c>
      <c r="B12" s="8" t="s">
        <v>24</v>
      </c>
      <c r="C12" s="9">
        <v>7</v>
      </c>
      <c r="D12" s="10" t="s">
        <v>43</v>
      </c>
      <c r="E12" s="10" t="s">
        <v>56</v>
      </c>
      <c r="F12" s="11">
        <v>42556.392672685186</v>
      </c>
      <c r="G12" s="10" t="s">
        <v>27</v>
      </c>
      <c r="H12" s="8" t="s">
        <v>28</v>
      </c>
      <c r="I12" s="10" t="s">
        <v>45</v>
      </c>
      <c r="J12" s="10" t="s">
        <v>31</v>
      </c>
      <c r="K12" s="10" t="str">
        <f>Tabla2[[#This Row],[SUBTEMA]]</f>
        <v>Cifras oficiales de producción en el país (producción, precio, demanda, Columnas Estratigráficas</v>
      </c>
      <c r="L12" s="13">
        <v>42570.392672685186</v>
      </c>
      <c r="M12" s="10">
        <v>10</v>
      </c>
      <c r="N12" s="12" t="s">
        <v>28</v>
      </c>
      <c r="O12" s="12" t="s">
        <v>32</v>
      </c>
      <c r="P12" s="8" t="s">
        <v>57</v>
      </c>
      <c r="Q12" s="11">
        <v>42558.606872916665</v>
      </c>
      <c r="R12" s="8" t="s">
        <v>32</v>
      </c>
      <c r="S12" s="12" t="s">
        <v>28</v>
      </c>
      <c r="T12" s="9">
        <v>2</v>
      </c>
      <c r="U12" s="12" t="s">
        <v>39</v>
      </c>
      <c r="V12" s="12" t="s">
        <v>54</v>
      </c>
      <c r="W12" s="15" t="s">
        <v>47</v>
      </c>
      <c r="X12" s="12"/>
      <c r="Y12" s="12">
        <f>Tabla2[[#This Row],[FECHA RADICADO RESPUESTA]]-Tabla2[[#This Row],[FECHA
RADICACIÓN]]</f>
        <v>2.2142002314794809</v>
      </c>
    </row>
    <row r="13" spans="1:25" ht="50.25" customHeight="1" x14ac:dyDescent="0.3">
      <c r="A13" s="7">
        <v>74497</v>
      </c>
      <c r="B13" s="8" t="s">
        <v>24</v>
      </c>
      <c r="C13" s="9">
        <v>7</v>
      </c>
      <c r="D13" s="10" t="s">
        <v>43</v>
      </c>
      <c r="E13" s="10" t="s">
        <v>58</v>
      </c>
      <c r="F13" s="11">
        <v>42556.39322716435</v>
      </c>
      <c r="G13" s="10" t="s">
        <v>27</v>
      </c>
      <c r="H13" s="8" t="s">
        <v>28</v>
      </c>
      <c r="I13" s="10" t="s">
        <v>45</v>
      </c>
      <c r="J13" s="10" t="s">
        <v>31</v>
      </c>
      <c r="K13" s="10" t="str">
        <f>Tabla2[[#This Row],[SUBTEMA]]</f>
        <v>Cifras oficiales de producción en el país (producción, precio, demanda, Columnas Estratigráficas</v>
      </c>
      <c r="L13" s="13">
        <v>42570.39322716435</v>
      </c>
      <c r="M13" s="10">
        <v>10</v>
      </c>
      <c r="N13" s="12" t="s">
        <v>28</v>
      </c>
      <c r="O13" s="12" t="s">
        <v>32</v>
      </c>
      <c r="P13" s="8" t="s">
        <v>60</v>
      </c>
      <c r="Q13" s="11">
        <v>42556.679507986111</v>
      </c>
      <c r="R13" s="8" t="s">
        <v>32</v>
      </c>
      <c r="S13" s="12" t="s">
        <v>28</v>
      </c>
      <c r="T13" s="14">
        <v>0</v>
      </c>
      <c r="U13" s="12" t="s">
        <v>39</v>
      </c>
      <c r="V13" s="12" t="s">
        <v>54</v>
      </c>
      <c r="W13" s="15" t="s">
        <v>47</v>
      </c>
      <c r="X13" s="16" t="s">
        <v>35</v>
      </c>
      <c r="Y13" s="12">
        <f>Tabla2[[#This Row],[FECHA RADICADO RESPUESTA]]-Tabla2[[#This Row],[FECHA
RADICACIÓN]]</f>
        <v>0.28628082176146563</v>
      </c>
    </row>
    <row r="14" spans="1:25" ht="50.25" customHeight="1" x14ac:dyDescent="0.3">
      <c r="A14" s="7">
        <v>74499</v>
      </c>
      <c r="B14" s="8" t="s">
        <v>24</v>
      </c>
      <c r="C14" s="9">
        <v>7</v>
      </c>
      <c r="D14" s="10" t="s">
        <v>43</v>
      </c>
      <c r="E14" s="10" t="s">
        <v>61</v>
      </c>
      <c r="F14" s="11">
        <v>42556.3947821412</v>
      </c>
      <c r="G14" s="10" t="s">
        <v>27</v>
      </c>
      <c r="H14" s="8" t="s">
        <v>28</v>
      </c>
      <c r="I14" s="10" t="s">
        <v>62</v>
      </c>
      <c r="J14" s="10" t="s">
        <v>31</v>
      </c>
      <c r="K14" s="10" t="str">
        <f>Tabla2[[#This Row],[SUBTEMA]]</f>
        <v>Información y aclaración sobre los TEAs, E&amp;P, Bloques</v>
      </c>
      <c r="L14" s="13">
        <v>42578.3947821412</v>
      </c>
      <c r="M14" s="10">
        <v>15</v>
      </c>
      <c r="N14" s="12" t="s">
        <v>28</v>
      </c>
      <c r="O14" s="12" t="s">
        <v>32</v>
      </c>
      <c r="P14" s="8" t="s">
        <v>64</v>
      </c>
      <c r="Q14" s="11">
        <v>42569.529021296294</v>
      </c>
      <c r="R14" s="8" t="s">
        <v>32</v>
      </c>
      <c r="S14" s="12" t="s">
        <v>28</v>
      </c>
      <c r="T14" s="9">
        <v>13</v>
      </c>
      <c r="U14" s="12" t="s">
        <v>65</v>
      </c>
      <c r="V14" s="12" t="s">
        <v>59</v>
      </c>
      <c r="W14" s="15" t="s">
        <v>47</v>
      </c>
      <c r="X14" s="12"/>
      <c r="Y14" s="12">
        <f>Tabla2[[#This Row],[FECHA RADICADO RESPUESTA]]-Tabla2[[#This Row],[FECHA
RADICACIÓN]]</f>
        <v>13.134239155093383</v>
      </c>
    </row>
    <row r="15" spans="1:25" ht="50.25" customHeight="1" x14ac:dyDescent="0.3">
      <c r="A15" s="7">
        <v>74501</v>
      </c>
      <c r="B15" s="8" t="s">
        <v>24</v>
      </c>
      <c r="C15" s="9">
        <v>7</v>
      </c>
      <c r="D15" s="10" t="s">
        <v>43</v>
      </c>
      <c r="E15" s="10" t="s">
        <v>66</v>
      </c>
      <c r="F15" s="11">
        <v>42556.39621712963</v>
      </c>
      <c r="G15" s="10" t="s">
        <v>27</v>
      </c>
      <c r="H15" s="8" t="s">
        <v>28</v>
      </c>
      <c r="I15" s="10" t="s">
        <v>45</v>
      </c>
      <c r="J15" s="10" t="s">
        <v>31</v>
      </c>
      <c r="K15" s="10" t="str">
        <f>Tabla2[[#This Row],[SUBTEMA]]</f>
        <v>Acompañamiento a comunidad en desarrollo de proyecto (ambiental, social)</v>
      </c>
      <c r="L15" s="13">
        <v>42570.39621712963</v>
      </c>
      <c r="M15" s="10">
        <v>10</v>
      </c>
      <c r="N15" s="12" t="s">
        <v>28</v>
      </c>
      <c r="O15" s="12" t="s">
        <v>32</v>
      </c>
      <c r="P15" s="8" t="s">
        <v>68</v>
      </c>
      <c r="Q15" s="11">
        <v>42590.448036689813</v>
      </c>
      <c r="R15" s="8" t="s">
        <v>69</v>
      </c>
      <c r="S15" s="12" t="s">
        <v>70</v>
      </c>
      <c r="T15" s="9">
        <v>13</v>
      </c>
      <c r="U15" s="12" t="s">
        <v>65</v>
      </c>
      <c r="V15" s="12" t="s">
        <v>63</v>
      </c>
      <c r="W15" s="15" t="s">
        <v>47</v>
      </c>
      <c r="X15" s="12"/>
      <c r="Y15" s="12">
        <f>Tabla2[[#This Row],[FECHA RADICADO RESPUESTA]]-Tabla2[[#This Row],[FECHA
RADICACIÓN]]</f>
        <v>34.051819560183503</v>
      </c>
    </row>
    <row r="16" spans="1:25" ht="50.25" customHeight="1" x14ac:dyDescent="0.3">
      <c r="A16" s="7">
        <v>74503</v>
      </c>
      <c r="B16" s="8" t="s">
        <v>24</v>
      </c>
      <c r="C16" s="9">
        <v>7</v>
      </c>
      <c r="D16" s="10" t="s">
        <v>71</v>
      </c>
      <c r="E16" s="10" t="s">
        <v>72</v>
      </c>
      <c r="F16" s="11">
        <v>42556.398439780089</v>
      </c>
      <c r="G16" s="10" t="s">
        <v>27</v>
      </c>
      <c r="H16" s="8" t="s">
        <v>28</v>
      </c>
      <c r="I16" s="10" t="s">
        <v>45</v>
      </c>
      <c r="J16" s="10" t="s">
        <v>31</v>
      </c>
      <c r="K16" s="10" t="str">
        <f>Tabla2[[#This Row],[SUBTEMA]]</f>
        <v>Inconformidad por desarrollo irregular de proyecto</v>
      </c>
      <c r="L16" s="13">
        <v>42570.398439780089</v>
      </c>
      <c r="M16" s="10">
        <v>10</v>
      </c>
      <c r="N16" s="12" t="s">
        <v>28</v>
      </c>
      <c r="O16" s="12" t="s">
        <v>32</v>
      </c>
      <c r="P16" s="8" t="s">
        <v>73</v>
      </c>
      <c r="Q16" s="11">
        <v>42588.933765937501</v>
      </c>
      <c r="R16" s="8" t="s">
        <v>69</v>
      </c>
      <c r="S16" s="12" t="s">
        <v>70</v>
      </c>
      <c r="T16" s="9">
        <v>19</v>
      </c>
      <c r="U16" s="12" t="s">
        <v>74</v>
      </c>
      <c r="V16" s="12" t="s">
        <v>67</v>
      </c>
      <c r="W16" s="15" t="s">
        <v>47</v>
      </c>
      <c r="X16" s="12"/>
      <c r="Y16" s="12">
        <f>Tabla2[[#This Row],[FECHA RADICADO RESPUESTA]]-Tabla2[[#This Row],[FECHA
RADICACIÓN]]</f>
        <v>32.535326157412783</v>
      </c>
    </row>
    <row r="17" spans="1:25" ht="50.25" customHeight="1" x14ac:dyDescent="0.3">
      <c r="A17" s="7">
        <v>74506</v>
      </c>
      <c r="B17" s="8" t="s">
        <v>24</v>
      </c>
      <c r="C17" s="9">
        <v>7</v>
      </c>
      <c r="D17" s="10" t="s">
        <v>71</v>
      </c>
      <c r="E17" s="10" t="s">
        <v>75</v>
      </c>
      <c r="F17" s="11">
        <v>42556.399769212963</v>
      </c>
      <c r="G17" s="10" t="s">
        <v>27</v>
      </c>
      <c r="H17" s="8" t="s">
        <v>28</v>
      </c>
      <c r="I17" s="10" t="s">
        <v>45</v>
      </c>
      <c r="J17" s="10" t="s">
        <v>31</v>
      </c>
      <c r="K17" s="10" t="str">
        <f>Tabla2[[#This Row],[SUBTEMA]]</f>
        <v>Acompañamiento a comunidad en desarrollo de proyecto (ambiental, social)</v>
      </c>
      <c r="L17" s="13">
        <v>42570.399769212963</v>
      </c>
      <c r="M17" s="10">
        <v>10</v>
      </c>
      <c r="N17" s="12" t="s">
        <v>28</v>
      </c>
      <c r="O17" s="12" t="s">
        <v>32</v>
      </c>
      <c r="P17" s="8" t="s">
        <v>77</v>
      </c>
      <c r="Q17" s="11">
        <v>42585.732620717594</v>
      </c>
      <c r="R17" s="8" t="s">
        <v>69</v>
      </c>
      <c r="S17" s="12" t="s">
        <v>70</v>
      </c>
      <c r="T17" s="9">
        <v>20</v>
      </c>
      <c r="U17" s="12" t="s">
        <v>74</v>
      </c>
      <c r="V17" s="12" t="s">
        <v>63</v>
      </c>
      <c r="W17" s="15" t="s">
        <v>47</v>
      </c>
      <c r="X17" s="12"/>
      <c r="Y17" s="12">
        <f>Tabla2[[#This Row],[FECHA RADICADO RESPUESTA]]-Tabla2[[#This Row],[FECHA
RADICACIÓN]]</f>
        <v>29.332851504630526</v>
      </c>
    </row>
    <row r="18" spans="1:25" ht="50.25" customHeight="1" x14ac:dyDescent="0.3">
      <c r="A18" s="7">
        <v>74513</v>
      </c>
      <c r="B18" s="8" t="s">
        <v>24</v>
      </c>
      <c r="C18" s="9">
        <v>7</v>
      </c>
      <c r="D18" s="10" t="s">
        <v>71</v>
      </c>
      <c r="E18" s="10" t="s">
        <v>78</v>
      </c>
      <c r="F18" s="11">
        <v>42556.404036886575</v>
      </c>
      <c r="G18" s="10" t="s">
        <v>27</v>
      </c>
      <c r="H18" s="8" t="s">
        <v>28</v>
      </c>
      <c r="I18" s="10" t="s">
        <v>45</v>
      </c>
      <c r="J18" s="10" t="s">
        <v>31</v>
      </c>
      <c r="K18" s="10" t="str">
        <f>Tabla2[[#This Row],[SUBTEMA]]</f>
        <v>Reliquidación de regalías</v>
      </c>
      <c r="L18" s="13">
        <v>42570.404036886575</v>
      </c>
      <c r="M18" s="10">
        <v>10</v>
      </c>
      <c r="N18" s="12" t="s">
        <v>28</v>
      </c>
      <c r="O18" s="12" t="s">
        <v>32</v>
      </c>
      <c r="P18" s="8" t="s">
        <v>80</v>
      </c>
      <c r="Q18" s="11">
        <v>42661</v>
      </c>
      <c r="R18" s="8" t="s">
        <v>81</v>
      </c>
      <c r="S18" s="12" t="s">
        <v>82</v>
      </c>
      <c r="T18" s="9">
        <v>16</v>
      </c>
      <c r="U18" s="12" t="s">
        <v>83</v>
      </c>
      <c r="V18" s="12" t="s">
        <v>76</v>
      </c>
      <c r="W18" s="15" t="s">
        <v>47</v>
      </c>
      <c r="X18" s="12"/>
      <c r="Y18" s="12">
        <f>Tabla2[[#This Row],[FECHA RADICADO RESPUESTA]]-Tabla2[[#This Row],[FECHA
RADICACIÓN]]</f>
        <v>104.59596311342466</v>
      </c>
    </row>
    <row r="19" spans="1:25" ht="50.25" customHeight="1" x14ac:dyDescent="0.3">
      <c r="A19" s="7">
        <v>74518</v>
      </c>
      <c r="B19" s="8" t="s">
        <v>24</v>
      </c>
      <c r="C19" s="9">
        <v>7</v>
      </c>
      <c r="D19" s="10" t="s">
        <v>71</v>
      </c>
      <c r="E19" s="10" t="s">
        <v>84</v>
      </c>
      <c r="F19" s="11">
        <v>42556.406417708335</v>
      </c>
      <c r="G19" s="10" t="s">
        <v>27</v>
      </c>
      <c r="H19" s="8" t="s">
        <v>28</v>
      </c>
      <c r="I19" s="10" t="s">
        <v>85</v>
      </c>
      <c r="J19" s="10" t="s">
        <v>31</v>
      </c>
      <c r="K19" s="10" t="str">
        <f>Tabla2[[#This Row],[SUBTEMA]]</f>
        <v xml:space="preserve">Intervención por no pago a subcontratistas por parte de Operadoras </v>
      </c>
      <c r="L19" s="13">
        <v>42621.406417708335</v>
      </c>
      <c r="M19" s="10">
        <v>45</v>
      </c>
      <c r="N19" s="12" t="s">
        <v>28</v>
      </c>
      <c r="O19" s="12" t="s">
        <v>32</v>
      </c>
      <c r="P19" s="8" t="s">
        <v>86</v>
      </c>
      <c r="Q19" s="11">
        <v>42576.465518437501</v>
      </c>
      <c r="R19" s="8" t="s">
        <v>87</v>
      </c>
      <c r="S19" s="12" t="s">
        <v>28</v>
      </c>
      <c r="T19" s="9">
        <v>20</v>
      </c>
      <c r="U19" s="12" t="s">
        <v>74</v>
      </c>
      <c r="V19" s="12" t="s">
        <v>79</v>
      </c>
      <c r="W19" s="15" t="s">
        <v>31</v>
      </c>
      <c r="X19" s="12"/>
      <c r="Y19" s="12">
        <f>Tabla2[[#This Row],[FECHA RADICADO RESPUESTA]]-Tabla2[[#This Row],[FECHA
RADICACIÓN]]</f>
        <v>20.059100729165948</v>
      </c>
    </row>
    <row r="20" spans="1:25" ht="50.25" customHeight="1" x14ac:dyDescent="0.3">
      <c r="A20" s="7">
        <v>74519</v>
      </c>
      <c r="B20" s="8" t="s">
        <v>24</v>
      </c>
      <c r="C20" s="9">
        <v>7</v>
      </c>
      <c r="D20" s="10" t="s">
        <v>71</v>
      </c>
      <c r="E20" s="10" t="s">
        <v>88</v>
      </c>
      <c r="F20" s="11">
        <v>42556.408585914352</v>
      </c>
      <c r="G20" s="10" t="s">
        <v>27</v>
      </c>
      <c r="H20" s="8" t="s">
        <v>28</v>
      </c>
      <c r="I20" s="10" t="s">
        <v>85</v>
      </c>
      <c r="J20" s="10" t="s">
        <v>31</v>
      </c>
      <c r="K20" s="10" t="str">
        <f>Tabla2[[#This Row],[SUBTEMA]]</f>
        <v>Acompañamiento a comunidad en desarrollo de proyecto (ambiental, social)</v>
      </c>
      <c r="L20" s="13">
        <v>42621.408585914352</v>
      </c>
      <c r="M20" s="10">
        <v>45</v>
      </c>
      <c r="N20" s="12" t="s">
        <v>28</v>
      </c>
      <c r="O20" s="12" t="s">
        <v>32</v>
      </c>
      <c r="P20" s="8" t="s">
        <v>89</v>
      </c>
      <c r="Q20" s="11">
        <v>42592.502359062499</v>
      </c>
      <c r="R20" s="8" t="s">
        <v>69</v>
      </c>
      <c r="S20" s="12" t="s">
        <v>70</v>
      </c>
      <c r="T20" s="9">
        <v>25</v>
      </c>
      <c r="U20" s="12" t="s">
        <v>74</v>
      </c>
      <c r="V20" s="12" t="s">
        <v>63</v>
      </c>
      <c r="W20" s="15" t="s">
        <v>47</v>
      </c>
      <c r="X20" s="12"/>
      <c r="Y20" s="12">
        <f>Tabla2[[#This Row],[FECHA RADICADO RESPUESTA]]-Tabla2[[#This Row],[FECHA
RADICACIÓN]]</f>
        <v>36.093773148146283</v>
      </c>
    </row>
    <row r="21" spans="1:25" ht="50.25" customHeight="1" x14ac:dyDescent="0.3">
      <c r="A21" s="7">
        <v>74533</v>
      </c>
      <c r="B21" s="8" t="s">
        <v>24</v>
      </c>
      <c r="C21" s="9">
        <v>7</v>
      </c>
      <c r="D21" s="10" t="s">
        <v>71</v>
      </c>
      <c r="E21" s="10" t="s">
        <v>90</v>
      </c>
      <c r="F21" s="11">
        <v>42556.416623414349</v>
      </c>
      <c r="G21" s="10" t="s">
        <v>27</v>
      </c>
      <c r="H21" s="8" t="s">
        <v>28</v>
      </c>
      <c r="I21" s="10" t="s">
        <v>85</v>
      </c>
      <c r="J21" s="10" t="s">
        <v>31</v>
      </c>
      <c r="K21" s="10" t="str">
        <f>Tabla2[[#This Row],[SUBTEMA]]</f>
        <v>Acompañamiento a comunidad en desarrollo de proyecto (ambiental, social)</v>
      </c>
      <c r="L21" s="13">
        <v>42621.416623414349</v>
      </c>
      <c r="M21" s="10">
        <v>45</v>
      </c>
      <c r="N21" s="12" t="s">
        <v>28</v>
      </c>
      <c r="O21" s="12" t="s">
        <v>32</v>
      </c>
      <c r="P21" s="8" t="s">
        <v>92</v>
      </c>
      <c r="Q21" s="11">
        <v>42576.399320798606</v>
      </c>
      <c r="R21" s="8" t="s">
        <v>93</v>
      </c>
      <c r="S21" s="12" t="s">
        <v>70</v>
      </c>
      <c r="T21" s="9">
        <v>20</v>
      </c>
      <c r="U21" s="12" t="s">
        <v>74</v>
      </c>
      <c r="V21" s="12" t="s">
        <v>63</v>
      </c>
      <c r="W21" s="15" t="s">
        <v>47</v>
      </c>
      <c r="X21" s="12"/>
      <c r="Y21" s="12">
        <f>Tabla2[[#This Row],[FECHA RADICADO RESPUESTA]]-Tabla2[[#This Row],[FECHA
RADICACIÓN]]</f>
        <v>19.982697384257335</v>
      </c>
    </row>
    <row r="22" spans="1:25" ht="50.25" customHeight="1" x14ac:dyDescent="0.3">
      <c r="A22" s="7">
        <v>74542</v>
      </c>
      <c r="B22" s="8" t="s">
        <v>24</v>
      </c>
      <c r="C22" s="9">
        <v>7</v>
      </c>
      <c r="D22" s="10" t="s">
        <v>71</v>
      </c>
      <c r="E22" s="10" t="s">
        <v>94</v>
      </c>
      <c r="F22" s="11">
        <v>42556.421372025463</v>
      </c>
      <c r="G22" s="10" t="s">
        <v>27</v>
      </c>
      <c r="H22" s="8" t="s">
        <v>28</v>
      </c>
      <c r="I22" s="10" t="s">
        <v>85</v>
      </c>
      <c r="J22" s="10" t="s">
        <v>31</v>
      </c>
      <c r="K22" s="10" t="str">
        <f>Tabla2[[#This Row],[SUBTEMA]]</f>
        <v>Certificación de ejecución presupuestal</v>
      </c>
      <c r="L22" s="13">
        <v>42621.421372025463</v>
      </c>
      <c r="M22" s="10">
        <v>45</v>
      </c>
      <c r="N22" s="12" t="s">
        <v>28</v>
      </c>
      <c r="O22" s="12" t="s">
        <v>32</v>
      </c>
      <c r="P22" s="8" t="s">
        <v>95</v>
      </c>
      <c r="Q22" s="11">
        <v>42556.615883761573</v>
      </c>
      <c r="R22" s="8" t="s">
        <v>32</v>
      </c>
      <c r="S22" s="12" t="s">
        <v>28</v>
      </c>
      <c r="T22" s="14">
        <v>0</v>
      </c>
      <c r="U22" s="12" t="s">
        <v>39</v>
      </c>
      <c r="V22" s="12" t="s">
        <v>91</v>
      </c>
      <c r="W22" s="15" t="s">
        <v>31</v>
      </c>
      <c r="X22" s="16" t="s">
        <v>35</v>
      </c>
      <c r="Y22" s="12">
        <f>Tabla2[[#This Row],[FECHA RADICADO RESPUESTA]]-Tabla2[[#This Row],[FECHA
RADICACIÓN]]</f>
        <v>0.19451173611014383</v>
      </c>
    </row>
    <row r="23" spans="1:25" ht="50.25" customHeight="1" x14ac:dyDescent="0.3">
      <c r="A23" s="7">
        <v>74890</v>
      </c>
      <c r="B23" s="8" t="s">
        <v>24</v>
      </c>
      <c r="C23" s="9">
        <v>7</v>
      </c>
      <c r="D23" s="10" t="s">
        <v>71</v>
      </c>
      <c r="E23" s="10" t="s">
        <v>96</v>
      </c>
      <c r="F23" s="11">
        <v>42557.38591863426</v>
      </c>
      <c r="G23" s="10" t="s">
        <v>27</v>
      </c>
      <c r="H23" s="8" t="s">
        <v>28</v>
      </c>
      <c r="I23" s="10" t="s">
        <v>228</v>
      </c>
      <c r="J23" s="10" t="s">
        <v>31</v>
      </c>
      <c r="K23" s="10" t="str">
        <f>Tabla2[[#This Row],[SUBTEMA]]</f>
        <v>Información y aclaración procesos contractuales, términos de referencia, plazos, pólizas</v>
      </c>
      <c r="L23" s="13">
        <v>42572.38591863426</v>
      </c>
      <c r="M23" s="10">
        <v>30</v>
      </c>
      <c r="N23" s="12" t="s">
        <v>28</v>
      </c>
      <c r="O23" s="12" t="s">
        <v>32</v>
      </c>
      <c r="P23" s="8" t="s">
        <v>97</v>
      </c>
      <c r="Q23" s="11">
        <v>42612.474746840278</v>
      </c>
      <c r="R23" s="8" t="s">
        <v>32</v>
      </c>
      <c r="S23" s="12" t="s">
        <v>28</v>
      </c>
      <c r="T23" s="9">
        <v>38</v>
      </c>
      <c r="U23" s="12" t="s">
        <v>39</v>
      </c>
      <c r="V23" s="12" t="s">
        <v>52</v>
      </c>
      <c r="W23" s="15" t="s">
        <v>47</v>
      </c>
      <c r="X23" s="12"/>
      <c r="Y23" s="12">
        <f>Tabla2[[#This Row],[FECHA RADICADO RESPUESTA]]-Tabla2[[#This Row],[FECHA
RADICACIÓN]]</f>
        <v>55.088828206018661</v>
      </c>
    </row>
    <row r="24" spans="1:25" ht="50.25" customHeight="1" x14ac:dyDescent="0.3">
      <c r="A24" s="7">
        <v>74894</v>
      </c>
      <c r="B24" s="8" t="s">
        <v>24</v>
      </c>
      <c r="C24" s="9">
        <v>7</v>
      </c>
      <c r="D24" s="10" t="s">
        <v>71</v>
      </c>
      <c r="E24" s="10" t="s">
        <v>98</v>
      </c>
      <c r="F24" s="11">
        <v>42557.388198379631</v>
      </c>
      <c r="G24" s="10" t="s">
        <v>27</v>
      </c>
      <c r="H24" s="8" t="s">
        <v>28</v>
      </c>
      <c r="I24" s="10" t="s">
        <v>45</v>
      </c>
      <c r="J24" s="10" t="s">
        <v>31</v>
      </c>
      <c r="K24" s="10" t="str">
        <f>Tabla2[[#This Row],[SUBTEMA]]</f>
        <v>Información y aclaración procesos contractuales, términos de referencia, plazos, pólizas</v>
      </c>
      <c r="L24" s="13">
        <v>42572.388198379631</v>
      </c>
      <c r="M24" s="10">
        <v>10</v>
      </c>
      <c r="N24" s="12" t="s">
        <v>28</v>
      </c>
      <c r="O24" s="12" t="s">
        <v>32</v>
      </c>
      <c r="P24" s="8" t="s">
        <v>100</v>
      </c>
      <c r="Q24" s="11">
        <v>42647.194201388891</v>
      </c>
      <c r="R24" s="8" t="s">
        <v>101</v>
      </c>
      <c r="S24" s="12" t="s">
        <v>102</v>
      </c>
      <c r="T24" s="9">
        <v>10</v>
      </c>
      <c r="U24" s="12" t="s">
        <v>39</v>
      </c>
      <c r="V24" s="12" t="s">
        <v>52</v>
      </c>
      <c r="W24" s="15" t="s">
        <v>47</v>
      </c>
      <c r="X24" s="12"/>
      <c r="Y24" s="12">
        <f>Tabla2[[#This Row],[FECHA RADICADO RESPUESTA]]-Tabla2[[#This Row],[FECHA
RADICACIÓN]]</f>
        <v>89.806003009260166</v>
      </c>
    </row>
    <row r="25" spans="1:25" ht="50.25" customHeight="1" x14ac:dyDescent="0.3">
      <c r="A25" s="7">
        <v>74895</v>
      </c>
      <c r="B25" s="8" t="s">
        <v>24</v>
      </c>
      <c r="C25" s="9">
        <v>7</v>
      </c>
      <c r="D25" s="10" t="s">
        <v>25</v>
      </c>
      <c r="E25" s="10" t="s">
        <v>103</v>
      </c>
      <c r="F25" s="11">
        <v>42557.38832056713</v>
      </c>
      <c r="G25" s="10" t="s">
        <v>27</v>
      </c>
      <c r="H25" s="8" t="s">
        <v>28</v>
      </c>
      <c r="I25" s="10" t="s">
        <v>29</v>
      </c>
      <c r="J25" s="10" t="s">
        <v>31</v>
      </c>
      <c r="K25" s="10" t="str">
        <f>Tabla2[[#This Row],[SUBTEMA]]</f>
        <v>Planes de manejo ambiental: Licencias, compromisos E&amp;P, normatividad contaminación</v>
      </c>
      <c r="L25" s="13">
        <v>42572.38832056713</v>
      </c>
      <c r="M25" s="10">
        <v>10</v>
      </c>
      <c r="N25" s="12" t="s">
        <v>28</v>
      </c>
      <c r="O25" s="12" t="s">
        <v>32</v>
      </c>
      <c r="P25" s="8" t="s">
        <v>104</v>
      </c>
      <c r="Q25" s="11">
        <v>42557.427579016199</v>
      </c>
      <c r="R25" s="8" t="s">
        <v>32</v>
      </c>
      <c r="S25" s="12" t="s">
        <v>28</v>
      </c>
      <c r="T25" s="14">
        <v>0</v>
      </c>
      <c r="U25" s="12" t="s">
        <v>39</v>
      </c>
      <c r="V25" s="12" t="s">
        <v>99</v>
      </c>
      <c r="W25" s="15" t="s">
        <v>47</v>
      </c>
      <c r="X25" s="16" t="s">
        <v>35</v>
      </c>
      <c r="Y25" s="12">
        <f>Tabla2[[#This Row],[FECHA RADICADO RESPUESTA]]-Tabla2[[#This Row],[FECHA
RADICACIÓN]]</f>
        <v>3.925844906916609E-2</v>
      </c>
    </row>
    <row r="26" spans="1:25" ht="50.25" customHeight="1" x14ac:dyDescent="0.3">
      <c r="A26" s="7">
        <v>74904</v>
      </c>
      <c r="B26" s="8" t="s">
        <v>24</v>
      </c>
      <c r="C26" s="9">
        <v>7</v>
      </c>
      <c r="D26" s="10" t="s">
        <v>71</v>
      </c>
      <c r="E26" s="10" t="s">
        <v>105</v>
      </c>
      <c r="F26" s="11">
        <v>42557.407428784718</v>
      </c>
      <c r="G26" s="10" t="s">
        <v>27</v>
      </c>
      <c r="H26" s="8" t="s">
        <v>28</v>
      </c>
      <c r="I26" s="10" t="s">
        <v>45</v>
      </c>
      <c r="J26" s="10" t="s">
        <v>31</v>
      </c>
      <c r="K26" s="10" t="str">
        <f>Tabla2[[#This Row],[SUBTEMA]]</f>
        <v xml:space="preserve">Intervención por no pago a subcontratistas por parte de Operadoras </v>
      </c>
      <c r="L26" s="13">
        <v>42572.407428784718</v>
      </c>
      <c r="M26" s="10">
        <v>10</v>
      </c>
      <c r="N26" s="12" t="s">
        <v>28</v>
      </c>
      <c r="O26" s="12" t="s">
        <v>32</v>
      </c>
      <c r="P26" s="8" t="s">
        <v>107</v>
      </c>
      <c r="Q26" s="11">
        <v>42590.445975034723</v>
      </c>
      <c r="R26" s="8" t="s">
        <v>69</v>
      </c>
      <c r="S26" s="12" t="s">
        <v>70</v>
      </c>
      <c r="T26" s="9">
        <v>22</v>
      </c>
      <c r="U26" s="12" t="s">
        <v>74</v>
      </c>
      <c r="V26" s="12" t="s">
        <v>79</v>
      </c>
      <c r="W26" s="15" t="s">
        <v>47</v>
      </c>
      <c r="X26" s="12"/>
      <c r="Y26" s="12">
        <f>Tabla2[[#This Row],[FECHA RADICADO RESPUESTA]]-Tabla2[[#This Row],[FECHA
RADICACIÓN]]</f>
        <v>33.038546250005311</v>
      </c>
    </row>
    <row r="27" spans="1:25" ht="50.25" customHeight="1" x14ac:dyDescent="0.3">
      <c r="A27" s="7">
        <v>75027</v>
      </c>
      <c r="B27" s="8" t="s">
        <v>24</v>
      </c>
      <c r="C27" s="9">
        <v>7</v>
      </c>
      <c r="D27" s="10" t="s">
        <v>43</v>
      </c>
      <c r="E27" s="10" t="s">
        <v>108</v>
      </c>
      <c r="F27" s="11">
        <v>42557.468343981476</v>
      </c>
      <c r="G27" s="10" t="s">
        <v>27</v>
      </c>
      <c r="H27" s="8" t="s">
        <v>28</v>
      </c>
      <c r="I27" s="10" t="s">
        <v>62</v>
      </c>
      <c r="J27" s="10" t="s">
        <v>31</v>
      </c>
      <c r="K27" s="10" t="str">
        <f>Tabla2[[#This Row],[SUBTEMA]]</f>
        <v>Información del trámite o proceso para pago de regalías</v>
      </c>
      <c r="L27" s="13">
        <v>42579.468343981476</v>
      </c>
      <c r="M27" s="10">
        <v>15</v>
      </c>
      <c r="N27" s="12" t="s">
        <v>28</v>
      </c>
      <c r="O27" s="12" t="s">
        <v>32</v>
      </c>
      <c r="P27" s="8" t="s">
        <v>109</v>
      </c>
      <c r="Q27" s="11">
        <v>42565.627381053237</v>
      </c>
      <c r="R27" s="8" t="s">
        <v>110</v>
      </c>
      <c r="S27" s="12" t="s">
        <v>82</v>
      </c>
      <c r="T27" s="9">
        <v>8</v>
      </c>
      <c r="U27" s="12" t="s">
        <v>111</v>
      </c>
      <c r="V27" s="12" t="s">
        <v>106</v>
      </c>
      <c r="W27" s="15" t="s">
        <v>47</v>
      </c>
      <c r="X27" s="12"/>
      <c r="Y27" s="12">
        <f>Tabla2[[#This Row],[FECHA RADICADO RESPUESTA]]-Tabla2[[#This Row],[FECHA
RADICACIÓN]]</f>
        <v>8.1590370717603946</v>
      </c>
    </row>
    <row r="28" spans="1:25" ht="50.25" customHeight="1" x14ac:dyDescent="0.3">
      <c r="A28" s="7">
        <v>75068</v>
      </c>
      <c r="B28" s="8" t="s">
        <v>24</v>
      </c>
      <c r="C28" s="9">
        <v>7</v>
      </c>
      <c r="D28" s="43" t="s">
        <v>43</v>
      </c>
      <c r="E28" s="10" t="s">
        <v>112</v>
      </c>
      <c r="F28" s="11">
        <v>42557.503096527777</v>
      </c>
      <c r="G28" s="10" t="s">
        <v>27</v>
      </c>
      <c r="H28" s="8" t="s">
        <v>28</v>
      </c>
      <c r="I28" s="10" t="s">
        <v>45</v>
      </c>
      <c r="J28" s="10" t="s">
        <v>31</v>
      </c>
      <c r="K28" s="10" t="str">
        <f>Tabla2[[#This Row],[SUBTEMA]]</f>
        <v>Información del trámite o proceso para pago de regalías</v>
      </c>
      <c r="L28" s="13">
        <v>42570.503096493056</v>
      </c>
      <c r="M28" s="10">
        <v>10</v>
      </c>
      <c r="N28" s="12" t="s">
        <v>28</v>
      </c>
      <c r="O28" s="12" t="s">
        <v>32</v>
      </c>
      <c r="P28" s="8" t="s">
        <v>86</v>
      </c>
      <c r="Q28" s="11">
        <v>42559.652910416662</v>
      </c>
      <c r="R28" s="8" t="s">
        <v>114</v>
      </c>
      <c r="S28" s="12" t="s">
        <v>82</v>
      </c>
      <c r="T28" s="9">
        <v>2</v>
      </c>
      <c r="U28" s="12" t="s">
        <v>115</v>
      </c>
      <c r="V28" s="12" t="s">
        <v>106</v>
      </c>
      <c r="W28" s="15" t="s">
        <v>47</v>
      </c>
      <c r="X28" s="12"/>
      <c r="Y28" s="12">
        <f>Tabla2[[#This Row],[FECHA RADICADO RESPUESTA]]-Tabla2[[#This Row],[FECHA
RADICACIÓN]]</f>
        <v>2.1498138888855465</v>
      </c>
    </row>
    <row r="29" spans="1:25" ht="50.25" customHeight="1" x14ac:dyDescent="0.3">
      <c r="A29" s="7">
        <v>75080</v>
      </c>
      <c r="B29" s="8" t="s">
        <v>24</v>
      </c>
      <c r="C29" s="9">
        <v>7</v>
      </c>
      <c r="D29" s="43" t="s">
        <v>43</v>
      </c>
      <c r="E29" s="10" t="s">
        <v>116</v>
      </c>
      <c r="F29" s="11">
        <v>42557.514891122686</v>
      </c>
      <c r="G29" s="10" t="s">
        <v>27</v>
      </c>
      <c r="H29" s="8" t="s">
        <v>28</v>
      </c>
      <c r="I29" s="10" t="s">
        <v>45</v>
      </c>
      <c r="J29" s="10" t="s">
        <v>31</v>
      </c>
      <c r="K29" s="10" t="str">
        <f>Tabla2[[#This Row],[SUBTEMA]]</f>
        <v>Coordenadas de los vértices que limitan bloques</v>
      </c>
      <c r="L29" s="13">
        <v>42572.514891122686</v>
      </c>
      <c r="M29" s="10">
        <v>10</v>
      </c>
      <c r="N29" s="12" t="s">
        <v>28</v>
      </c>
      <c r="O29" s="12" t="s">
        <v>32</v>
      </c>
      <c r="P29" s="8" t="s">
        <v>117</v>
      </c>
      <c r="Q29" s="11">
        <v>42573.409920601851</v>
      </c>
      <c r="R29" s="8" t="s">
        <v>32</v>
      </c>
      <c r="S29" s="12" t="s">
        <v>28</v>
      </c>
      <c r="T29" s="9">
        <v>16</v>
      </c>
      <c r="U29" s="12" t="s">
        <v>118</v>
      </c>
      <c r="V29" s="12" t="s">
        <v>113</v>
      </c>
      <c r="W29" s="15" t="s">
        <v>47</v>
      </c>
      <c r="X29" s="12"/>
      <c r="Y29" s="12">
        <f>Tabla2[[#This Row],[FECHA RADICADO RESPUESTA]]-Tabla2[[#This Row],[FECHA
RADICACIÓN]]</f>
        <v>15.895029479164805</v>
      </c>
    </row>
    <row r="30" spans="1:25" ht="50.25" customHeight="1" x14ac:dyDescent="0.3">
      <c r="A30" s="7">
        <v>75504</v>
      </c>
      <c r="B30" s="8" t="s">
        <v>24</v>
      </c>
      <c r="C30" s="9">
        <v>7</v>
      </c>
      <c r="D30" s="43" t="s">
        <v>43</v>
      </c>
      <c r="E30" s="10" t="s">
        <v>119</v>
      </c>
      <c r="F30" s="11">
        <v>42558.594996412037</v>
      </c>
      <c r="G30" s="10" t="s">
        <v>27</v>
      </c>
      <c r="H30" s="8" t="s">
        <v>28</v>
      </c>
      <c r="I30" s="10" t="s">
        <v>29</v>
      </c>
      <c r="J30" s="10" t="s">
        <v>31</v>
      </c>
      <c r="K30" s="10" t="str">
        <f>Tabla2[[#This Row],[SUBTEMA]]</f>
        <v>Información del trámite o proceso para pago de regalías</v>
      </c>
      <c r="L30" s="13">
        <v>42565.594996412037</v>
      </c>
      <c r="M30" s="10">
        <v>5</v>
      </c>
      <c r="N30" s="12" t="s">
        <v>28</v>
      </c>
      <c r="O30" s="12" t="s">
        <v>32</v>
      </c>
      <c r="P30" s="8" t="s">
        <v>120</v>
      </c>
      <c r="Q30" s="11">
        <v>42578.669307094904</v>
      </c>
      <c r="R30" s="8" t="s">
        <v>81</v>
      </c>
      <c r="S30" s="12" t="s">
        <v>82</v>
      </c>
      <c r="T30" s="9">
        <v>20</v>
      </c>
      <c r="U30" s="12" t="s">
        <v>118</v>
      </c>
      <c r="V30" s="12" t="s">
        <v>106</v>
      </c>
      <c r="W30" s="15" t="s">
        <v>47</v>
      </c>
      <c r="X30" s="12"/>
      <c r="Y30" s="12">
        <f>Tabla2[[#This Row],[FECHA RADICADO RESPUESTA]]-Tabla2[[#This Row],[FECHA
RADICACIÓN]]</f>
        <v>20.074310682866781</v>
      </c>
    </row>
    <row r="31" spans="1:25" ht="50.25" customHeight="1" x14ac:dyDescent="0.3">
      <c r="A31" s="7">
        <v>75511</v>
      </c>
      <c r="B31" s="8" t="s">
        <v>24</v>
      </c>
      <c r="C31" s="9">
        <v>7</v>
      </c>
      <c r="D31" s="43" t="s">
        <v>43</v>
      </c>
      <c r="E31" s="10" t="s">
        <v>121</v>
      </c>
      <c r="F31" s="11">
        <v>42558.606110185181</v>
      </c>
      <c r="G31" s="10" t="s">
        <v>27</v>
      </c>
      <c r="H31" s="8" t="s">
        <v>28</v>
      </c>
      <c r="I31" s="10" t="s">
        <v>29</v>
      </c>
      <c r="J31" s="10" t="s">
        <v>31</v>
      </c>
      <c r="K31" s="10" t="str">
        <f>Tabla2[[#This Row],[SUBTEMA]]</f>
        <v>Información del trámite o proceso para pago de regalías</v>
      </c>
      <c r="L31" s="13">
        <v>42573.606110185181</v>
      </c>
      <c r="M31" s="10">
        <v>10</v>
      </c>
      <c r="N31" s="12" t="s">
        <v>28</v>
      </c>
      <c r="O31" s="12" t="s">
        <v>32</v>
      </c>
      <c r="P31" s="8" t="s">
        <v>123</v>
      </c>
      <c r="Q31" s="11">
        <v>42578.66966269676</v>
      </c>
      <c r="R31" s="8" t="s">
        <v>81</v>
      </c>
      <c r="S31" s="12" t="s">
        <v>82</v>
      </c>
      <c r="T31" s="9">
        <v>20</v>
      </c>
      <c r="U31" s="12" t="s">
        <v>111</v>
      </c>
      <c r="V31" s="12" t="s">
        <v>106</v>
      </c>
      <c r="W31" s="15" t="s">
        <v>47</v>
      </c>
      <c r="X31" s="12"/>
      <c r="Y31" s="12">
        <f>Tabla2[[#This Row],[FECHA RADICADO RESPUESTA]]-Tabla2[[#This Row],[FECHA
RADICACIÓN]]</f>
        <v>20.063552511579474</v>
      </c>
    </row>
    <row r="32" spans="1:25" ht="50.25" customHeight="1" x14ac:dyDescent="0.3">
      <c r="A32" s="7">
        <v>75652</v>
      </c>
      <c r="B32" s="8" t="s">
        <v>24</v>
      </c>
      <c r="C32" s="9">
        <v>7</v>
      </c>
      <c r="D32" s="43" t="s">
        <v>43</v>
      </c>
      <c r="E32" s="10" t="s">
        <v>124</v>
      </c>
      <c r="F32" s="11">
        <v>42558.675923877316</v>
      </c>
      <c r="G32" s="10" t="s">
        <v>27</v>
      </c>
      <c r="H32" s="8" t="s">
        <v>28</v>
      </c>
      <c r="I32" s="10" t="s">
        <v>45</v>
      </c>
      <c r="J32" s="10" t="s">
        <v>31</v>
      </c>
      <c r="K32" s="10" t="str">
        <f>Tabla2[[#This Row],[SUBTEMA]]</f>
        <v>Información Institucional: Transformación de Ecopetrol en ANH, misión, visión, funciones y objetivos</v>
      </c>
      <c r="L32" s="13">
        <v>42572.675923807867</v>
      </c>
      <c r="M32" s="10">
        <v>10</v>
      </c>
      <c r="N32" s="12" t="s">
        <v>28</v>
      </c>
      <c r="O32" s="12" t="s">
        <v>32</v>
      </c>
      <c r="P32" s="8" t="s">
        <v>126</v>
      </c>
      <c r="Q32" s="11">
        <v>42559.424232256941</v>
      </c>
      <c r="R32" s="8" t="s">
        <v>32</v>
      </c>
      <c r="S32" s="12" t="s">
        <v>28</v>
      </c>
      <c r="T32" s="9">
        <v>1</v>
      </c>
      <c r="U32" s="12" t="s">
        <v>39</v>
      </c>
      <c r="V32" s="12" t="s">
        <v>122</v>
      </c>
      <c r="W32" s="15" t="s">
        <v>47</v>
      </c>
      <c r="X32" s="12"/>
      <c r="Y32" s="12">
        <f>Tabla2[[#This Row],[FECHA RADICADO RESPUESTA]]-Tabla2[[#This Row],[FECHA
RADICACIÓN]]</f>
        <v>0.74830837962508667</v>
      </c>
    </row>
    <row r="33" spans="1:25" ht="50.25" customHeight="1" x14ac:dyDescent="0.3">
      <c r="A33" s="7">
        <v>75767</v>
      </c>
      <c r="B33" s="8" t="s">
        <v>24</v>
      </c>
      <c r="C33" s="9">
        <v>7</v>
      </c>
      <c r="D33" s="10" t="s">
        <v>71</v>
      </c>
      <c r="E33" s="10" t="s">
        <v>127</v>
      </c>
      <c r="F33" s="11">
        <v>42559.341174884255</v>
      </c>
      <c r="G33" s="10" t="s">
        <v>27</v>
      </c>
      <c r="H33" s="8" t="s">
        <v>28</v>
      </c>
      <c r="I33" s="10" t="s">
        <v>45</v>
      </c>
      <c r="J33" s="10" t="s">
        <v>31</v>
      </c>
      <c r="K33" s="10" t="str">
        <f>Tabla2[[#This Row],[SUBTEMA]]</f>
        <v>Información de Operadores en Colombia</v>
      </c>
      <c r="L33" s="13">
        <v>42576.341174884255</v>
      </c>
      <c r="M33" s="10">
        <v>10</v>
      </c>
      <c r="N33" s="12" t="s">
        <v>28</v>
      </c>
      <c r="O33" s="12" t="s">
        <v>32</v>
      </c>
      <c r="P33" s="8" t="s">
        <v>129</v>
      </c>
      <c r="Q33" s="11">
        <v>42562.409801770831</v>
      </c>
      <c r="R33" s="8" t="s">
        <v>32</v>
      </c>
      <c r="S33" s="12" t="s">
        <v>28</v>
      </c>
      <c r="T33" s="9">
        <v>3</v>
      </c>
      <c r="U33" s="12" t="s">
        <v>39</v>
      </c>
      <c r="V33" s="12" t="s">
        <v>125</v>
      </c>
      <c r="W33" s="15" t="s">
        <v>47</v>
      </c>
      <c r="X33" s="12"/>
      <c r="Y33" s="12">
        <f>Tabla2[[#This Row],[FECHA RADICADO RESPUESTA]]-Tabla2[[#This Row],[FECHA
RADICACIÓN]]</f>
        <v>3.0686268865756574</v>
      </c>
    </row>
    <row r="34" spans="1:25" ht="50.25" customHeight="1" x14ac:dyDescent="0.3">
      <c r="A34" s="7">
        <v>75768</v>
      </c>
      <c r="B34" s="8" t="s">
        <v>24</v>
      </c>
      <c r="C34" s="9">
        <v>7</v>
      </c>
      <c r="D34" s="10" t="s">
        <v>71</v>
      </c>
      <c r="E34" s="10" t="s">
        <v>130</v>
      </c>
      <c r="F34" s="11">
        <v>42559.343223067131</v>
      </c>
      <c r="G34" s="10" t="s">
        <v>27</v>
      </c>
      <c r="H34" s="8" t="s">
        <v>28</v>
      </c>
      <c r="I34" s="10" t="s">
        <v>45</v>
      </c>
      <c r="J34" s="10" t="s">
        <v>31</v>
      </c>
      <c r="K34" s="10" t="str">
        <f>Tabla2[[#This Row],[SUBTEMA]]</f>
        <v>Empresas con pozos en producción o exploración</v>
      </c>
      <c r="L34" s="13">
        <v>42576.343223067131</v>
      </c>
      <c r="M34" s="10">
        <v>10</v>
      </c>
      <c r="N34" s="12" t="s">
        <v>28</v>
      </c>
      <c r="O34" s="12" t="s">
        <v>32</v>
      </c>
      <c r="P34" s="8" t="s">
        <v>131</v>
      </c>
      <c r="Q34" s="11">
        <v>42580.440579201386</v>
      </c>
      <c r="R34" s="8" t="s">
        <v>87</v>
      </c>
      <c r="S34" s="12" t="s">
        <v>28</v>
      </c>
      <c r="T34" s="9">
        <v>21</v>
      </c>
      <c r="U34" s="12" t="s">
        <v>39</v>
      </c>
      <c r="V34" s="12" t="s">
        <v>128</v>
      </c>
      <c r="W34" s="15" t="s">
        <v>47</v>
      </c>
      <c r="X34" s="12"/>
      <c r="Y34" s="12">
        <f>Tabla2[[#This Row],[FECHA RADICADO RESPUESTA]]-Tabla2[[#This Row],[FECHA
RADICACIÓN]]</f>
        <v>21.097356134254369</v>
      </c>
    </row>
    <row r="35" spans="1:25" ht="50.25" customHeight="1" x14ac:dyDescent="0.3">
      <c r="A35" s="7">
        <v>75769</v>
      </c>
      <c r="B35" s="8" t="s">
        <v>24</v>
      </c>
      <c r="C35" s="9">
        <v>7</v>
      </c>
      <c r="D35" s="10" t="s">
        <v>71</v>
      </c>
      <c r="E35" s="10" t="s">
        <v>132</v>
      </c>
      <c r="F35" s="11">
        <v>42559.344422916663</v>
      </c>
      <c r="G35" s="10" t="s">
        <v>27</v>
      </c>
      <c r="H35" s="8" t="s">
        <v>28</v>
      </c>
      <c r="I35" s="10" t="s">
        <v>45</v>
      </c>
      <c r="J35" s="10" t="s">
        <v>31</v>
      </c>
      <c r="K35" s="10" t="str">
        <f>Tabla2[[#This Row],[SUBTEMA]]</f>
        <v>Otros</v>
      </c>
      <c r="L35" s="13">
        <v>42576.344422916663</v>
      </c>
      <c r="M35" s="10">
        <v>10</v>
      </c>
      <c r="N35" s="12" t="s">
        <v>28</v>
      </c>
      <c r="O35" s="12" t="s">
        <v>32</v>
      </c>
      <c r="P35" s="8" t="s">
        <v>133</v>
      </c>
      <c r="Q35" s="11">
        <v>42559.397050844906</v>
      </c>
      <c r="R35" s="8" t="s">
        <v>32</v>
      </c>
      <c r="S35" s="12" t="s">
        <v>28</v>
      </c>
      <c r="T35" s="14">
        <v>0</v>
      </c>
      <c r="U35" s="12" t="s">
        <v>39</v>
      </c>
      <c r="V35" s="12" t="s">
        <v>134</v>
      </c>
      <c r="W35" s="15" t="s">
        <v>47</v>
      </c>
      <c r="X35" s="16" t="s">
        <v>35</v>
      </c>
      <c r="Y35" s="12">
        <f>Tabla2[[#This Row],[FECHA RADICADO RESPUESTA]]-Tabla2[[#This Row],[FECHA
RADICACIÓN]]</f>
        <v>5.2627928242145572E-2</v>
      </c>
    </row>
    <row r="36" spans="1:25" ht="50.25" customHeight="1" x14ac:dyDescent="0.3">
      <c r="A36" s="7">
        <v>76256</v>
      </c>
      <c r="B36" s="8" t="s">
        <v>24</v>
      </c>
      <c r="C36" s="9">
        <v>7</v>
      </c>
      <c r="D36" s="10" t="s">
        <v>43</v>
      </c>
      <c r="E36" s="10" t="s">
        <v>135</v>
      </c>
      <c r="F36" s="11">
        <v>42562.420942129625</v>
      </c>
      <c r="G36" s="10" t="s">
        <v>27</v>
      </c>
      <c r="H36" s="8" t="s">
        <v>28</v>
      </c>
      <c r="I36" s="10" t="s">
        <v>45</v>
      </c>
      <c r="J36" s="10" t="s">
        <v>31</v>
      </c>
      <c r="K36" s="10" t="str">
        <f>Tabla2[[#This Row],[SUBTEMA]]</f>
        <v>Actividad Hidrocarburífera en regiones del país</v>
      </c>
      <c r="L36" s="13">
        <v>42577.420942129625</v>
      </c>
      <c r="M36" s="10">
        <v>10</v>
      </c>
      <c r="N36" s="12" t="s">
        <v>28</v>
      </c>
      <c r="O36" s="12" t="s">
        <v>32</v>
      </c>
      <c r="P36" s="8" t="s">
        <v>136</v>
      </c>
      <c r="Q36" s="11">
        <v>42584.65235138889</v>
      </c>
      <c r="R36" s="8" t="s">
        <v>69</v>
      </c>
      <c r="S36" s="12" t="s">
        <v>70</v>
      </c>
      <c r="T36" s="9">
        <v>22</v>
      </c>
      <c r="U36" s="12" t="s">
        <v>74</v>
      </c>
      <c r="V36" s="12" t="s">
        <v>41</v>
      </c>
      <c r="W36" s="15" t="s">
        <v>47</v>
      </c>
      <c r="X36" s="12"/>
      <c r="Y36" s="12">
        <f>Tabla2[[#This Row],[FECHA RADICADO RESPUESTA]]-Tabla2[[#This Row],[FECHA
RADICACIÓN]]</f>
        <v>22.231409259264183</v>
      </c>
    </row>
    <row r="37" spans="1:25" ht="50.25" customHeight="1" x14ac:dyDescent="0.3">
      <c r="A37" s="7">
        <v>76445</v>
      </c>
      <c r="B37" s="8" t="s">
        <v>24</v>
      </c>
      <c r="C37" s="9">
        <v>7</v>
      </c>
      <c r="D37" s="10" t="s">
        <v>71</v>
      </c>
      <c r="E37" s="10" t="s">
        <v>137</v>
      </c>
      <c r="F37" s="11">
        <v>42563.319184108797</v>
      </c>
      <c r="G37" s="10" t="s">
        <v>27</v>
      </c>
      <c r="H37" s="8" t="s">
        <v>28</v>
      </c>
      <c r="I37" s="10" t="s">
        <v>62</v>
      </c>
      <c r="J37" s="10" t="s">
        <v>31</v>
      </c>
      <c r="K37" s="10" t="str">
        <f>Tabla2[[#This Row],[SUBTEMA]]</f>
        <v>Acompañamiento a comunidad en desarrollo de proyecto (ambiental, social)</v>
      </c>
      <c r="L37" s="13">
        <v>42585.319184108797</v>
      </c>
      <c r="M37" s="10">
        <v>15</v>
      </c>
      <c r="N37" s="12" t="s">
        <v>28</v>
      </c>
      <c r="O37" s="12" t="s">
        <v>32</v>
      </c>
      <c r="P37" s="8" t="s">
        <v>138</v>
      </c>
      <c r="Q37" s="11">
        <v>42593.314508298608</v>
      </c>
      <c r="R37" s="8" t="s">
        <v>69</v>
      </c>
      <c r="S37" s="12" t="s">
        <v>70</v>
      </c>
      <c r="T37" s="9">
        <v>21</v>
      </c>
      <c r="U37" s="12" t="s">
        <v>74</v>
      </c>
      <c r="V37" s="12" t="s">
        <v>63</v>
      </c>
      <c r="W37" s="15" t="s">
        <v>47</v>
      </c>
      <c r="X37" s="12"/>
      <c r="Y37" s="12">
        <f>Tabla2[[#This Row],[FECHA RADICADO RESPUESTA]]-Tabla2[[#This Row],[FECHA
RADICACIÓN]]</f>
        <v>29.995324189811072</v>
      </c>
    </row>
    <row r="38" spans="1:25" ht="50.25" customHeight="1" x14ac:dyDescent="0.3">
      <c r="A38" s="7">
        <v>76449</v>
      </c>
      <c r="B38" s="8" t="s">
        <v>24</v>
      </c>
      <c r="C38" s="9">
        <v>7</v>
      </c>
      <c r="D38" s="10" t="s">
        <v>71</v>
      </c>
      <c r="E38" s="10" t="s">
        <v>139</v>
      </c>
      <c r="F38" s="11">
        <v>42563.324845682866</v>
      </c>
      <c r="G38" s="10" t="s">
        <v>27</v>
      </c>
      <c r="H38" s="8" t="s">
        <v>28</v>
      </c>
      <c r="I38" s="10" t="s">
        <v>62</v>
      </c>
      <c r="J38" s="10" t="s">
        <v>31</v>
      </c>
      <c r="K38" s="10" t="str">
        <f>Tabla2[[#This Row],[SUBTEMA]]</f>
        <v>Acompañamiento a comunidad en desarrollo de proyecto (ambiental, social)</v>
      </c>
      <c r="L38" s="13">
        <v>42585.324845682866</v>
      </c>
      <c r="M38" s="10">
        <v>15</v>
      </c>
      <c r="N38" s="12" t="s">
        <v>28</v>
      </c>
      <c r="O38" s="12" t="s">
        <v>32</v>
      </c>
      <c r="P38" s="8" t="s">
        <v>141</v>
      </c>
      <c r="Q38" s="11">
        <v>42590.449061458334</v>
      </c>
      <c r="R38" s="8" t="s">
        <v>69</v>
      </c>
      <c r="S38" s="12" t="s">
        <v>70</v>
      </c>
      <c r="T38" s="9">
        <v>18</v>
      </c>
      <c r="U38" s="12" t="s">
        <v>65</v>
      </c>
      <c r="V38" s="12" t="s">
        <v>63</v>
      </c>
      <c r="W38" s="15" t="s">
        <v>47</v>
      </c>
      <c r="X38" s="12"/>
      <c r="Y38" s="12">
        <f>Tabla2[[#This Row],[FECHA RADICADO RESPUESTA]]-Tabla2[[#This Row],[FECHA
RADICACIÓN]]</f>
        <v>27.124215775467746</v>
      </c>
    </row>
    <row r="39" spans="1:25" ht="50.25" customHeight="1" x14ac:dyDescent="0.3">
      <c r="A39" s="7">
        <v>76455</v>
      </c>
      <c r="B39" s="8" t="s">
        <v>24</v>
      </c>
      <c r="C39" s="9">
        <v>7</v>
      </c>
      <c r="D39" s="10" t="s">
        <v>71</v>
      </c>
      <c r="E39" s="10" t="s">
        <v>142</v>
      </c>
      <c r="F39" s="11">
        <v>42563.332662118053</v>
      </c>
      <c r="G39" s="10" t="s">
        <v>27</v>
      </c>
      <c r="H39" s="8" t="s">
        <v>28</v>
      </c>
      <c r="I39" s="10" t="s">
        <v>62</v>
      </c>
      <c r="J39" s="10" t="s">
        <v>31</v>
      </c>
      <c r="K39" s="10" t="str">
        <f>Tabla2[[#This Row],[SUBTEMA]]</f>
        <v>Certificación laboral Colaborador (funcionario o contratista)</v>
      </c>
      <c r="L39" s="13">
        <v>42585.332662118053</v>
      </c>
      <c r="M39" s="10">
        <v>15</v>
      </c>
      <c r="N39" s="12" t="s">
        <v>28</v>
      </c>
      <c r="O39" s="12" t="s">
        <v>32</v>
      </c>
      <c r="P39" s="8" t="s">
        <v>144</v>
      </c>
      <c r="Q39" s="11">
        <v>42570.347673761571</v>
      </c>
      <c r="R39" s="8" t="s">
        <v>87</v>
      </c>
      <c r="S39" s="12" t="s">
        <v>28</v>
      </c>
      <c r="T39" s="9">
        <v>7</v>
      </c>
      <c r="U39" s="12" t="s">
        <v>39</v>
      </c>
      <c r="V39" s="12" t="s">
        <v>140</v>
      </c>
      <c r="W39" s="15" t="s">
        <v>47</v>
      </c>
      <c r="X39" s="12"/>
      <c r="Y39" s="12">
        <f>Tabla2[[#This Row],[FECHA RADICADO RESPUESTA]]-Tabla2[[#This Row],[FECHA
RADICACIÓN]]</f>
        <v>7.015011643517937</v>
      </c>
    </row>
    <row r="40" spans="1:25" ht="50.25" customHeight="1" x14ac:dyDescent="0.3">
      <c r="A40" s="7">
        <v>76464</v>
      </c>
      <c r="B40" s="8" t="s">
        <v>24</v>
      </c>
      <c r="C40" s="9">
        <v>7</v>
      </c>
      <c r="D40" s="10" t="s">
        <v>71</v>
      </c>
      <c r="E40" s="10" t="s">
        <v>145</v>
      </c>
      <c r="F40" s="11">
        <v>42563.343535497683</v>
      </c>
      <c r="G40" s="10" t="s">
        <v>27</v>
      </c>
      <c r="H40" s="8" t="s">
        <v>28</v>
      </c>
      <c r="I40" s="10" t="s">
        <v>62</v>
      </c>
      <c r="J40" s="10" t="s">
        <v>31</v>
      </c>
      <c r="K40" s="10" t="str">
        <f>Tabla2[[#This Row],[SUBTEMA]]</f>
        <v>Líneas sísmicas por cuenca</v>
      </c>
      <c r="L40" s="13">
        <v>42585.343535497683</v>
      </c>
      <c r="M40" s="10">
        <v>15</v>
      </c>
      <c r="N40" s="12" t="s">
        <v>28</v>
      </c>
      <c r="O40" s="12" t="s">
        <v>32</v>
      </c>
      <c r="P40" s="8" t="s">
        <v>147</v>
      </c>
      <c r="Q40" s="11">
        <v>42563.431560763885</v>
      </c>
      <c r="R40" s="8" t="s">
        <v>32</v>
      </c>
      <c r="S40" s="12" t="s">
        <v>28</v>
      </c>
      <c r="T40" s="14">
        <v>0</v>
      </c>
      <c r="U40" s="12" t="s">
        <v>74</v>
      </c>
      <c r="V40" s="12" t="s">
        <v>143</v>
      </c>
      <c r="W40" s="15" t="s">
        <v>47</v>
      </c>
      <c r="X40" s="16" t="s">
        <v>35</v>
      </c>
      <c r="Y40" s="12">
        <f>Tabla2[[#This Row],[FECHA RADICADO RESPUESTA]]-Tabla2[[#This Row],[FECHA
RADICACIÓN]]</f>
        <v>8.8025266202748753E-2</v>
      </c>
    </row>
    <row r="41" spans="1:25" ht="50.25" customHeight="1" x14ac:dyDescent="0.3">
      <c r="A41" s="7">
        <v>76495</v>
      </c>
      <c r="B41" s="8" t="s">
        <v>24</v>
      </c>
      <c r="C41" s="9">
        <v>7</v>
      </c>
      <c r="D41" s="10" t="s">
        <v>43</v>
      </c>
      <c r="E41" s="10" t="s">
        <v>148</v>
      </c>
      <c r="F41" s="11">
        <v>42563.394370057867</v>
      </c>
      <c r="G41" s="10" t="s">
        <v>27</v>
      </c>
      <c r="H41" s="8" t="s">
        <v>28</v>
      </c>
      <c r="I41" s="10" t="s">
        <v>29</v>
      </c>
      <c r="J41" s="10" t="s">
        <v>31</v>
      </c>
      <c r="K41" s="10" t="str">
        <f>Tabla2[[#This Row],[SUBTEMA]]</f>
        <v xml:space="preserve">Competencia del Ministerio de Minas y Energía </v>
      </c>
      <c r="L41" s="13">
        <v>42570.394370057867</v>
      </c>
      <c r="M41" s="10">
        <v>5</v>
      </c>
      <c r="N41" s="12" t="s">
        <v>28</v>
      </c>
      <c r="O41" s="12" t="s">
        <v>32</v>
      </c>
      <c r="P41" s="8" t="s">
        <v>150</v>
      </c>
      <c r="Q41" s="11">
        <v>42565.43158329861</v>
      </c>
      <c r="R41" s="8" t="s">
        <v>32</v>
      </c>
      <c r="S41" s="12" t="s">
        <v>28</v>
      </c>
      <c r="T41" s="9">
        <v>2</v>
      </c>
      <c r="U41" s="12" t="s">
        <v>39</v>
      </c>
      <c r="V41" s="12" t="s">
        <v>146</v>
      </c>
      <c r="W41" s="15" t="s">
        <v>47</v>
      </c>
      <c r="X41" s="12"/>
      <c r="Y41" s="12">
        <f>Tabla2[[#This Row],[FECHA RADICADO RESPUESTA]]-Tabla2[[#This Row],[FECHA
RADICACIÓN]]</f>
        <v>2.037213240742858</v>
      </c>
    </row>
    <row r="42" spans="1:25" ht="50.25" customHeight="1" x14ac:dyDescent="0.3">
      <c r="A42" s="7">
        <v>76497</v>
      </c>
      <c r="B42" s="8" t="s">
        <v>24</v>
      </c>
      <c r="C42" s="9">
        <v>7</v>
      </c>
      <c r="D42" s="10" t="s">
        <v>43</v>
      </c>
      <c r="E42" s="10" t="s">
        <v>151</v>
      </c>
      <c r="F42" s="11">
        <v>42563.399505324072</v>
      </c>
      <c r="G42" s="10" t="s">
        <v>27</v>
      </c>
      <c r="H42" s="8" t="s">
        <v>28</v>
      </c>
      <c r="I42" s="10" t="s">
        <v>1703</v>
      </c>
      <c r="J42" s="10" t="s">
        <v>31</v>
      </c>
      <c r="K42" s="10" t="str">
        <f>Tabla2[[#This Row],[SUBTEMA]]</f>
        <v xml:space="preserve">Congreso de la República y Senado </v>
      </c>
      <c r="L42" s="13">
        <v>42578.399505324072</v>
      </c>
      <c r="M42" s="10">
        <v>10</v>
      </c>
      <c r="N42" s="12" t="s">
        <v>28</v>
      </c>
      <c r="O42" s="12" t="s">
        <v>32</v>
      </c>
      <c r="P42" s="8" t="s">
        <v>153</v>
      </c>
      <c r="Q42" s="11">
        <v>42570.400509224535</v>
      </c>
      <c r="R42" s="8" t="s">
        <v>32</v>
      </c>
      <c r="S42" s="12" t="s">
        <v>28</v>
      </c>
      <c r="T42" s="9">
        <v>7</v>
      </c>
      <c r="U42" s="12" t="s">
        <v>39</v>
      </c>
      <c r="V42" s="12" t="s">
        <v>149</v>
      </c>
      <c r="W42" s="15" t="s">
        <v>31</v>
      </c>
      <c r="X42" s="12"/>
      <c r="Y42" s="12">
        <f>Tabla2[[#This Row],[FECHA RADICADO RESPUESTA]]-Tabla2[[#This Row],[FECHA
RADICACIÓN]]</f>
        <v>7.0010039004628197</v>
      </c>
    </row>
    <row r="43" spans="1:25" ht="50.25" customHeight="1" x14ac:dyDescent="0.3">
      <c r="A43" s="7">
        <v>76529</v>
      </c>
      <c r="B43" s="8" t="s">
        <v>24</v>
      </c>
      <c r="C43" s="9">
        <v>7</v>
      </c>
      <c r="D43" s="10" t="s">
        <v>43</v>
      </c>
      <c r="E43" s="10" t="s">
        <v>154</v>
      </c>
      <c r="F43" s="11">
        <v>42563.438623495371</v>
      </c>
      <c r="G43" s="10" t="s">
        <v>27</v>
      </c>
      <c r="H43" s="8" t="s">
        <v>28</v>
      </c>
      <c r="I43" s="10" t="s">
        <v>62</v>
      </c>
      <c r="J43" s="10" t="s">
        <v>31</v>
      </c>
      <c r="K43" s="10" t="str">
        <f>Tabla2[[#This Row],[SUBTEMA]]</f>
        <v>Reliquidación de regalías</v>
      </c>
      <c r="L43" s="13">
        <v>42585.438623495371</v>
      </c>
      <c r="M43" s="10">
        <v>15</v>
      </c>
      <c r="N43" s="12" t="s">
        <v>28</v>
      </c>
      <c r="O43" s="12" t="s">
        <v>32</v>
      </c>
      <c r="P43" s="8" t="s">
        <v>155</v>
      </c>
      <c r="Q43" s="11">
        <v>42586.404679942127</v>
      </c>
      <c r="R43" s="8" t="s">
        <v>156</v>
      </c>
      <c r="S43" s="12" t="s">
        <v>82</v>
      </c>
      <c r="T43" s="9">
        <v>12</v>
      </c>
      <c r="U43" s="12" t="s">
        <v>39</v>
      </c>
      <c r="V43" s="12" t="s">
        <v>76</v>
      </c>
      <c r="W43" s="15" t="s">
        <v>47</v>
      </c>
      <c r="X43" s="12"/>
      <c r="Y43" s="12">
        <f>Tabla2[[#This Row],[FECHA RADICADO RESPUESTA]]-Tabla2[[#This Row],[FECHA
RADICACIÓN]]</f>
        <v>22.966056446755829</v>
      </c>
    </row>
    <row r="44" spans="1:25" ht="50.25" customHeight="1" x14ac:dyDescent="0.3">
      <c r="A44" s="7">
        <v>76568</v>
      </c>
      <c r="B44" s="8" t="s">
        <v>24</v>
      </c>
      <c r="C44" s="9">
        <v>7</v>
      </c>
      <c r="D44" s="10" t="s">
        <v>25</v>
      </c>
      <c r="E44" s="10" t="s">
        <v>157</v>
      </c>
      <c r="F44" s="11">
        <v>42563.489239351853</v>
      </c>
      <c r="G44" s="10" t="s">
        <v>27</v>
      </c>
      <c r="H44" s="8" t="s">
        <v>28</v>
      </c>
      <c r="I44" s="10" t="s">
        <v>45</v>
      </c>
      <c r="J44" s="10" t="s">
        <v>31</v>
      </c>
      <c r="K44" s="10" t="str">
        <f>Tabla2[[#This Row],[SUBTEMA]]</f>
        <v>Actividad Hidrocarburífera en regiones del país</v>
      </c>
      <c r="L44" s="13">
        <v>42578.489239351853</v>
      </c>
      <c r="M44" s="10">
        <v>10</v>
      </c>
      <c r="N44" s="12" t="s">
        <v>28</v>
      </c>
      <c r="O44" s="12" t="s">
        <v>32</v>
      </c>
      <c r="P44" s="8" t="s">
        <v>158</v>
      </c>
      <c r="Q44" s="11">
        <v>42585.694281053242</v>
      </c>
      <c r="R44" s="8" t="s">
        <v>32</v>
      </c>
      <c r="S44" s="12" t="s">
        <v>28</v>
      </c>
      <c r="T44" s="9">
        <v>12</v>
      </c>
      <c r="U44" s="12" t="s">
        <v>39</v>
      </c>
      <c r="V44" s="12" t="s">
        <v>41</v>
      </c>
      <c r="W44" s="15" t="s">
        <v>47</v>
      </c>
      <c r="X44" s="12"/>
      <c r="Y44" s="12">
        <f>Tabla2[[#This Row],[FECHA RADICADO RESPUESTA]]-Tabla2[[#This Row],[FECHA
RADICACIÓN]]</f>
        <v>22.205041701388836</v>
      </c>
    </row>
    <row r="45" spans="1:25" ht="50.25" customHeight="1" x14ac:dyDescent="0.3">
      <c r="A45" s="7">
        <v>76596</v>
      </c>
      <c r="B45" s="8" t="s">
        <v>24</v>
      </c>
      <c r="C45" s="9">
        <v>7</v>
      </c>
      <c r="D45" s="10" t="s">
        <v>43</v>
      </c>
      <c r="E45" s="10" t="s">
        <v>159</v>
      </c>
      <c r="F45" s="11">
        <v>42563.503150729164</v>
      </c>
      <c r="G45" s="10" t="s">
        <v>27</v>
      </c>
      <c r="H45" s="8" t="s">
        <v>28</v>
      </c>
      <c r="I45" s="10" t="s">
        <v>62</v>
      </c>
      <c r="J45" s="10" t="s">
        <v>31</v>
      </c>
      <c r="K45" s="10" t="str">
        <f>Tabla2[[#This Row],[SUBTEMA]]</f>
        <v>Otros</v>
      </c>
      <c r="L45" s="13">
        <v>42585.503150729164</v>
      </c>
      <c r="M45" s="10">
        <v>15</v>
      </c>
      <c r="N45" s="12" t="s">
        <v>28</v>
      </c>
      <c r="O45" s="12" t="s">
        <v>32</v>
      </c>
      <c r="P45" s="8" t="s">
        <v>160</v>
      </c>
      <c r="Q45" s="11">
        <v>42565.471179432869</v>
      </c>
      <c r="R45" s="8" t="s">
        <v>32</v>
      </c>
      <c r="S45" s="12" t="s">
        <v>28</v>
      </c>
      <c r="T45" s="9">
        <v>2</v>
      </c>
      <c r="U45" s="12" t="s">
        <v>161</v>
      </c>
      <c r="V45" s="12" t="s">
        <v>134</v>
      </c>
      <c r="W45" s="15" t="s">
        <v>47</v>
      </c>
      <c r="X45" s="12"/>
      <c r="Y45" s="12">
        <f>Tabla2[[#This Row],[FECHA RADICADO RESPUESTA]]-Tabla2[[#This Row],[FECHA
RADICACIÓN]]</f>
        <v>1.9680287037044764</v>
      </c>
    </row>
    <row r="46" spans="1:25" ht="50.25" customHeight="1" x14ac:dyDescent="0.3">
      <c r="A46" s="7">
        <v>76641</v>
      </c>
      <c r="B46" s="8" t="s">
        <v>24</v>
      </c>
      <c r="C46" s="9">
        <v>7</v>
      </c>
      <c r="D46" s="10" t="s">
        <v>71</v>
      </c>
      <c r="E46" s="10" t="s">
        <v>162</v>
      </c>
      <c r="F46" s="11">
        <v>42563.611969293983</v>
      </c>
      <c r="G46" s="10" t="s">
        <v>27</v>
      </c>
      <c r="H46" s="8" t="s">
        <v>28</v>
      </c>
      <c r="I46" s="10" t="s">
        <v>45</v>
      </c>
      <c r="J46" s="10" t="s">
        <v>31</v>
      </c>
      <c r="K46" s="10" t="str">
        <f>Tabla2[[#This Row],[SUBTEMA]]</f>
        <v>Acompañamiento a comunidad en desarrollo de proyecto (ambiental, social)</v>
      </c>
      <c r="L46" s="13">
        <v>42578.611969293983</v>
      </c>
      <c r="M46" s="10">
        <v>10</v>
      </c>
      <c r="N46" s="12" t="s">
        <v>28</v>
      </c>
      <c r="O46" s="12" t="s">
        <v>32</v>
      </c>
      <c r="P46" s="8" t="s">
        <v>164</v>
      </c>
      <c r="Q46" s="11">
        <v>42576.459960729168</v>
      </c>
      <c r="R46" s="8" t="s">
        <v>87</v>
      </c>
      <c r="S46" s="12" t="s">
        <v>28</v>
      </c>
      <c r="T46" s="9">
        <v>13</v>
      </c>
      <c r="U46" s="12" t="s">
        <v>74</v>
      </c>
      <c r="V46" s="12" t="s">
        <v>63</v>
      </c>
      <c r="W46" s="15" t="s">
        <v>47</v>
      </c>
      <c r="X46" s="12"/>
      <c r="Y46" s="12">
        <f>Tabla2[[#This Row],[FECHA RADICADO RESPUESTA]]-Tabla2[[#This Row],[FECHA
RADICACIÓN]]</f>
        <v>12.847991435184667</v>
      </c>
    </row>
    <row r="47" spans="1:25" ht="50.25" customHeight="1" x14ac:dyDescent="0.3">
      <c r="A47" s="7">
        <v>76642</v>
      </c>
      <c r="B47" s="8" t="s">
        <v>24</v>
      </c>
      <c r="C47" s="9">
        <v>7</v>
      </c>
      <c r="D47" s="10" t="s">
        <v>71</v>
      </c>
      <c r="E47" s="10" t="s">
        <v>165</v>
      </c>
      <c r="F47" s="11">
        <v>42563.613913113426</v>
      </c>
      <c r="G47" s="10" t="s">
        <v>27</v>
      </c>
      <c r="H47" s="8" t="s">
        <v>28</v>
      </c>
      <c r="I47" s="10" t="s">
        <v>45</v>
      </c>
      <c r="J47" s="10" t="s">
        <v>31</v>
      </c>
      <c r="K47" s="10" t="str">
        <f>Tabla2[[#This Row],[SUBTEMA]]</f>
        <v>Áreas Asignadas, Áreas libres, reglamentación especial, requisitos y criterios para su asignación</v>
      </c>
      <c r="L47" s="13">
        <v>42578.613913113426</v>
      </c>
      <c r="M47" s="10">
        <v>10</v>
      </c>
      <c r="N47" s="12" t="s">
        <v>28</v>
      </c>
      <c r="O47" s="12" t="s">
        <v>32</v>
      </c>
      <c r="P47" s="8" t="s">
        <v>167</v>
      </c>
      <c r="Q47" s="11">
        <v>42612.412610381944</v>
      </c>
      <c r="R47" s="8" t="s">
        <v>168</v>
      </c>
      <c r="S47" s="12" t="s">
        <v>169</v>
      </c>
      <c r="T47" s="9">
        <v>17</v>
      </c>
      <c r="U47" s="12" t="s">
        <v>39</v>
      </c>
      <c r="V47" s="12" t="s">
        <v>163</v>
      </c>
      <c r="W47" s="15" t="s">
        <v>47</v>
      </c>
      <c r="X47" s="12"/>
      <c r="Y47" s="12">
        <f>Tabla2[[#This Row],[FECHA RADICADO RESPUESTA]]-Tabla2[[#This Row],[FECHA
RADICACIÓN]]</f>
        <v>48.798697268517572</v>
      </c>
    </row>
    <row r="48" spans="1:25" ht="50.25" customHeight="1" x14ac:dyDescent="0.3">
      <c r="A48" s="7">
        <v>76759</v>
      </c>
      <c r="B48" s="8" t="s">
        <v>24</v>
      </c>
      <c r="C48" s="9">
        <v>7</v>
      </c>
      <c r="D48" s="43" t="s">
        <v>43</v>
      </c>
      <c r="E48" s="10" t="s">
        <v>170</v>
      </c>
      <c r="F48" s="11">
        <v>42563.901230324074</v>
      </c>
      <c r="G48" s="10" t="s">
        <v>27</v>
      </c>
      <c r="H48" s="8" t="s">
        <v>28</v>
      </c>
      <c r="I48" s="10" t="s">
        <v>45</v>
      </c>
      <c r="J48" s="10" t="s">
        <v>31</v>
      </c>
      <c r="K48" s="10" t="str">
        <f>Tabla2[[#This Row],[SUBTEMA]]</f>
        <v>Estudios geofísicos y de sísmica</v>
      </c>
      <c r="L48" s="13">
        <v>42577.901230243056</v>
      </c>
      <c r="M48" s="10">
        <v>10</v>
      </c>
      <c r="N48" s="12" t="s">
        <v>28</v>
      </c>
      <c r="O48" s="12" t="s">
        <v>32</v>
      </c>
      <c r="P48" s="8" t="s">
        <v>171</v>
      </c>
      <c r="Q48" s="11">
        <v>42565.406378125001</v>
      </c>
      <c r="R48" s="8" t="s">
        <v>32</v>
      </c>
      <c r="S48" s="12" t="s">
        <v>28</v>
      </c>
      <c r="T48" s="9">
        <v>2</v>
      </c>
      <c r="U48" s="12" t="s">
        <v>39</v>
      </c>
      <c r="V48" s="12" t="s">
        <v>166</v>
      </c>
      <c r="W48" s="15" t="s">
        <v>47</v>
      </c>
      <c r="X48" s="12"/>
      <c r="Y48" s="12">
        <f>Tabla2[[#This Row],[FECHA RADICADO RESPUESTA]]-Tabla2[[#This Row],[FECHA
RADICACIÓN]]</f>
        <v>1.5051478009263519</v>
      </c>
    </row>
    <row r="49" spans="1:25" ht="50.25" customHeight="1" x14ac:dyDescent="0.3">
      <c r="A49" s="7">
        <v>76760</v>
      </c>
      <c r="B49" s="8" t="s">
        <v>24</v>
      </c>
      <c r="C49" s="9">
        <v>7</v>
      </c>
      <c r="D49" s="43" t="s">
        <v>43</v>
      </c>
      <c r="E49" s="10" t="s">
        <v>172</v>
      </c>
      <c r="F49" s="11">
        <v>42563.912922337964</v>
      </c>
      <c r="G49" s="10" t="s">
        <v>27</v>
      </c>
      <c r="H49" s="8" t="s">
        <v>28</v>
      </c>
      <c r="I49" s="10" t="s">
        <v>45</v>
      </c>
      <c r="J49" s="10" t="s">
        <v>31</v>
      </c>
      <c r="K49" s="10" t="str">
        <f>Tabla2[[#This Row],[SUBTEMA]]</f>
        <v>Proyecciones del país en pozos y sísmica</v>
      </c>
      <c r="L49" s="13">
        <v>42577.912922337964</v>
      </c>
      <c r="M49" s="10">
        <v>10</v>
      </c>
      <c r="N49" s="12" t="s">
        <v>28</v>
      </c>
      <c r="O49" s="12" t="s">
        <v>32</v>
      </c>
      <c r="P49" s="8" t="s">
        <v>173</v>
      </c>
      <c r="Q49" s="11">
        <v>42565.384976967594</v>
      </c>
      <c r="R49" s="8" t="s">
        <v>32</v>
      </c>
      <c r="S49" s="12" t="s">
        <v>28</v>
      </c>
      <c r="T49" s="9">
        <v>2</v>
      </c>
      <c r="U49" s="12" t="s">
        <v>39</v>
      </c>
      <c r="V49" s="12" t="s">
        <v>174</v>
      </c>
      <c r="W49" s="15" t="s">
        <v>47</v>
      </c>
      <c r="X49" s="12"/>
      <c r="Y49" s="12">
        <f>Tabla2[[#This Row],[FECHA RADICADO RESPUESTA]]-Tabla2[[#This Row],[FECHA
RADICACIÓN]]</f>
        <v>1.4720546296302928</v>
      </c>
    </row>
    <row r="50" spans="1:25" ht="50.25" customHeight="1" x14ac:dyDescent="0.3">
      <c r="A50" s="7">
        <v>76858</v>
      </c>
      <c r="B50" s="8" t="s">
        <v>24</v>
      </c>
      <c r="C50" s="9">
        <v>7</v>
      </c>
      <c r="D50" s="10" t="s">
        <v>43</v>
      </c>
      <c r="E50" s="10" t="s">
        <v>175</v>
      </c>
      <c r="F50" s="11">
        <v>42564.416263425926</v>
      </c>
      <c r="G50" s="10" t="s">
        <v>27</v>
      </c>
      <c r="H50" s="8" t="s">
        <v>28</v>
      </c>
      <c r="I50" s="10" t="s">
        <v>29</v>
      </c>
      <c r="J50" s="10" t="s">
        <v>31</v>
      </c>
      <c r="K50" s="10" t="str">
        <f>Tabla2[[#This Row],[SUBTEMA]]</f>
        <v xml:space="preserve">Intervención por no pago a subcontratistas por parte de Operadoras </v>
      </c>
      <c r="L50" s="13">
        <v>42579.416263425926</v>
      </c>
      <c r="M50" s="10">
        <v>10</v>
      </c>
      <c r="N50" s="12" t="s">
        <v>28</v>
      </c>
      <c r="O50" s="12" t="s">
        <v>32</v>
      </c>
      <c r="P50" s="8" t="s">
        <v>176</v>
      </c>
      <c r="Q50" s="11">
        <v>42564.443128738421</v>
      </c>
      <c r="R50" s="8" t="s">
        <v>32</v>
      </c>
      <c r="S50" s="12" t="s">
        <v>28</v>
      </c>
      <c r="T50" s="14">
        <v>0</v>
      </c>
      <c r="U50" s="12" t="s">
        <v>39</v>
      </c>
      <c r="V50" s="12" t="s">
        <v>79</v>
      </c>
      <c r="W50" s="15" t="s">
        <v>31</v>
      </c>
      <c r="X50" s="16" t="s">
        <v>35</v>
      </c>
      <c r="Y50" s="12">
        <f>Tabla2[[#This Row],[FECHA RADICADO RESPUESTA]]-Tabla2[[#This Row],[FECHA
RADICACIÓN]]</f>
        <v>2.6865312494919635E-2</v>
      </c>
    </row>
    <row r="51" spans="1:25" ht="50.25" customHeight="1" x14ac:dyDescent="0.3">
      <c r="A51" s="7">
        <v>76859</v>
      </c>
      <c r="B51" s="8" t="s">
        <v>24</v>
      </c>
      <c r="C51" s="9">
        <v>7</v>
      </c>
      <c r="D51" s="10" t="s">
        <v>43</v>
      </c>
      <c r="E51" s="10" t="s">
        <v>177</v>
      </c>
      <c r="F51" s="11">
        <v>42564.417200462958</v>
      </c>
      <c r="G51" s="10" t="s">
        <v>27</v>
      </c>
      <c r="H51" s="8" t="s">
        <v>28</v>
      </c>
      <c r="I51" s="10" t="s">
        <v>29</v>
      </c>
      <c r="J51" s="10" t="s">
        <v>31</v>
      </c>
      <c r="K51" s="10" t="str">
        <f>Tabla2[[#This Row],[SUBTEMA]]</f>
        <v xml:space="preserve">Intervención por no pago a subcontratistas por parte de Operadoras </v>
      </c>
      <c r="L51" s="13">
        <v>42579.417200462958</v>
      </c>
      <c r="M51" s="10">
        <v>10</v>
      </c>
      <c r="N51" s="12" t="s">
        <v>28</v>
      </c>
      <c r="O51" s="12" t="s">
        <v>32</v>
      </c>
      <c r="P51" s="8" t="s">
        <v>179</v>
      </c>
      <c r="Q51" s="11">
        <v>42564.441060381941</v>
      </c>
      <c r="R51" s="8" t="s">
        <v>32</v>
      </c>
      <c r="S51" s="12" t="s">
        <v>28</v>
      </c>
      <c r="T51" s="14">
        <v>0</v>
      </c>
      <c r="U51" s="12" t="s">
        <v>39</v>
      </c>
      <c r="V51" s="12" t="s">
        <v>79</v>
      </c>
      <c r="W51" s="15" t="s">
        <v>31</v>
      </c>
      <c r="X51" s="16" t="s">
        <v>35</v>
      </c>
      <c r="Y51" s="12">
        <f>Tabla2[[#This Row],[FECHA RADICADO RESPUESTA]]-Tabla2[[#This Row],[FECHA
RADICACIÓN]]</f>
        <v>2.3859918983362149E-2</v>
      </c>
    </row>
    <row r="52" spans="1:25" ht="50.25" customHeight="1" x14ac:dyDescent="0.3">
      <c r="A52" s="7">
        <v>76895</v>
      </c>
      <c r="B52" s="8" t="s">
        <v>24</v>
      </c>
      <c r="C52" s="9">
        <v>7</v>
      </c>
      <c r="D52" s="10" t="s">
        <v>71</v>
      </c>
      <c r="E52" s="10" t="s">
        <v>180</v>
      </c>
      <c r="F52" s="11">
        <v>42564.453786956015</v>
      </c>
      <c r="G52" s="10" t="s">
        <v>27</v>
      </c>
      <c r="H52" s="8" t="s">
        <v>28</v>
      </c>
      <c r="I52" s="10" t="s">
        <v>45</v>
      </c>
      <c r="J52" s="10" t="s">
        <v>31</v>
      </c>
      <c r="K52" s="10" t="str">
        <f>Tabla2[[#This Row],[SUBTEMA]]</f>
        <v>Información con fines Académicos (tesis de pregrado y postgrado)</v>
      </c>
      <c r="L52" s="13">
        <v>42579.453786956015</v>
      </c>
      <c r="M52" s="10">
        <v>10</v>
      </c>
      <c r="N52" s="12" t="s">
        <v>28</v>
      </c>
      <c r="O52" s="12" t="s">
        <v>32</v>
      </c>
      <c r="P52" s="8" t="s">
        <v>181</v>
      </c>
      <c r="Q52" s="11">
        <v>42586.390264270834</v>
      </c>
      <c r="R52" s="8" t="s">
        <v>32</v>
      </c>
      <c r="S52" s="12" t="s">
        <v>28</v>
      </c>
      <c r="T52" s="9">
        <v>22</v>
      </c>
      <c r="U52" s="12" t="s">
        <v>83</v>
      </c>
      <c r="V52" s="12" t="s">
        <v>178</v>
      </c>
      <c r="W52" s="15" t="s">
        <v>47</v>
      </c>
      <c r="X52" s="12"/>
      <c r="Y52" s="12">
        <f>Tabla2[[#This Row],[FECHA RADICADO RESPUESTA]]-Tabla2[[#This Row],[FECHA
RADICACIÓN]]</f>
        <v>21.936477314819058</v>
      </c>
    </row>
    <row r="53" spans="1:25" ht="50.25" customHeight="1" x14ac:dyDescent="0.3">
      <c r="A53" s="7">
        <v>77009</v>
      </c>
      <c r="B53" s="8" t="s">
        <v>24</v>
      </c>
      <c r="C53" s="9">
        <v>7</v>
      </c>
      <c r="D53" s="10" t="s">
        <v>25</v>
      </c>
      <c r="E53" s="10" t="s">
        <v>182</v>
      </c>
      <c r="F53" s="11">
        <v>42564.625487418976</v>
      </c>
      <c r="G53" s="10" t="s">
        <v>27</v>
      </c>
      <c r="H53" s="8" t="s">
        <v>28</v>
      </c>
      <c r="I53" s="10" t="s">
        <v>29</v>
      </c>
      <c r="J53" s="10" t="s">
        <v>31</v>
      </c>
      <c r="K53" s="10" t="str">
        <f>Tabla2[[#This Row],[SUBTEMA]]</f>
        <v>Información del trámite o proceso para pago de regalías</v>
      </c>
      <c r="L53" s="13">
        <v>42579.625487418976</v>
      </c>
      <c r="M53" s="10">
        <v>10</v>
      </c>
      <c r="N53" s="12" t="s">
        <v>28</v>
      </c>
      <c r="O53" s="12" t="s">
        <v>32</v>
      </c>
      <c r="P53" s="8" t="s">
        <v>183</v>
      </c>
      <c r="Q53" s="11">
        <v>42580.445088078704</v>
      </c>
      <c r="R53" s="8" t="s">
        <v>110</v>
      </c>
      <c r="S53" s="12" t="s">
        <v>82</v>
      </c>
      <c r="T53" s="9">
        <v>16</v>
      </c>
      <c r="U53" s="12" t="s">
        <v>118</v>
      </c>
      <c r="V53" s="12" t="s">
        <v>106</v>
      </c>
      <c r="W53" s="15" t="s">
        <v>31</v>
      </c>
      <c r="X53" s="12"/>
      <c r="Y53" s="12">
        <f>Tabla2[[#This Row],[FECHA RADICADO RESPUESTA]]-Tabla2[[#This Row],[FECHA
RADICACIÓN]]</f>
        <v>15.819600659728167</v>
      </c>
    </row>
    <row r="54" spans="1:25" ht="50.25" customHeight="1" x14ac:dyDescent="0.3">
      <c r="A54" s="7">
        <v>77399</v>
      </c>
      <c r="B54" s="8" t="s">
        <v>24</v>
      </c>
      <c r="C54" s="9">
        <v>7</v>
      </c>
      <c r="D54" s="10" t="s">
        <v>71</v>
      </c>
      <c r="E54" s="10" t="s">
        <v>184</v>
      </c>
      <c r="F54" s="11">
        <v>42565.380595567127</v>
      </c>
      <c r="G54" s="10" t="s">
        <v>27</v>
      </c>
      <c r="H54" s="8" t="s">
        <v>28</v>
      </c>
      <c r="I54" s="10" t="s">
        <v>45</v>
      </c>
      <c r="J54" s="10" t="s">
        <v>31</v>
      </c>
      <c r="K54" s="10" t="str">
        <f>Tabla2[[#This Row],[SUBTEMA]]</f>
        <v xml:space="preserve">Intervención por no pago a subcontratistas por parte de Operadoras </v>
      </c>
      <c r="L54" s="13">
        <v>42580.380595567127</v>
      </c>
      <c r="M54" s="10">
        <v>10</v>
      </c>
      <c r="N54" s="12" t="s">
        <v>28</v>
      </c>
      <c r="O54" s="12" t="s">
        <v>32</v>
      </c>
      <c r="P54" s="8" t="s">
        <v>185</v>
      </c>
      <c r="Q54" s="11">
        <v>42590.451024340276</v>
      </c>
      <c r="R54" s="8" t="s">
        <v>69</v>
      </c>
      <c r="S54" s="12" t="s">
        <v>70</v>
      </c>
      <c r="T54" s="9">
        <v>25</v>
      </c>
      <c r="U54" s="12" t="s">
        <v>74</v>
      </c>
      <c r="V54" s="12" t="s">
        <v>79</v>
      </c>
      <c r="W54" s="15" t="s">
        <v>47</v>
      </c>
      <c r="X54" s="12"/>
      <c r="Y54" s="12">
        <f>Tabla2[[#This Row],[FECHA RADICADO RESPUESTA]]-Tabla2[[#This Row],[FECHA
RADICACIÓN]]</f>
        <v>25.070428773149615</v>
      </c>
    </row>
    <row r="55" spans="1:25" ht="50.25" customHeight="1" x14ac:dyDescent="0.3">
      <c r="A55" s="7">
        <v>77402</v>
      </c>
      <c r="B55" s="8" t="s">
        <v>24</v>
      </c>
      <c r="C55" s="9">
        <v>7</v>
      </c>
      <c r="D55" s="10" t="s">
        <v>71</v>
      </c>
      <c r="E55" s="10" t="s">
        <v>186</v>
      </c>
      <c r="F55" s="11">
        <v>42565.384954363421</v>
      </c>
      <c r="G55" s="10" t="s">
        <v>27</v>
      </c>
      <c r="H55" s="8" t="s">
        <v>28</v>
      </c>
      <c r="I55" s="10" t="s">
        <v>29</v>
      </c>
      <c r="J55" s="10" t="s">
        <v>31</v>
      </c>
      <c r="K55" s="10" t="str">
        <f>Tabla2[[#This Row],[SUBTEMA]]</f>
        <v>Acompañamiento a comunidad en desarrollo de proyecto (ambiental, social)</v>
      </c>
      <c r="L55" s="13">
        <v>42580.384954363421</v>
      </c>
      <c r="M55" s="10">
        <v>10</v>
      </c>
      <c r="N55" s="12" t="s">
        <v>28</v>
      </c>
      <c r="O55" s="12" t="s">
        <v>32</v>
      </c>
      <c r="P55" s="8" t="s">
        <v>187</v>
      </c>
      <c r="Q55" s="11">
        <v>42565.443254861108</v>
      </c>
      <c r="R55" s="8" t="s">
        <v>32</v>
      </c>
      <c r="S55" s="12" t="s">
        <v>28</v>
      </c>
      <c r="T55" s="14">
        <v>0</v>
      </c>
      <c r="U55" s="12" t="s">
        <v>39</v>
      </c>
      <c r="V55" s="12" t="s">
        <v>63</v>
      </c>
      <c r="W55" s="15" t="s">
        <v>47</v>
      </c>
      <c r="X55" s="16" t="s">
        <v>35</v>
      </c>
      <c r="Y55" s="12">
        <f>Tabla2[[#This Row],[FECHA RADICADO RESPUESTA]]-Tabla2[[#This Row],[FECHA
RADICACIÓN]]</f>
        <v>5.8300497687014285E-2</v>
      </c>
    </row>
    <row r="56" spans="1:25" ht="50.25" customHeight="1" x14ac:dyDescent="0.3">
      <c r="A56" s="7">
        <v>77651</v>
      </c>
      <c r="B56" s="8" t="s">
        <v>24</v>
      </c>
      <c r="C56" s="9">
        <v>7</v>
      </c>
      <c r="D56" s="10" t="s">
        <v>25</v>
      </c>
      <c r="E56" s="10" t="s">
        <v>188</v>
      </c>
      <c r="F56" s="11">
        <v>42565.683788888884</v>
      </c>
      <c r="G56" s="10" t="s">
        <v>27</v>
      </c>
      <c r="H56" s="8" t="s">
        <v>28</v>
      </c>
      <c r="I56" s="10" t="s">
        <v>45</v>
      </c>
      <c r="J56" s="10" t="s">
        <v>31</v>
      </c>
      <c r="K56" s="10" t="str">
        <f>Tabla2[[#This Row],[SUBTEMA]]</f>
        <v>Otros</v>
      </c>
      <c r="L56" s="13">
        <v>42580.683788888884</v>
      </c>
      <c r="M56" s="10">
        <v>10</v>
      </c>
      <c r="N56" s="12" t="s">
        <v>28</v>
      </c>
      <c r="O56" s="12" t="s">
        <v>32</v>
      </c>
      <c r="P56" s="8" t="s">
        <v>189</v>
      </c>
      <c r="Q56" s="11">
        <v>42583.486042013887</v>
      </c>
      <c r="R56" s="8" t="s">
        <v>190</v>
      </c>
      <c r="S56" s="12" t="s">
        <v>70</v>
      </c>
      <c r="T56" s="9">
        <v>18</v>
      </c>
      <c r="U56" s="12" t="s">
        <v>39</v>
      </c>
      <c r="V56" s="12" t="s">
        <v>134</v>
      </c>
      <c r="W56" s="15" t="s">
        <v>47</v>
      </c>
      <c r="X56" s="12"/>
      <c r="Y56" s="12">
        <f>Tabla2[[#This Row],[FECHA RADICADO RESPUESTA]]-Tabla2[[#This Row],[FECHA
RADICACIÓN]]</f>
        <v>17.802253125002608</v>
      </c>
    </row>
    <row r="57" spans="1:25" ht="50.25" customHeight="1" x14ac:dyDescent="0.3">
      <c r="A57" s="7">
        <v>77752</v>
      </c>
      <c r="B57" s="8" t="s">
        <v>24</v>
      </c>
      <c r="C57" s="9">
        <v>7</v>
      </c>
      <c r="D57" s="10" t="s">
        <v>25</v>
      </c>
      <c r="E57" s="10" t="s">
        <v>191</v>
      </c>
      <c r="F57" s="11">
        <v>42566.373426851853</v>
      </c>
      <c r="G57" s="10" t="s">
        <v>27</v>
      </c>
      <c r="H57" s="8" t="s">
        <v>28</v>
      </c>
      <c r="I57" s="10" t="s">
        <v>45</v>
      </c>
      <c r="J57" s="10" t="s">
        <v>31</v>
      </c>
      <c r="K57" s="10" t="str">
        <f>Tabla2[[#This Row],[SUBTEMA]]</f>
        <v>Estado actual de Pozos</v>
      </c>
      <c r="L57" s="13">
        <v>42583.373426851853</v>
      </c>
      <c r="M57" s="10">
        <v>10</v>
      </c>
      <c r="N57" s="12" t="s">
        <v>28</v>
      </c>
      <c r="O57" s="12" t="s">
        <v>32</v>
      </c>
      <c r="P57" s="8" t="s">
        <v>192</v>
      </c>
      <c r="Q57" s="11">
        <v>42601.497704131943</v>
      </c>
      <c r="R57" s="8" t="s">
        <v>87</v>
      </c>
      <c r="S57" s="12" t="s">
        <v>28</v>
      </c>
      <c r="T57" s="9">
        <v>14</v>
      </c>
      <c r="U57" s="12" t="s">
        <v>193</v>
      </c>
      <c r="V57" s="12" t="s">
        <v>30</v>
      </c>
      <c r="W57" s="15" t="s">
        <v>31</v>
      </c>
      <c r="X57" s="12"/>
      <c r="Y57" s="12">
        <f>Tabla2[[#This Row],[FECHA RADICADO RESPUESTA]]-Tabla2[[#This Row],[FECHA
RADICACIÓN]]</f>
        <v>35.12427728009061</v>
      </c>
    </row>
    <row r="58" spans="1:25" ht="50.25" customHeight="1" x14ac:dyDescent="0.3">
      <c r="A58" s="7">
        <v>77754</v>
      </c>
      <c r="B58" s="8" t="s">
        <v>24</v>
      </c>
      <c r="C58" s="9">
        <v>7</v>
      </c>
      <c r="D58" s="10" t="s">
        <v>43</v>
      </c>
      <c r="E58" s="10" t="s">
        <v>194</v>
      </c>
      <c r="F58" s="11">
        <v>42566.377058020829</v>
      </c>
      <c r="G58" s="10" t="s">
        <v>27</v>
      </c>
      <c r="H58" s="8" t="s">
        <v>28</v>
      </c>
      <c r="I58" s="10" t="s">
        <v>45</v>
      </c>
      <c r="J58" s="10" t="s">
        <v>31</v>
      </c>
      <c r="K58" s="10" t="str">
        <f>Tabla2[[#This Row],[SUBTEMA]]</f>
        <v>Información y aclaración sobre los TEAs, E&amp;P, Bloques</v>
      </c>
      <c r="L58" s="13">
        <v>42583.377058020829</v>
      </c>
      <c r="M58" s="10">
        <v>10</v>
      </c>
      <c r="N58" s="12" t="s">
        <v>28</v>
      </c>
      <c r="O58" s="12" t="s">
        <v>32</v>
      </c>
      <c r="P58" s="8" t="s">
        <v>195</v>
      </c>
      <c r="Q58" s="11">
        <v>42594.444478472222</v>
      </c>
      <c r="R58" s="8" t="s">
        <v>69</v>
      </c>
      <c r="S58" s="12" t="s">
        <v>70</v>
      </c>
      <c r="T58" s="9">
        <v>19</v>
      </c>
      <c r="U58" s="12" t="s">
        <v>39</v>
      </c>
      <c r="V58" s="12" t="s">
        <v>59</v>
      </c>
      <c r="W58" s="15" t="s">
        <v>47</v>
      </c>
      <c r="X58" s="12"/>
      <c r="Y58" s="12">
        <f>Tabla2[[#This Row],[FECHA RADICADO RESPUESTA]]-Tabla2[[#This Row],[FECHA
RADICACIÓN]]</f>
        <v>28.067420451392536</v>
      </c>
    </row>
    <row r="59" spans="1:25" ht="50.25" customHeight="1" x14ac:dyDescent="0.3">
      <c r="A59" s="7">
        <v>77845</v>
      </c>
      <c r="B59" s="8" t="s">
        <v>24</v>
      </c>
      <c r="C59" s="9">
        <v>7</v>
      </c>
      <c r="D59" s="10" t="s">
        <v>43</v>
      </c>
      <c r="E59" s="10" t="s">
        <v>196</v>
      </c>
      <c r="F59" s="11">
        <v>42566.48240763889</v>
      </c>
      <c r="G59" s="10" t="s">
        <v>27</v>
      </c>
      <c r="H59" s="8" t="s">
        <v>28</v>
      </c>
      <c r="I59" s="10" t="s">
        <v>62</v>
      </c>
      <c r="J59" s="10" t="s">
        <v>31</v>
      </c>
      <c r="K59" s="10" t="str">
        <f>Tabla2[[#This Row],[SUBTEMA]]</f>
        <v>Otros</v>
      </c>
      <c r="L59" s="13">
        <v>42590.48240763889</v>
      </c>
      <c r="M59" s="10">
        <v>15</v>
      </c>
      <c r="N59" s="12" t="s">
        <v>28</v>
      </c>
      <c r="O59" s="12" t="s">
        <v>32</v>
      </c>
      <c r="P59" s="8" t="s">
        <v>197</v>
      </c>
      <c r="Q59" s="11">
        <v>42569.363618206015</v>
      </c>
      <c r="R59" s="8" t="s">
        <v>32</v>
      </c>
      <c r="S59" s="12" t="s">
        <v>28</v>
      </c>
      <c r="T59" s="9">
        <v>3</v>
      </c>
      <c r="U59" s="12" t="s">
        <v>39</v>
      </c>
      <c r="V59" s="12" t="s">
        <v>134</v>
      </c>
      <c r="W59" s="15" t="s">
        <v>47</v>
      </c>
      <c r="X59" s="12"/>
      <c r="Y59" s="12">
        <f>Tabla2[[#This Row],[FECHA RADICADO RESPUESTA]]-Tabla2[[#This Row],[FECHA
RADICACIÓN]]</f>
        <v>2.8812105671240715</v>
      </c>
    </row>
    <row r="60" spans="1:25" ht="50.25" customHeight="1" x14ac:dyDescent="0.3">
      <c r="A60" s="7">
        <v>77901</v>
      </c>
      <c r="B60" s="8" t="s">
        <v>24</v>
      </c>
      <c r="C60" s="9">
        <v>7</v>
      </c>
      <c r="D60" s="10" t="s">
        <v>43</v>
      </c>
      <c r="E60" s="10" t="s">
        <v>198</v>
      </c>
      <c r="F60" s="11">
        <v>42566.60583163194</v>
      </c>
      <c r="G60" s="10" t="s">
        <v>27</v>
      </c>
      <c r="H60" s="8" t="s">
        <v>28</v>
      </c>
      <c r="I60" s="10" t="s">
        <v>45</v>
      </c>
      <c r="J60" s="10" t="s">
        <v>31</v>
      </c>
      <c r="K60" s="10" t="str">
        <f>Tabla2[[#This Row],[SUBTEMA]]</f>
        <v>Actividad Hidrocarburífera en regiones del país</v>
      </c>
      <c r="L60" s="13">
        <v>42580.605831597219</v>
      </c>
      <c r="M60" s="10">
        <v>10</v>
      </c>
      <c r="N60" s="12" t="s">
        <v>28</v>
      </c>
      <c r="O60" s="12" t="s">
        <v>32</v>
      </c>
      <c r="P60" s="8" t="s">
        <v>200</v>
      </c>
      <c r="Q60" s="11">
        <v>42591.484074537038</v>
      </c>
      <c r="R60" s="8" t="s">
        <v>32</v>
      </c>
      <c r="S60" s="12" t="s">
        <v>28</v>
      </c>
      <c r="T60" s="9">
        <v>25</v>
      </c>
      <c r="U60" s="12" t="s">
        <v>115</v>
      </c>
      <c r="V60" s="12" t="s">
        <v>41</v>
      </c>
      <c r="W60" s="15" t="s">
        <v>47</v>
      </c>
      <c r="X60" s="12"/>
      <c r="Y60" s="12">
        <f>Tabla2[[#This Row],[FECHA RADICADO RESPUESTA]]-Tabla2[[#This Row],[FECHA
RADICACIÓN]]</f>
        <v>24.878242905098887</v>
      </c>
    </row>
    <row r="61" spans="1:25" ht="50.25" customHeight="1" x14ac:dyDescent="0.3">
      <c r="A61" s="7">
        <v>77934</v>
      </c>
      <c r="B61" s="8" t="s">
        <v>24</v>
      </c>
      <c r="C61" s="9">
        <v>7</v>
      </c>
      <c r="D61" s="10" t="s">
        <v>25</v>
      </c>
      <c r="E61" s="10" t="s">
        <v>201</v>
      </c>
      <c r="F61" s="11">
        <v>42566.634252627315</v>
      </c>
      <c r="G61" s="10" t="s">
        <v>27</v>
      </c>
      <c r="H61" s="8" t="s">
        <v>28</v>
      </c>
      <c r="I61" s="10" t="s">
        <v>45</v>
      </c>
      <c r="J61" s="10" t="s">
        <v>31</v>
      </c>
      <c r="K61" s="10" t="str">
        <f>Tabla2[[#This Row],[SUBTEMA]]</f>
        <v>Probable existencia de yacimiento Petrolero</v>
      </c>
      <c r="L61" s="13">
        <v>42583.634252627315</v>
      </c>
      <c r="M61" s="10">
        <v>10</v>
      </c>
      <c r="N61" s="12" t="s">
        <v>28</v>
      </c>
      <c r="O61" s="12" t="s">
        <v>32</v>
      </c>
      <c r="P61" s="8" t="s">
        <v>203</v>
      </c>
      <c r="Q61" s="11">
        <v>42591.377595914353</v>
      </c>
      <c r="R61" s="8" t="s">
        <v>32</v>
      </c>
      <c r="S61" s="12" t="s">
        <v>28</v>
      </c>
      <c r="T61" s="9">
        <v>25</v>
      </c>
      <c r="U61" s="12" t="s">
        <v>118</v>
      </c>
      <c r="V61" s="12" t="s">
        <v>199</v>
      </c>
      <c r="W61" s="15" t="s">
        <v>47</v>
      </c>
      <c r="X61" s="12"/>
      <c r="Y61" s="12">
        <f>Tabla2[[#This Row],[FECHA RADICADO RESPUESTA]]-Tabla2[[#This Row],[FECHA
RADICACIÓN]]</f>
        <v>24.743343287038442</v>
      </c>
    </row>
    <row r="62" spans="1:25" ht="50.25" customHeight="1" x14ac:dyDescent="0.3">
      <c r="A62" s="7">
        <v>78090</v>
      </c>
      <c r="B62" s="8" t="s">
        <v>24</v>
      </c>
      <c r="C62" s="9">
        <v>7</v>
      </c>
      <c r="D62" s="10" t="s">
        <v>43</v>
      </c>
      <c r="E62" s="10" t="s">
        <v>204</v>
      </c>
      <c r="F62" s="11">
        <v>42569.405177465276</v>
      </c>
      <c r="G62" s="10" t="s">
        <v>27</v>
      </c>
      <c r="H62" s="8" t="s">
        <v>28</v>
      </c>
      <c r="I62" s="10" t="s">
        <v>45</v>
      </c>
      <c r="J62" s="10" t="s">
        <v>31</v>
      </c>
      <c r="K62" s="10" t="str">
        <f>Tabla2[[#This Row],[SUBTEMA]]</f>
        <v>Impacto y planes de manejo ambiental: Licencias, compromisos E&amp;P normatividad, contaminación</v>
      </c>
      <c r="L62" s="13">
        <v>42584.405177465276</v>
      </c>
      <c r="M62" s="10">
        <v>10</v>
      </c>
      <c r="N62" s="12" t="s">
        <v>28</v>
      </c>
      <c r="O62" s="12" t="s">
        <v>32</v>
      </c>
      <c r="P62" s="8" t="s">
        <v>205</v>
      </c>
      <c r="Q62" s="11">
        <v>42593.317674340273</v>
      </c>
      <c r="R62" s="8" t="s">
        <v>69</v>
      </c>
      <c r="S62" s="12" t="s">
        <v>70</v>
      </c>
      <c r="T62" s="9">
        <v>24</v>
      </c>
      <c r="U62" s="12" t="s">
        <v>115</v>
      </c>
      <c r="V62" s="12" t="s">
        <v>202</v>
      </c>
      <c r="W62" s="15" t="s">
        <v>31</v>
      </c>
      <c r="X62" s="12"/>
      <c r="Y62" s="12">
        <f>Tabla2[[#This Row],[FECHA RADICADO RESPUESTA]]-Tabla2[[#This Row],[FECHA
RADICACIÓN]]</f>
        <v>23.912496874996577</v>
      </c>
    </row>
    <row r="63" spans="1:25" ht="50.25" customHeight="1" x14ac:dyDescent="0.3">
      <c r="A63" s="7">
        <v>78260</v>
      </c>
      <c r="B63" s="8" t="s">
        <v>24</v>
      </c>
      <c r="C63" s="9">
        <v>7</v>
      </c>
      <c r="D63" s="10" t="s">
        <v>71</v>
      </c>
      <c r="E63" s="10" t="s">
        <v>206</v>
      </c>
      <c r="F63" s="11">
        <v>42569.61243645833</v>
      </c>
      <c r="G63" s="10" t="s">
        <v>27</v>
      </c>
      <c r="H63" s="8" t="s">
        <v>28</v>
      </c>
      <c r="I63" s="10" t="s">
        <v>45</v>
      </c>
      <c r="J63" s="10" t="s">
        <v>31</v>
      </c>
      <c r="K63" s="10" t="str">
        <f>Tabla2[[#This Row],[SUBTEMA]]</f>
        <v>Áreas Asignadas, Áreas libres, reglamentación especial, requisitos y criterios para su asignación</v>
      </c>
      <c r="L63" s="13">
        <v>42584.61243645833</v>
      </c>
      <c r="M63" s="10">
        <v>10</v>
      </c>
      <c r="N63" s="12" t="s">
        <v>28</v>
      </c>
      <c r="O63" s="12" t="s">
        <v>32</v>
      </c>
      <c r="P63" s="8" t="s">
        <v>207</v>
      </c>
      <c r="Q63" s="11">
        <v>42570</v>
      </c>
      <c r="R63" s="8" t="s">
        <v>208</v>
      </c>
      <c r="S63" s="12" t="s">
        <v>70</v>
      </c>
      <c r="T63" s="9">
        <v>1</v>
      </c>
      <c r="U63" s="12" t="s">
        <v>161</v>
      </c>
      <c r="V63" s="12" t="s">
        <v>163</v>
      </c>
      <c r="W63" s="15" t="s">
        <v>47</v>
      </c>
      <c r="X63" s="12"/>
      <c r="Y63" s="12">
        <f>Tabla2[[#This Row],[FECHA RADICADO RESPUESTA]]-Tabla2[[#This Row],[FECHA
RADICACIÓN]]</f>
        <v>0.387563541669806</v>
      </c>
    </row>
    <row r="64" spans="1:25" ht="50.25" customHeight="1" x14ac:dyDescent="0.3">
      <c r="A64" s="7">
        <v>78264</v>
      </c>
      <c r="B64" s="8" t="s">
        <v>24</v>
      </c>
      <c r="C64" s="9">
        <v>7</v>
      </c>
      <c r="D64" s="10" t="s">
        <v>71</v>
      </c>
      <c r="E64" s="10" t="s">
        <v>209</v>
      </c>
      <c r="F64" s="11">
        <v>42569.615002118051</v>
      </c>
      <c r="G64" s="10" t="s">
        <v>27</v>
      </c>
      <c r="H64" s="8" t="s">
        <v>28</v>
      </c>
      <c r="I64" s="10" t="s">
        <v>210</v>
      </c>
      <c r="J64" s="10" t="s">
        <v>31</v>
      </c>
      <c r="K64" s="10" t="str">
        <f>Tabla2[[#This Row],[SUBTEMA]]</f>
        <v>Acompañamiento a comunidad en desarrollo de proyecto (ambiental, social)</v>
      </c>
      <c r="L64" s="13">
        <v>42584.615002118051</v>
      </c>
      <c r="M64" s="10">
        <v>10</v>
      </c>
      <c r="N64" s="12" t="s">
        <v>28</v>
      </c>
      <c r="O64" s="12" t="s">
        <v>32</v>
      </c>
      <c r="P64" s="8" t="s">
        <v>211</v>
      </c>
      <c r="Q64" s="11">
        <v>42593.318709953703</v>
      </c>
      <c r="R64" s="8" t="s">
        <v>69</v>
      </c>
      <c r="S64" s="12" t="s">
        <v>70</v>
      </c>
      <c r="T64" s="9">
        <v>24</v>
      </c>
      <c r="U64" s="12" t="s">
        <v>212</v>
      </c>
      <c r="V64" s="12" t="s">
        <v>63</v>
      </c>
      <c r="W64" s="15" t="s">
        <v>47</v>
      </c>
      <c r="X64" s="12"/>
      <c r="Y64" s="12">
        <f>Tabla2[[#This Row],[FECHA RADICADO RESPUESTA]]-Tabla2[[#This Row],[FECHA
RADICACIÓN]]</f>
        <v>23.703707835651585</v>
      </c>
    </row>
    <row r="65" spans="1:25" ht="50.25" customHeight="1" x14ac:dyDescent="0.3">
      <c r="A65" s="7">
        <v>78265</v>
      </c>
      <c r="B65" s="8" t="s">
        <v>24</v>
      </c>
      <c r="C65" s="9">
        <v>7</v>
      </c>
      <c r="D65" s="10" t="s">
        <v>71</v>
      </c>
      <c r="E65" s="10" t="s">
        <v>213</v>
      </c>
      <c r="F65" s="11">
        <v>42569.617058912037</v>
      </c>
      <c r="G65" s="10" t="s">
        <v>27</v>
      </c>
      <c r="H65" s="8" t="s">
        <v>28</v>
      </c>
      <c r="I65" s="10" t="s">
        <v>45</v>
      </c>
      <c r="J65" s="10" t="s">
        <v>31</v>
      </c>
      <c r="K65" s="10" t="str">
        <f>Tabla2[[#This Row],[SUBTEMA]]</f>
        <v>Actividad Hidrocarburífera en regiones del país</v>
      </c>
      <c r="L65" s="13">
        <v>42584.617058912037</v>
      </c>
      <c r="M65" s="10">
        <v>10</v>
      </c>
      <c r="N65" s="12" t="s">
        <v>28</v>
      </c>
      <c r="O65" s="12" t="s">
        <v>32</v>
      </c>
      <c r="P65" s="8" t="s">
        <v>214</v>
      </c>
      <c r="Q65" s="11">
        <v>42587.466133368056</v>
      </c>
      <c r="R65" s="8" t="s">
        <v>156</v>
      </c>
      <c r="S65" s="12" t="s">
        <v>82</v>
      </c>
      <c r="T65" s="9">
        <v>18</v>
      </c>
      <c r="U65" s="12" t="s">
        <v>39</v>
      </c>
      <c r="V65" s="12" t="s">
        <v>41</v>
      </c>
      <c r="W65" s="15" t="s">
        <v>47</v>
      </c>
      <c r="X65" s="12"/>
      <c r="Y65" s="12">
        <f>Tabla2[[#This Row],[FECHA RADICADO RESPUESTA]]-Tabla2[[#This Row],[FECHA
RADICACIÓN]]</f>
        <v>17.84907445601857</v>
      </c>
    </row>
    <row r="66" spans="1:25" ht="50.25" customHeight="1" x14ac:dyDescent="0.3">
      <c r="A66" s="7">
        <v>78268</v>
      </c>
      <c r="B66" s="8" t="s">
        <v>24</v>
      </c>
      <c r="C66" s="9">
        <v>7</v>
      </c>
      <c r="D66" s="10" t="s">
        <v>71</v>
      </c>
      <c r="E66" s="10" t="s">
        <v>215</v>
      </c>
      <c r="F66" s="11">
        <v>42569.618771145833</v>
      </c>
      <c r="G66" s="10" t="s">
        <v>27</v>
      </c>
      <c r="H66" s="8" t="s">
        <v>28</v>
      </c>
      <c r="I66" s="10" t="s">
        <v>45</v>
      </c>
      <c r="J66" s="10" t="s">
        <v>31</v>
      </c>
      <c r="K66" s="10" t="str">
        <f>Tabla2[[#This Row],[SUBTEMA]]</f>
        <v>Actividad Hidrocarburífera en regiones del país</v>
      </c>
      <c r="L66" s="13">
        <v>42584.618771145833</v>
      </c>
      <c r="M66" s="10">
        <v>10</v>
      </c>
      <c r="N66" s="12" t="s">
        <v>28</v>
      </c>
      <c r="O66" s="12" t="s">
        <v>32</v>
      </c>
      <c r="P66" s="8" t="s">
        <v>216</v>
      </c>
      <c r="Q66" s="11">
        <v>42590.498056168981</v>
      </c>
      <c r="R66" s="8" t="s">
        <v>32</v>
      </c>
      <c r="S66" s="12" t="s">
        <v>28</v>
      </c>
      <c r="T66" s="9">
        <v>21</v>
      </c>
      <c r="U66" s="12" t="s">
        <v>39</v>
      </c>
      <c r="V66" s="12" t="s">
        <v>41</v>
      </c>
      <c r="W66" s="15" t="s">
        <v>47</v>
      </c>
      <c r="X66" s="12"/>
      <c r="Y66" s="12">
        <f>Tabla2[[#This Row],[FECHA RADICADO RESPUESTA]]-Tabla2[[#This Row],[FECHA
RADICACIÓN]]</f>
        <v>20.879285023147531</v>
      </c>
    </row>
    <row r="67" spans="1:25" ht="50.25" customHeight="1" x14ac:dyDescent="0.3">
      <c r="A67" s="7">
        <v>78270</v>
      </c>
      <c r="B67" s="8" t="s">
        <v>24</v>
      </c>
      <c r="C67" s="9">
        <v>7</v>
      </c>
      <c r="D67" s="10" t="s">
        <v>71</v>
      </c>
      <c r="E67" s="10" t="s">
        <v>217</v>
      </c>
      <c r="F67" s="11">
        <v>42569.619640775461</v>
      </c>
      <c r="G67" s="10" t="s">
        <v>27</v>
      </c>
      <c r="H67" s="8" t="s">
        <v>28</v>
      </c>
      <c r="I67" s="10" t="s">
        <v>85</v>
      </c>
      <c r="J67" s="10" t="s">
        <v>31</v>
      </c>
      <c r="K67" s="10" t="str">
        <f>Tabla2[[#This Row],[SUBTEMA]]</f>
        <v>Acompañamiento a comunidad en desarrollo de proyecto (ambiental, social)</v>
      </c>
      <c r="L67" s="13">
        <v>42584.619640775461</v>
      </c>
      <c r="M67" s="10">
        <v>10</v>
      </c>
      <c r="N67" s="12" t="s">
        <v>28</v>
      </c>
      <c r="O67" s="12" t="s">
        <v>32</v>
      </c>
      <c r="P67" s="8" t="s">
        <v>218</v>
      </c>
      <c r="Q67" s="11">
        <v>42570.374853553236</v>
      </c>
      <c r="R67" s="8" t="s">
        <v>32</v>
      </c>
      <c r="S67" s="12" t="s">
        <v>28</v>
      </c>
      <c r="T67" s="9">
        <v>1</v>
      </c>
      <c r="U67" s="12" t="s">
        <v>193</v>
      </c>
      <c r="V67" s="12" t="s">
        <v>63</v>
      </c>
      <c r="W67" s="15" t="s">
        <v>47</v>
      </c>
      <c r="X67" s="12"/>
      <c r="Y67" s="12">
        <f>Tabla2[[#This Row],[FECHA RADICADO RESPUESTA]]-Tabla2[[#This Row],[FECHA
RADICACIÓN]]</f>
        <v>0.75521277777443174</v>
      </c>
    </row>
    <row r="68" spans="1:25" ht="50.25" customHeight="1" x14ac:dyDescent="0.3">
      <c r="A68" s="7">
        <v>88094</v>
      </c>
      <c r="B68" s="8" t="s">
        <v>24</v>
      </c>
      <c r="C68" s="9">
        <v>7</v>
      </c>
      <c r="D68" s="10" t="s">
        <v>71</v>
      </c>
      <c r="E68" s="10" t="s">
        <v>219</v>
      </c>
      <c r="F68" s="11">
        <v>42570.34312395833</v>
      </c>
      <c r="G68" s="10" t="s">
        <v>27</v>
      </c>
      <c r="H68" s="8" t="s">
        <v>28</v>
      </c>
      <c r="I68" s="10" t="s">
        <v>45</v>
      </c>
      <c r="J68" s="10" t="s">
        <v>31</v>
      </c>
      <c r="K68" s="10" t="str">
        <f>Tabla2[[#This Row],[SUBTEMA]]</f>
        <v>Actividad Hidrocarburífera en regiones del país</v>
      </c>
      <c r="L68" s="13">
        <v>42585.34312395833</v>
      </c>
      <c r="M68" s="10">
        <v>10</v>
      </c>
      <c r="N68" s="12" t="s">
        <v>28</v>
      </c>
      <c r="O68" s="12" t="s">
        <v>32</v>
      </c>
      <c r="P68" s="8" t="s">
        <v>220</v>
      </c>
      <c r="Q68" s="11">
        <v>42647.1875462963</v>
      </c>
      <c r="R68" s="8" t="s">
        <v>101</v>
      </c>
      <c r="S68" s="12" t="s">
        <v>102</v>
      </c>
      <c r="T68" s="9">
        <v>1</v>
      </c>
      <c r="U68" s="12" t="s">
        <v>39</v>
      </c>
      <c r="V68" s="12" t="s">
        <v>41</v>
      </c>
      <c r="W68" s="15" t="s">
        <v>47</v>
      </c>
      <c r="X68" s="12"/>
      <c r="Y68" s="12">
        <f>Tabla2[[#This Row],[FECHA RADICADO RESPUESTA]]-Tabla2[[#This Row],[FECHA
RADICACIÓN]]</f>
        <v>76.844422337970173</v>
      </c>
    </row>
    <row r="69" spans="1:25" ht="50.25" customHeight="1" x14ac:dyDescent="0.3">
      <c r="A69" s="7">
        <v>88305</v>
      </c>
      <c r="B69" s="8" t="s">
        <v>24</v>
      </c>
      <c r="C69" s="9">
        <v>7</v>
      </c>
      <c r="D69" s="10" t="s">
        <v>43</v>
      </c>
      <c r="E69" s="10" t="s">
        <v>221</v>
      </c>
      <c r="F69" s="11">
        <v>42570.629233912034</v>
      </c>
      <c r="G69" s="10" t="s">
        <v>27</v>
      </c>
      <c r="H69" s="8" t="s">
        <v>28</v>
      </c>
      <c r="I69" s="10" t="s">
        <v>62</v>
      </c>
      <c r="J69" s="10" t="s">
        <v>31</v>
      </c>
      <c r="K69" s="10" t="str">
        <f>Tabla2[[#This Row],[SUBTEMA]]</f>
        <v>Información y aclaración sobre los TEAs, E&amp;P, Bloques</v>
      </c>
      <c r="L69" s="13">
        <v>42592.629233912034</v>
      </c>
      <c r="M69" s="10">
        <v>15</v>
      </c>
      <c r="N69" s="12" t="s">
        <v>28</v>
      </c>
      <c r="O69" s="12" t="s">
        <v>32</v>
      </c>
      <c r="P69" s="8" t="s">
        <v>222</v>
      </c>
      <c r="Q69" s="11">
        <v>42586.359043020835</v>
      </c>
      <c r="R69" s="8" t="s">
        <v>32</v>
      </c>
      <c r="S69" s="12" t="s">
        <v>28</v>
      </c>
      <c r="T69" s="9">
        <v>16</v>
      </c>
      <c r="U69" s="12" t="s">
        <v>65</v>
      </c>
      <c r="V69" s="12" t="s">
        <v>59</v>
      </c>
      <c r="W69" s="15" t="s">
        <v>47</v>
      </c>
      <c r="X69" s="12"/>
      <c r="Y69" s="12">
        <f>Tabla2[[#This Row],[FECHA RADICADO RESPUESTA]]-Tabla2[[#This Row],[FECHA
RADICACIÓN]]</f>
        <v>15.729809108801419</v>
      </c>
    </row>
    <row r="70" spans="1:25" ht="50.25" customHeight="1" x14ac:dyDescent="0.3">
      <c r="A70" s="7">
        <v>88443</v>
      </c>
      <c r="B70" s="8" t="s">
        <v>24</v>
      </c>
      <c r="C70" s="9">
        <v>7</v>
      </c>
      <c r="D70" s="10" t="s">
        <v>71</v>
      </c>
      <c r="E70" s="10" t="s">
        <v>223</v>
      </c>
      <c r="F70" s="11">
        <v>42572.337500775458</v>
      </c>
      <c r="G70" s="10" t="s">
        <v>27</v>
      </c>
      <c r="H70" s="8" t="s">
        <v>28</v>
      </c>
      <c r="I70" s="10" t="s">
        <v>45</v>
      </c>
      <c r="J70" s="10" t="s">
        <v>31</v>
      </c>
      <c r="K70" s="10" t="str">
        <f>Tabla2[[#This Row],[SUBTEMA]]</f>
        <v>Cifras oficiales de producción en el país (producción, precio, demanda, Columnas Estratigráficas</v>
      </c>
      <c r="L70" s="13">
        <v>42586.337500775458</v>
      </c>
      <c r="M70" s="10">
        <v>10</v>
      </c>
      <c r="N70" s="12" t="s">
        <v>28</v>
      </c>
      <c r="O70" s="12" t="s">
        <v>32</v>
      </c>
      <c r="P70" s="8" t="s">
        <v>224</v>
      </c>
      <c r="Q70" s="11">
        <v>42578.426551701385</v>
      </c>
      <c r="R70" s="8" t="s">
        <v>225</v>
      </c>
      <c r="S70" s="12" t="s">
        <v>226</v>
      </c>
      <c r="T70" s="9">
        <v>6</v>
      </c>
      <c r="U70" s="12" t="s">
        <v>39</v>
      </c>
      <c r="V70" s="12" t="s">
        <v>54</v>
      </c>
      <c r="W70" s="15" t="s">
        <v>47</v>
      </c>
      <c r="X70" s="12"/>
      <c r="Y70" s="12">
        <f>Tabla2[[#This Row],[FECHA RADICADO RESPUESTA]]-Tabla2[[#This Row],[FECHA
RADICACIÓN]]</f>
        <v>6.0890509259261307</v>
      </c>
    </row>
    <row r="71" spans="1:25" ht="50.25" customHeight="1" x14ac:dyDescent="0.3">
      <c r="A71" s="7">
        <v>88581</v>
      </c>
      <c r="B71" s="8" t="s">
        <v>24</v>
      </c>
      <c r="C71" s="9">
        <v>7</v>
      </c>
      <c r="D71" s="10" t="s">
        <v>43</v>
      </c>
      <c r="E71" s="10" t="s">
        <v>227</v>
      </c>
      <c r="F71" s="11">
        <v>42572.538076238423</v>
      </c>
      <c r="G71" s="10" t="s">
        <v>27</v>
      </c>
      <c r="H71" s="8" t="s">
        <v>28</v>
      </c>
      <c r="I71" s="10" t="s">
        <v>228</v>
      </c>
      <c r="J71" s="10" t="s">
        <v>31</v>
      </c>
      <c r="K71" s="10" t="str">
        <f>Tabla2[[#This Row],[SUBTEMA]]</f>
        <v>Otros</v>
      </c>
      <c r="L71" s="19">
        <v>42619.538078703707</v>
      </c>
      <c r="M71" s="10">
        <v>30</v>
      </c>
      <c r="N71" s="12" t="s">
        <v>28</v>
      </c>
      <c r="O71" s="12" t="s">
        <v>32</v>
      </c>
      <c r="P71" s="8" t="s">
        <v>230</v>
      </c>
      <c r="Q71" s="11">
        <v>42656</v>
      </c>
      <c r="R71" s="8" t="s">
        <v>231</v>
      </c>
      <c r="S71" s="12" t="s">
        <v>232</v>
      </c>
      <c r="T71" s="20">
        <v>33</v>
      </c>
      <c r="U71" s="12" t="s">
        <v>39</v>
      </c>
      <c r="V71" s="12" t="s">
        <v>134</v>
      </c>
      <c r="W71" s="15" t="s">
        <v>47</v>
      </c>
      <c r="X71" s="12"/>
      <c r="Y71" s="12">
        <f>Tabla2[[#This Row],[FECHA RADICADO RESPUESTA]]-Tabla2[[#This Row],[FECHA
RADICACIÓN]]</f>
        <v>83.461923761577054</v>
      </c>
    </row>
    <row r="72" spans="1:25" ht="50.25" customHeight="1" x14ac:dyDescent="0.3">
      <c r="A72" s="7">
        <v>88597</v>
      </c>
      <c r="B72" s="8" t="s">
        <v>24</v>
      </c>
      <c r="C72" s="9">
        <v>7</v>
      </c>
      <c r="D72" s="10" t="s">
        <v>43</v>
      </c>
      <c r="E72" s="10" t="s">
        <v>233</v>
      </c>
      <c r="F72" s="11">
        <v>42572.584097141204</v>
      </c>
      <c r="G72" s="10" t="s">
        <v>27</v>
      </c>
      <c r="H72" s="8" t="s">
        <v>28</v>
      </c>
      <c r="I72" s="10" t="s">
        <v>62</v>
      </c>
      <c r="J72" s="10" t="s">
        <v>31</v>
      </c>
      <c r="K72" s="10" t="str">
        <f>Tabla2[[#This Row],[SUBTEMA]]</f>
        <v>Recursos de regalías girados por municipio y departamentos</v>
      </c>
      <c r="L72" s="13">
        <v>42593.584097141204</v>
      </c>
      <c r="M72" s="10">
        <v>15</v>
      </c>
      <c r="N72" s="12" t="s">
        <v>28</v>
      </c>
      <c r="O72" s="12" t="s">
        <v>32</v>
      </c>
      <c r="P72" s="8" t="s">
        <v>234</v>
      </c>
      <c r="Q72" s="11">
        <v>42580.464532638885</v>
      </c>
      <c r="R72" s="8" t="s">
        <v>32</v>
      </c>
      <c r="S72" s="12" t="s">
        <v>28</v>
      </c>
      <c r="T72" s="9">
        <v>8</v>
      </c>
      <c r="U72" s="12" t="s">
        <v>39</v>
      </c>
      <c r="V72" s="12" t="s">
        <v>229</v>
      </c>
      <c r="W72" s="15" t="s">
        <v>47</v>
      </c>
      <c r="X72" s="12"/>
      <c r="Y72" s="12">
        <f>Tabla2[[#This Row],[FECHA RADICADO RESPUESTA]]-Tabla2[[#This Row],[FECHA
RADICACIÓN]]</f>
        <v>7.8804354976819013</v>
      </c>
    </row>
    <row r="73" spans="1:25" ht="50.25" customHeight="1" x14ac:dyDescent="0.3">
      <c r="A73" s="7">
        <v>88716</v>
      </c>
      <c r="B73" s="8" t="s">
        <v>24</v>
      </c>
      <c r="C73" s="9">
        <v>7</v>
      </c>
      <c r="D73" s="10" t="s">
        <v>71</v>
      </c>
      <c r="E73" s="10" t="s">
        <v>235</v>
      </c>
      <c r="F73" s="11">
        <v>42573.326902974535</v>
      </c>
      <c r="G73" s="10" t="s">
        <v>27</v>
      </c>
      <c r="H73" s="8" t="s">
        <v>28</v>
      </c>
      <c r="I73" s="10" t="s">
        <v>45</v>
      </c>
      <c r="J73" s="10" t="s">
        <v>31</v>
      </c>
      <c r="K73" s="10" t="str">
        <f>Tabla2[[#This Row],[SUBTEMA]]</f>
        <v xml:space="preserve">Competencia del Ministerio de Minas y Energía </v>
      </c>
      <c r="L73" s="13">
        <v>42587.326902974535</v>
      </c>
      <c r="M73" s="10">
        <v>10</v>
      </c>
      <c r="N73" s="12" t="s">
        <v>28</v>
      </c>
      <c r="O73" s="12" t="s">
        <v>32</v>
      </c>
      <c r="P73" s="8" t="s">
        <v>236</v>
      </c>
      <c r="Q73" s="11">
        <v>42576.713082141199</v>
      </c>
      <c r="R73" s="8" t="s">
        <v>32</v>
      </c>
      <c r="S73" s="12" t="s">
        <v>28</v>
      </c>
      <c r="T73" s="9">
        <v>3</v>
      </c>
      <c r="U73" s="12" t="s">
        <v>74</v>
      </c>
      <c r="V73" s="12" t="s">
        <v>146</v>
      </c>
      <c r="W73" s="15" t="s">
        <v>47</v>
      </c>
      <c r="X73" s="12"/>
      <c r="Y73" s="12">
        <f>Tabla2[[#This Row],[FECHA RADICADO RESPUESTA]]-Tabla2[[#This Row],[FECHA
RADICACIÓN]]</f>
        <v>3.3861791666640784</v>
      </c>
    </row>
    <row r="74" spans="1:25" ht="50.25" customHeight="1" x14ac:dyDescent="0.3">
      <c r="A74" s="7">
        <v>88718</v>
      </c>
      <c r="B74" s="8" t="s">
        <v>24</v>
      </c>
      <c r="C74" s="9">
        <v>7</v>
      </c>
      <c r="D74" s="10" t="s">
        <v>71</v>
      </c>
      <c r="E74" s="10" t="s">
        <v>237</v>
      </c>
      <c r="F74" s="11">
        <v>42573.32843163194</v>
      </c>
      <c r="G74" s="10" t="s">
        <v>27</v>
      </c>
      <c r="H74" s="8" t="s">
        <v>28</v>
      </c>
      <c r="I74" s="10" t="s">
        <v>45</v>
      </c>
      <c r="J74" s="10" t="s">
        <v>31</v>
      </c>
      <c r="K74" s="10" t="str">
        <f>Tabla2[[#This Row],[SUBTEMA]]</f>
        <v>Acompañamiento a comunidad en desarrollo de proyecto (ambiental, social)</v>
      </c>
      <c r="L74" s="13">
        <v>42587.32843163194</v>
      </c>
      <c r="M74" s="10">
        <v>10</v>
      </c>
      <c r="N74" s="12" t="s">
        <v>28</v>
      </c>
      <c r="O74" s="12" t="s">
        <v>32</v>
      </c>
      <c r="P74" s="8" t="s">
        <v>239</v>
      </c>
      <c r="Q74" s="11">
        <v>42594.428485844903</v>
      </c>
      <c r="R74" s="8" t="s">
        <v>69</v>
      </c>
      <c r="S74" s="12" t="s">
        <v>70</v>
      </c>
      <c r="T74" s="9">
        <v>21</v>
      </c>
      <c r="U74" s="12" t="s">
        <v>212</v>
      </c>
      <c r="V74" s="12" t="s">
        <v>63</v>
      </c>
      <c r="W74" s="15" t="s">
        <v>47</v>
      </c>
      <c r="X74" s="12"/>
      <c r="Y74" s="12">
        <f>Tabla2[[#This Row],[FECHA RADICADO RESPUESTA]]-Tabla2[[#This Row],[FECHA
RADICACIÓN]]</f>
        <v>21.100054212962277</v>
      </c>
    </row>
    <row r="75" spans="1:25" ht="50.25" customHeight="1" x14ac:dyDescent="0.3">
      <c r="A75" s="7">
        <v>88720</v>
      </c>
      <c r="B75" s="8" t="s">
        <v>24</v>
      </c>
      <c r="C75" s="9">
        <v>7</v>
      </c>
      <c r="D75" s="10" t="s">
        <v>71</v>
      </c>
      <c r="E75" s="10" t="s">
        <v>240</v>
      </c>
      <c r="F75" s="11">
        <v>42573.329506249996</v>
      </c>
      <c r="G75" s="10" t="s">
        <v>27</v>
      </c>
      <c r="H75" s="8" t="s">
        <v>28</v>
      </c>
      <c r="I75" s="10" t="s">
        <v>228</v>
      </c>
      <c r="J75" s="10" t="s">
        <v>31</v>
      </c>
      <c r="K75" s="10" t="str">
        <f>Tabla2[[#This Row],[SUBTEMA]]</f>
        <v>Promoción y Mercadeo Eventos por realizar organizados ANH</v>
      </c>
      <c r="L75" s="13">
        <v>42618.329506249996</v>
      </c>
      <c r="M75" s="10">
        <v>30</v>
      </c>
      <c r="N75" s="12" t="s">
        <v>28</v>
      </c>
      <c r="O75" s="12" t="s">
        <v>32</v>
      </c>
      <c r="P75" s="8" t="s">
        <v>241</v>
      </c>
      <c r="Q75" s="11">
        <v>42576.70285065972</v>
      </c>
      <c r="R75" s="8" t="s">
        <v>32</v>
      </c>
      <c r="S75" s="12" t="s">
        <v>28</v>
      </c>
      <c r="T75" s="9">
        <v>3</v>
      </c>
      <c r="U75" s="12" t="s">
        <v>193</v>
      </c>
      <c r="V75" s="12" t="s">
        <v>238</v>
      </c>
      <c r="W75" s="15" t="s">
        <v>47</v>
      </c>
      <c r="X75" s="12"/>
      <c r="Y75" s="12">
        <f>Tabla2[[#This Row],[FECHA RADICADO RESPUESTA]]-Tabla2[[#This Row],[FECHA
RADICACIÓN]]</f>
        <v>3.3733444097233587</v>
      </c>
    </row>
    <row r="76" spans="1:25" ht="50.25" customHeight="1" x14ac:dyDescent="0.3">
      <c r="A76" s="7">
        <v>88724</v>
      </c>
      <c r="B76" s="8" t="s">
        <v>24</v>
      </c>
      <c r="C76" s="9">
        <v>7</v>
      </c>
      <c r="D76" s="10" t="s">
        <v>25</v>
      </c>
      <c r="E76" s="10" t="s">
        <v>242</v>
      </c>
      <c r="F76" s="11">
        <v>42573.331452743056</v>
      </c>
      <c r="G76" s="10" t="s">
        <v>27</v>
      </c>
      <c r="H76" s="8" t="s">
        <v>28</v>
      </c>
      <c r="I76" s="10" t="s">
        <v>62</v>
      </c>
      <c r="J76" s="10" t="s">
        <v>31</v>
      </c>
      <c r="K76" s="10" t="str">
        <f>Tabla2[[#This Row],[SUBTEMA]]</f>
        <v>Áreas Asignadas, Áreas libres, reglamentación especial, requisitos y criterios para su asignación</v>
      </c>
      <c r="L76" s="13">
        <v>42594.331452743056</v>
      </c>
      <c r="M76" s="10">
        <v>15</v>
      </c>
      <c r="N76" s="12" t="s">
        <v>28</v>
      </c>
      <c r="O76" s="12" t="s">
        <v>32</v>
      </c>
      <c r="P76" s="8" t="s">
        <v>243</v>
      </c>
      <c r="Q76" s="11">
        <v>42580.671526736107</v>
      </c>
      <c r="R76" s="8" t="s">
        <v>32</v>
      </c>
      <c r="S76" s="12" t="s">
        <v>28</v>
      </c>
      <c r="T76" s="9">
        <v>7</v>
      </c>
      <c r="U76" s="12" t="s">
        <v>118</v>
      </c>
      <c r="V76" s="12" t="s">
        <v>163</v>
      </c>
      <c r="W76" s="15" t="s">
        <v>47</v>
      </c>
      <c r="X76" s="12"/>
      <c r="Y76" s="12">
        <f>Tabla2[[#This Row],[FECHA RADICADO RESPUESTA]]-Tabla2[[#This Row],[FECHA
RADICACIÓN]]</f>
        <v>7.3400739930511918</v>
      </c>
    </row>
    <row r="77" spans="1:25" ht="50.25" customHeight="1" x14ac:dyDescent="0.3">
      <c r="A77" s="7">
        <v>88734</v>
      </c>
      <c r="B77" s="8" t="s">
        <v>24</v>
      </c>
      <c r="C77" s="9">
        <v>7</v>
      </c>
      <c r="D77" s="10" t="s">
        <v>43</v>
      </c>
      <c r="E77" s="10" t="s">
        <v>244</v>
      </c>
      <c r="F77" s="11">
        <v>42573.336914155094</v>
      </c>
      <c r="G77" s="10" t="s">
        <v>27</v>
      </c>
      <c r="H77" s="8" t="s">
        <v>28</v>
      </c>
      <c r="I77" s="10" t="s">
        <v>45</v>
      </c>
      <c r="J77" s="10" t="s">
        <v>31</v>
      </c>
      <c r="K77" s="10" t="str">
        <f>Tabla2[[#This Row],[SUBTEMA]]</f>
        <v>Empresas con pozos en producción o exploración</v>
      </c>
      <c r="L77" s="13">
        <v>42587.336914155094</v>
      </c>
      <c r="M77" s="10">
        <v>10</v>
      </c>
      <c r="N77" s="12" t="s">
        <v>28</v>
      </c>
      <c r="O77" s="12" t="s">
        <v>32</v>
      </c>
      <c r="P77" s="8" t="s">
        <v>245</v>
      </c>
      <c r="Q77" s="11">
        <v>42579.558801770829</v>
      </c>
      <c r="R77" s="8" t="s">
        <v>32</v>
      </c>
      <c r="S77" s="12" t="s">
        <v>28</v>
      </c>
      <c r="T77" s="9">
        <v>6</v>
      </c>
      <c r="U77" s="12" t="s">
        <v>39</v>
      </c>
      <c r="V77" s="12" t="s">
        <v>128</v>
      </c>
      <c r="W77" s="15" t="s">
        <v>47</v>
      </c>
      <c r="X77" s="12"/>
      <c r="Y77" s="12">
        <f>Tabla2[[#This Row],[FECHA RADICADO RESPUESTA]]-Tabla2[[#This Row],[FECHA
RADICACIÓN]]</f>
        <v>6.2218876157348859</v>
      </c>
    </row>
    <row r="78" spans="1:25" ht="50.25" customHeight="1" x14ac:dyDescent="0.3">
      <c r="A78" s="7">
        <v>88771</v>
      </c>
      <c r="B78" s="8" t="s">
        <v>24</v>
      </c>
      <c r="C78" s="9">
        <v>7</v>
      </c>
      <c r="D78" s="10" t="s">
        <v>71</v>
      </c>
      <c r="E78" s="10" t="s">
        <v>246</v>
      </c>
      <c r="F78" s="11">
        <v>42573.387254629626</v>
      </c>
      <c r="G78" s="10" t="s">
        <v>27</v>
      </c>
      <c r="H78" s="8" t="s">
        <v>28</v>
      </c>
      <c r="I78" s="10" t="s">
        <v>45</v>
      </c>
      <c r="J78" s="10" t="s">
        <v>31</v>
      </c>
      <c r="K78" s="10" t="str">
        <f>Tabla2[[#This Row],[SUBTEMA]]</f>
        <v>Áreas Asignadas, Áreas libres, reglamentación especial, requisitos y criterios para su asignación</v>
      </c>
      <c r="L78" s="13">
        <v>42587.387254629626</v>
      </c>
      <c r="M78" s="10">
        <v>10</v>
      </c>
      <c r="N78" s="12" t="s">
        <v>28</v>
      </c>
      <c r="O78" s="12" t="s">
        <v>32</v>
      </c>
      <c r="P78" s="11" t="s">
        <v>248</v>
      </c>
      <c r="Q78" s="11">
        <v>42573</v>
      </c>
      <c r="R78" s="8" t="s">
        <v>249</v>
      </c>
      <c r="S78" s="12" t="s">
        <v>102</v>
      </c>
      <c r="T78" s="9">
        <v>3</v>
      </c>
      <c r="U78" s="12" t="s">
        <v>83</v>
      </c>
      <c r="V78" s="12" t="s">
        <v>163</v>
      </c>
      <c r="W78" s="15" t="s">
        <v>47</v>
      </c>
      <c r="X78" s="12"/>
      <c r="Y78" s="12">
        <f>Tabla2[[#This Row],[FECHA RADICADO RESPUESTA]]-Tabla2[[#This Row],[FECHA
RADICACIÓN]]</f>
        <v>-0.38725462962611346</v>
      </c>
    </row>
    <row r="79" spans="1:25" ht="50.25" customHeight="1" x14ac:dyDescent="0.3">
      <c r="A79" s="7">
        <v>88806</v>
      </c>
      <c r="B79" s="8" t="s">
        <v>24</v>
      </c>
      <c r="C79" s="9">
        <v>7</v>
      </c>
      <c r="D79" s="10" t="s">
        <v>25</v>
      </c>
      <c r="E79" s="10" t="s">
        <v>250</v>
      </c>
      <c r="F79" s="11">
        <v>42573.45474444444</v>
      </c>
      <c r="G79" s="10" t="s">
        <v>27</v>
      </c>
      <c r="H79" s="8" t="s">
        <v>28</v>
      </c>
      <c r="I79" s="10" t="s">
        <v>45</v>
      </c>
      <c r="J79" s="10" t="s">
        <v>31</v>
      </c>
      <c r="K79" s="10" t="str">
        <f>Tabla2[[#This Row],[SUBTEMA]]</f>
        <v>Planes y proyectos de exploración y expansión de hidrocarburos</v>
      </c>
      <c r="L79" s="13">
        <v>42587.45474444444</v>
      </c>
      <c r="M79" s="10">
        <v>10</v>
      </c>
      <c r="N79" s="12" t="s">
        <v>28</v>
      </c>
      <c r="O79" s="12" t="s">
        <v>32</v>
      </c>
      <c r="P79" s="8" t="s">
        <v>252</v>
      </c>
      <c r="Q79" s="11">
        <v>42604.671633530088</v>
      </c>
      <c r="R79" s="8" t="s">
        <v>32</v>
      </c>
      <c r="S79" s="12" t="s">
        <v>28</v>
      </c>
      <c r="T79" s="9">
        <v>4</v>
      </c>
      <c r="U79" s="12" t="s">
        <v>83</v>
      </c>
      <c r="V79" s="12" t="s">
        <v>247</v>
      </c>
      <c r="W79" s="15" t="s">
        <v>47</v>
      </c>
      <c r="X79" s="12"/>
      <c r="Y79" s="12">
        <f>Tabla2[[#This Row],[FECHA RADICADO RESPUESTA]]-Tabla2[[#This Row],[FECHA
RADICACIÓN]]</f>
        <v>31.21688908564829</v>
      </c>
    </row>
    <row r="80" spans="1:25" ht="50.25" customHeight="1" x14ac:dyDescent="0.3">
      <c r="A80" s="7">
        <v>88809</v>
      </c>
      <c r="B80" s="8" t="s">
        <v>24</v>
      </c>
      <c r="C80" s="9">
        <v>7</v>
      </c>
      <c r="D80" s="10" t="s">
        <v>71</v>
      </c>
      <c r="E80" s="10" t="s">
        <v>253</v>
      </c>
      <c r="F80" s="11">
        <v>42573.459263923607</v>
      </c>
      <c r="G80" s="10" t="s">
        <v>27</v>
      </c>
      <c r="H80" s="8" t="s">
        <v>28</v>
      </c>
      <c r="I80" s="10" t="s">
        <v>45</v>
      </c>
      <c r="J80" s="10" t="s">
        <v>31</v>
      </c>
      <c r="K80" s="10" t="str">
        <f>Tabla2[[#This Row],[SUBTEMA]]</f>
        <v>Reservas probadas ó estimadas de Hidrocarburos en Colombia</v>
      </c>
      <c r="L80" s="13">
        <v>42587.459263923607</v>
      </c>
      <c r="M80" s="10">
        <v>10</v>
      </c>
      <c r="N80" s="12" t="s">
        <v>28</v>
      </c>
      <c r="O80" s="12" t="s">
        <v>32</v>
      </c>
      <c r="P80" s="8" t="s">
        <v>254</v>
      </c>
      <c r="Q80" s="11">
        <v>42576.492558912032</v>
      </c>
      <c r="R80" s="8" t="s">
        <v>32</v>
      </c>
      <c r="S80" s="12" t="s">
        <v>28</v>
      </c>
      <c r="T80" s="9">
        <v>3</v>
      </c>
      <c r="U80" s="12" t="s">
        <v>39</v>
      </c>
      <c r="V80" s="12" t="s">
        <v>251</v>
      </c>
      <c r="W80" s="15" t="s">
        <v>47</v>
      </c>
      <c r="X80" s="12"/>
      <c r="Y80" s="12">
        <f>Tabla2[[#This Row],[FECHA RADICADO RESPUESTA]]-Tabla2[[#This Row],[FECHA
RADICACIÓN]]</f>
        <v>3.0332949884250411</v>
      </c>
    </row>
    <row r="81" spans="1:25" ht="50.25" customHeight="1" x14ac:dyDescent="0.3">
      <c r="A81" s="7">
        <v>88850</v>
      </c>
      <c r="B81" s="8" t="s">
        <v>24</v>
      </c>
      <c r="C81" s="9">
        <v>7</v>
      </c>
      <c r="D81" s="10" t="s">
        <v>43</v>
      </c>
      <c r="E81" s="10" t="s">
        <v>255</v>
      </c>
      <c r="F81" s="11">
        <v>42573.493641006942</v>
      </c>
      <c r="G81" s="10" t="s">
        <v>27</v>
      </c>
      <c r="H81" s="8" t="s">
        <v>28</v>
      </c>
      <c r="I81" s="10" t="s">
        <v>62</v>
      </c>
      <c r="J81" s="10" t="s">
        <v>31</v>
      </c>
      <c r="K81" s="10" t="str">
        <f>Tabla2[[#This Row],[SUBTEMA]]</f>
        <v>Impacto y planes de manejo ambiental: Licencias, compromisos E&amp;P normatividad, contaminación</v>
      </c>
      <c r="L81" s="13">
        <v>42619.493645833332</v>
      </c>
      <c r="M81" s="10">
        <v>15</v>
      </c>
      <c r="N81" s="12" t="s">
        <v>28</v>
      </c>
      <c r="O81" s="12" t="s">
        <v>32</v>
      </c>
      <c r="P81" s="11" t="s">
        <v>256</v>
      </c>
      <c r="Q81" s="11">
        <v>42656.124872685185</v>
      </c>
      <c r="R81" s="8" t="s">
        <v>257</v>
      </c>
      <c r="S81" s="12" t="s">
        <v>226</v>
      </c>
      <c r="T81" s="9">
        <v>3</v>
      </c>
      <c r="U81" s="12" t="s">
        <v>65</v>
      </c>
      <c r="V81" s="12" t="s">
        <v>202</v>
      </c>
      <c r="W81" s="15" t="s">
        <v>47</v>
      </c>
      <c r="X81" s="12"/>
      <c r="Y81" s="12">
        <f>Tabla2[[#This Row],[FECHA RADICADO RESPUESTA]]-Tabla2[[#This Row],[FECHA
RADICACIÓN]]</f>
        <v>82.63123167824233</v>
      </c>
    </row>
    <row r="82" spans="1:25" ht="50.25" customHeight="1" x14ac:dyDescent="0.3">
      <c r="A82" s="7">
        <v>88933</v>
      </c>
      <c r="B82" s="8" t="s">
        <v>24</v>
      </c>
      <c r="C82" s="9">
        <v>7</v>
      </c>
      <c r="D82" s="10" t="s">
        <v>43</v>
      </c>
      <c r="E82" s="10" t="s">
        <v>258</v>
      </c>
      <c r="F82" s="11">
        <v>42573.624032835643</v>
      </c>
      <c r="G82" s="10" t="s">
        <v>27</v>
      </c>
      <c r="H82" s="8" t="s">
        <v>28</v>
      </c>
      <c r="I82" s="10" t="s">
        <v>228</v>
      </c>
      <c r="J82" s="10" t="s">
        <v>31</v>
      </c>
      <c r="K82" s="10" t="str">
        <f>Tabla2[[#This Row],[SUBTEMA]]</f>
        <v>Actividad Hidrocarburífera en regiones del país</v>
      </c>
      <c r="L82" s="13">
        <v>42587.624032835643</v>
      </c>
      <c r="M82" s="10">
        <v>30</v>
      </c>
      <c r="N82" s="12" t="s">
        <v>28</v>
      </c>
      <c r="O82" s="12" t="s">
        <v>32</v>
      </c>
      <c r="P82" s="8" t="s">
        <v>259</v>
      </c>
      <c r="Q82" s="11">
        <v>42622.614965277775</v>
      </c>
      <c r="R82" s="8" t="s">
        <v>32</v>
      </c>
      <c r="S82" s="12" t="s">
        <v>28</v>
      </c>
      <c r="T82" s="9">
        <v>34</v>
      </c>
      <c r="U82" s="12" t="s">
        <v>111</v>
      </c>
      <c r="V82" s="12" t="s">
        <v>41</v>
      </c>
      <c r="W82" s="15" t="s">
        <v>47</v>
      </c>
      <c r="X82" s="12"/>
      <c r="Y82" s="12">
        <f>Tabla2[[#This Row],[FECHA RADICADO RESPUESTA]]-Tabla2[[#This Row],[FECHA
RADICACIÓN]]</f>
        <v>48.990932442131452</v>
      </c>
    </row>
    <row r="83" spans="1:25" ht="50.25" customHeight="1" x14ac:dyDescent="0.3">
      <c r="A83" s="7">
        <v>89041</v>
      </c>
      <c r="B83" s="8" t="s">
        <v>24</v>
      </c>
      <c r="C83" s="9">
        <v>7</v>
      </c>
      <c r="D83" s="10" t="s">
        <v>43</v>
      </c>
      <c r="E83" s="10" t="s">
        <v>260</v>
      </c>
      <c r="F83" s="11">
        <v>42576.348258715276</v>
      </c>
      <c r="G83" s="10" t="s">
        <v>27</v>
      </c>
      <c r="H83" s="8" t="s">
        <v>28</v>
      </c>
      <c r="I83" s="10" t="s">
        <v>29</v>
      </c>
      <c r="J83" s="10" t="s">
        <v>31</v>
      </c>
      <c r="K83" s="10" t="str">
        <f>Tabla2[[#This Row],[SUBTEMA]]</f>
        <v>Reliquidación de regalías</v>
      </c>
      <c r="L83" s="13">
        <v>42590.348258715276</v>
      </c>
      <c r="M83" s="10">
        <v>10</v>
      </c>
      <c r="N83" s="12" t="s">
        <v>28</v>
      </c>
      <c r="O83" s="12" t="s">
        <v>32</v>
      </c>
      <c r="P83" s="8" t="s">
        <v>261</v>
      </c>
      <c r="Q83" s="11">
        <v>42584.208749999998</v>
      </c>
      <c r="R83" s="8" t="s">
        <v>110</v>
      </c>
      <c r="S83" s="12" t="s">
        <v>82</v>
      </c>
      <c r="T83" s="9">
        <v>14</v>
      </c>
      <c r="U83" s="12" t="s">
        <v>74</v>
      </c>
      <c r="V83" s="12" t="s">
        <v>76</v>
      </c>
      <c r="W83" s="15" t="s">
        <v>31</v>
      </c>
      <c r="X83" s="12"/>
      <c r="Y83" s="12">
        <f>Tabla2[[#This Row],[FECHA RADICADO RESPUESTA]]-Tabla2[[#This Row],[FECHA
RADICACIÓN]]</f>
        <v>7.8604912847222295</v>
      </c>
    </row>
    <row r="84" spans="1:25" ht="50.25" customHeight="1" x14ac:dyDescent="0.3">
      <c r="A84" s="7">
        <v>89042</v>
      </c>
      <c r="B84" s="8" t="s">
        <v>24</v>
      </c>
      <c r="C84" s="9">
        <v>7</v>
      </c>
      <c r="D84" s="10" t="s">
        <v>43</v>
      </c>
      <c r="E84" s="10" t="s">
        <v>262</v>
      </c>
      <c r="F84" s="11">
        <v>42576.349224074074</v>
      </c>
      <c r="G84" s="10" t="s">
        <v>27</v>
      </c>
      <c r="H84" s="8" t="s">
        <v>28</v>
      </c>
      <c r="I84" s="10" t="s">
        <v>29</v>
      </c>
      <c r="J84" s="10" t="s">
        <v>31</v>
      </c>
      <c r="K84" s="10" t="str">
        <f>Tabla2[[#This Row],[SUBTEMA]]</f>
        <v>Actividad Hidrocarburífera en regiones del país</v>
      </c>
      <c r="L84" s="13">
        <v>42590.349224074074</v>
      </c>
      <c r="M84" s="10">
        <v>10</v>
      </c>
      <c r="N84" s="12" t="s">
        <v>28</v>
      </c>
      <c r="O84" s="12" t="s">
        <v>32</v>
      </c>
      <c r="P84" s="8" t="s">
        <v>263</v>
      </c>
      <c r="Q84" s="11">
        <v>42599.641553553236</v>
      </c>
      <c r="R84" s="8" t="s">
        <v>87</v>
      </c>
      <c r="S84" s="12" t="s">
        <v>28</v>
      </c>
      <c r="T84" s="9">
        <v>16</v>
      </c>
      <c r="U84" s="12" t="s">
        <v>111</v>
      </c>
      <c r="V84" s="12" t="s">
        <v>41</v>
      </c>
      <c r="W84" s="15" t="s">
        <v>31</v>
      </c>
      <c r="X84" s="12"/>
      <c r="Y84" s="12">
        <f>Tabla2[[#This Row],[FECHA RADICADO RESPUESTA]]-Tabla2[[#This Row],[FECHA
RADICACIÓN]]</f>
        <v>23.292329479161708</v>
      </c>
    </row>
    <row r="85" spans="1:25" ht="50.25" customHeight="1" x14ac:dyDescent="0.3">
      <c r="A85" s="7">
        <v>89059</v>
      </c>
      <c r="B85" s="8" t="s">
        <v>24</v>
      </c>
      <c r="C85" s="9">
        <v>7</v>
      </c>
      <c r="D85" s="10" t="s">
        <v>71</v>
      </c>
      <c r="E85" s="10" t="s">
        <v>264</v>
      </c>
      <c r="F85" s="11">
        <v>42576.399063113422</v>
      </c>
      <c r="G85" s="10" t="s">
        <v>27</v>
      </c>
      <c r="H85" s="8" t="s">
        <v>28</v>
      </c>
      <c r="I85" s="10" t="s">
        <v>62</v>
      </c>
      <c r="J85" s="10" t="s">
        <v>31</v>
      </c>
      <c r="K85" s="10" t="str">
        <f>Tabla2[[#This Row],[SUBTEMA]]</f>
        <v>Acompañamiento a comunidad en desarrollo de proyecto (ambiental, social)</v>
      </c>
      <c r="L85" s="13">
        <v>42598.399063113422</v>
      </c>
      <c r="M85" s="10">
        <v>15</v>
      </c>
      <c r="N85" s="12" t="s">
        <v>28</v>
      </c>
      <c r="O85" s="12" t="s">
        <v>32</v>
      </c>
      <c r="P85" s="8" t="s">
        <v>265</v>
      </c>
      <c r="Q85" s="11">
        <v>42594.427062847222</v>
      </c>
      <c r="R85" s="8" t="s">
        <v>69</v>
      </c>
      <c r="S85" s="12" t="s">
        <v>70</v>
      </c>
      <c r="T85" s="9">
        <v>18</v>
      </c>
      <c r="U85" s="12" t="s">
        <v>74</v>
      </c>
      <c r="V85" s="12" t="s">
        <v>63</v>
      </c>
      <c r="W85" s="15" t="s">
        <v>47</v>
      </c>
      <c r="X85" s="12"/>
      <c r="Y85" s="12">
        <f>Tabla2[[#This Row],[FECHA RADICADO RESPUESTA]]-Tabla2[[#This Row],[FECHA
RADICACIÓN]]</f>
        <v>18.027999733800243</v>
      </c>
    </row>
    <row r="86" spans="1:25" ht="50.25" customHeight="1" x14ac:dyDescent="0.3">
      <c r="A86" s="7">
        <v>89062</v>
      </c>
      <c r="B86" s="8" t="s">
        <v>24</v>
      </c>
      <c r="C86" s="9">
        <v>7</v>
      </c>
      <c r="D86" s="10" t="s">
        <v>71</v>
      </c>
      <c r="E86" s="10" t="s">
        <v>266</v>
      </c>
      <c r="F86" s="11">
        <v>42576.401171180551</v>
      </c>
      <c r="G86" s="10" t="s">
        <v>27</v>
      </c>
      <c r="H86" s="8" t="s">
        <v>28</v>
      </c>
      <c r="I86" s="10" t="s">
        <v>62</v>
      </c>
      <c r="J86" s="10" t="s">
        <v>31</v>
      </c>
      <c r="K86" s="10" t="str">
        <f>Tabla2[[#This Row],[SUBTEMA]]</f>
        <v>Acompañamiento a comunidad en desarrollo de proyecto (ambiental, social)</v>
      </c>
      <c r="L86" s="13">
        <v>42598.401171180551</v>
      </c>
      <c r="M86" s="10">
        <v>15</v>
      </c>
      <c r="N86" s="12" t="s">
        <v>28</v>
      </c>
      <c r="O86" s="12" t="s">
        <v>32</v>
      </c>
      <c r="P86" s="8" t="s">
        <v>267</v>
      </c>
      <c r="Q86" s="11">
        <v>42598.657022372681</v>
      </c>
      <c r="R86" s="8" t="s">
        <v>268</v>
      </c>
      <c r="S86" s="12" t="s">
        <v>70</v>
      </c>
      <c r="T86" s="9">
        <v>15</v>
      </c>
      <c r="U86" s="12" t="s">
        <v>74</v>
      </c>
      <c r="V86" s="12" t="s">
        <v>63</v>
      </c>
      <c r="W86" s="15" t="s">
        <v>47</v>
      </c>
      <c r="X86" s="12"/>
      <c r="Y86" s="12">
        <f>Tabla2[[#This Row],[FECHA RADICADO RESPUESTA]]-Tabla2[[#This Row],[FECHA
RADICACIÓN]]</f>
        <v>22.255851192130649</v>
      </c>
    </row>
    <row r="87" spans="1:25" ht="50.25" customHeight="1" x14ac:dyDescent="0.3">
      <c r="A87" s="7">
        <v>89150</v>
      </c>
      <c r="B87" s="8" t="s">
        <v>24</v>
      </c>
      <c r="C87" s="9">
        <v>7</v>
      </c>
      <c r="D87" s="10" t="s">
        <v>25</v>
      </c>
      <c r="E87" s="10" t="s">
        <v>269</v>
      </c>
      <c r="F87" s="11">
        <v>42576.512631944446</v>
      </c>
      <c r="G87" s="10" t="s">
        <v>27</v>
      </c>
      <c r="H87" s="8" t="s">
        <v>28</v>
      </c>
      <c r="I87" s="10" t="s">
        <v>45</v>
      </c>
      <c r="J87" s="10" t="s">
        <v>31</v>
      </c>
      <c r="K87" s="10" t="str">
        <f>Tabla2[[#This Row],[SUBTEMA]]</f>
        <v>Actividad Hidrocarburífera en regiones del país</v>
      </c>
      <c r="L87" s="13">
        <v>42590.512631944446</v>
      </c>
      <c r="M87" s="10">
        <v>10</v>
      </c>
      <c r="N87" s="12" t="s">
        <v>28</v>
      </c>
      <c r="O87" s="12" t="s">
        <v>32</v>
      </c>
      <c r="P87" s="8" t="s">
        <v>270</v>
      </c>
      <c r="Q87" s="11">
        <v>42580.123437499999</v>
      </c>
      <c r="R87" s="8" t="s">
        <v>101</v>
      </c>
      <c r="S87" s="12" t="s">
        <v>102</v>
      </c>
      <c r="T87" s="9">
        <v>3</v>
      </c>
      <c r="U87" s="12" t="s">
        <v>271</v>
      </c>
      <c r="V87" s="12" t="s">
        <v>41</v>
      </c>
      <c r="W87" s="15" t="s">
        <v>47</v>
      </c>
      <c r="X87" s="12"/>
      <c r="Y87" s="12">
        <f>Tabla2[[#This Row],[FECHA RADICADO RESPUESTA]]-Tabla2[[#This Row],[FECHA
RADICACIÓN]]</f>
        <v>3.6108055555523606</v>
      </c>
    </row>
    <row r="88" spans="1:25" ht="50.25" customHeight="1" x14ac:dyDescent="0.3">
      <c r="A88" s="7">
        <v>89208</v>
      </c>
      <c r="B88" s="8" t="s">
        <v>24</v>
      </c>
      <c r="C88" s="9">
        <v>7</v>
      </c>
      <c r="D88" s="10" t="s">
        <v>25</v>
      </c>
      <c r="E88" s="10" t="s">
        <v>272</v>
      </c>
      <c r="F88" s="11">
        <v>42576.620901423608</v>
      </c>
      <c r="G88" s="10" t="s">
        <v>27</v>
      </c>
      <c r="H88" s="8" t="s">
        <v>28</v>
      </c>
      <c r="I88" s="10" t="s">
        <v>45</v>
      </c>
      <c r="J88" s="10" t="s">
        <v>31</v>
      </c>
      <c r="K88" s="10" t="str">
        <f>Tabla2[[#This Row],[SUBTEMA]]</f>
        <v xml:space="preserve">Congreso de la República y Senado </v>
      </c>
      <c r="L88" s="13">
        <v>42590.620901423608</v>
      </c>
      <c r="M88" s="10">
        <v>10</v>
      </c>
      <c r="N88" s="12" t="s">
        <v>28</v>
      </c>
      <c r="O88" s="12" t="s">
        <v>32</v>
      </c>
      <c r="P88" s="8" t="s">
        <v>273</v>
      </c>
      <c r="Q88" s="11">
        <v>42585.684327280091</v>
      </c>
      <c r="R88" s="8" t="s">
        <v>32</v>
      </c>
      <c r="S88" s="12" t="s">
        <v>28</v>
      </c>
      <c r="T88" s="9">
        <v>9</v>
      </c>
      <c r="U88" s="12" t="s">
        <v>39</v>
      </c>
      <c r="V88" s="12" t="s">
        <v>149</v>
      </c>
      <c r="W88" s="15" t="s">
        <v>31</v>
      </c>
      <c r="X88" s="12"/>
      <c r="Y88" s="12">
        <f>Tabla2[[#This Row],[FECHA RADICADO RESPUESTA]]-Tabla2[[#This Row],[FECHA
RADICACIÓN]]</f>
        <v>9.063425856482354</v>
      </c>
    </row>
    <row r="89" spans="1:25" ht="50.25" customHeight="1" x14ac:dyDescent="0.3">
      <c r="A89" s="7">
        <v>89353</v>
      </c>
      <c r="B89" s="8" t="s">
        <v>24</v>
      </c>
      <c r="C89" s="9">
        <v>7</v>
      </c>
      <c r="D89" s="10" t="s">
        <v>25</v>
      </c>
      <c r="E89" s="10" t="s">
        <v>274</v>
      </c>
      <c r="F89" s="11">
        <v>42577.332731944443</v>
      </c>
      <c r="G89" s="10" t="s">
        <v>27</v>
      </c>
      <c r="H89" s="8" t="s">
        <v>28</v>
      </c>
      <c r="I89" s="10" t="s">
        <v>228</v>
      </c>
      <c r="J89" s="10" t="s">
        <v>31</v>
      </c>
      <c r="K89" s="10" t="str">
        <f>Tabla2[[#This Row],[SUBTEMA]]</f>
        <v>Acompañamiento a comunidad en desarrollo de proyecto (ambiental, social)</v>
      </c>
      <c r="L89" s="13">
        <v>42620.332731944443</v>
      </c>
      <c r="M89" s="10">
        <v>30</v>
      </c>
      <c r="N89" s="12" t="s">
        <v>28</v>
      </c>
      <c r="O89" s="12" t="s">
        <v>32</v>
      </c>
      <c r="P89" s="8" t="s">
        <v>276</v>
      </c>
      <c r="Q89" s="11">
        <v>42579.435738078704</v>
      </c>
      <c r="R89" s="8" t="s">
        <v>32</v>
      </c>
      <c r="S89" s="12" t="s">
        <v>28</v>
      </c>
      <c r="T89" s="9">
        <v>2</v>
      </c>
      <c r="U89" s="12" t="s">
        <v>74</v>
      </c>
      <c r="V89" s="12" t="s">
        <v>63</v>
      </c>
      <c r="W89" s="15" t="s">
        <v>47</v>
      </c>
      <c r="X89" s="12"/>
      <c r="Y89" s="12">
        <f>Tabla2[[#This Row],[FECHA RADICADO RESPUESTA]]-Tabla2[[#This Row],[FECHA
RADICACIÓN]]</f>
        <v>2.1030061342607951</v>
      </c>
    </row>
    <row r="90" spans="1:25" ht="50.25" customHeight="1" x14ac:dyDescent="0.3">
      <c r="A90" s="7">
        <v>89373</v>
      </c>
      <c r="B90" s="8" t="s">
        <v>24</v>
      </c>
      <c r="C90" s="9">
        <v>7</v>
      </c>
      <c r="D90" s="10" t="s">
        <v>71</v>
      </c>
      <c r="E90" s="10" t="s">
        <v>277</v>
      </c>
      <c r="F90" s="11">
        <v>42577.374747141199</v>
      </c>
      <c r="G90" s="10" t="s">
        <v>27</v>
      </c>
      <c r="H90" s="8" t="s">
        <v>28</v>
      </c>
      <c r="I90" s="10" t="s">
        <v>45</v>
      </c>
      <c r="J90" s="10" t="s">
        <v>31</v>
      </c>
      <c r="K90" s="10" t="str">
        <f>Tabla2[[#This Row],[SUBTEMA]]</f>
        <v>Cartografía zonas Petrolera</v>
      </c>
      <c r="L90" s="13">
        <v>42591.374747141199</v>
      </c>
      <c r="M90" s="10">
        <v>10</v>
      </c>
      <c r="N90" s="12" t="s">
        <v>28</v>
      </c>
      <c r="O90" s="12" t="s">
        <v>32</v>
      </c>
      <c r="P90" s="8" t="s">
        <v>278</v>
      </c>
      <c r="Q90" s="11">
        <v>42586.3549255787</v>
      </c>
      <c r="R90" s="8" t="s">
        <v>32</v>
      </c>
      <c r="S90" s="12" t="s">
        <v>28</v>
      </c>
      <c r="T90" s="9">
        <v>9</v>
      </c>
      <c r="U90" s="12" t="s">
        <v>279</v>
      </c>
      <c r="V90" s="12" t="s">
        <v>275</v>
      </c>
      <c r="W90" s="15" t="s">
        <v>47</v>
      </c>
      <c r="X90" s="12"/>
      <c r="Y90" s="12">
        <f>Tabla2[[#This Row],[FECHA RADICADO RESPUESTA]]-Tabla2[[#This Row],[FECHA
RADICACIÓN]]</f>
        <v>8.9801784375013085</v>
      </c>
    </row>
    <row r="91" spans="1:25" ht="50.25" customHeight="1" x14ac:dyDescent="0.3">
      <c r="A91" s="7">
        <v>89378</v>
      </c>
      <c r="B91" s="8" t="s">
        <v>24</v>
      </c>
      <c r="C91" s="9">
        <v>7</v>
      </c>
      <c r="D91" s="10" t="s">
        <v>43</v>
      </c>
      <c r="E91" s="10" t="s">
        <v>280</v>
      </c>
      <c r="F91" s="11">
        <v>42577.381344594905</v>
      </c>
      <c r="G91" s="10" t="s">
        <v>27</v>
      </c>
      <c r="H91" s="8" t="s">
        <v>28</v>
      </c>
      <c r="I91" s="10" t="s">
        <v>62</v>
      </c>
      <c r="J91" s="10" t="s">
        <v>31</v>
      </c>
      <c r="K91" s="10" t="str">
        <f>Tabla2[[#This Row],[SUBTEMA]]</f>
        <v>Acompañamiento a comunidad en desarrollo de proyecto (ambiental, social)</v>
      </c>
      <c r="L91" s="13">
        <v>42599.381344594905</v>
      </c>
      <c r="M91" s="10">
        <v>15</v>
      </c>
      <c r="N91" s="12" t="s">
        <v>28</v>
      </c>
      <c r="O91" s="12" t="s">
        <v>32</v>
      </c>
      <c r="P91" s="8" t="s">
        <v>281</v>
      </c>
      <c r="Q91" s="11">
        <v>42577.626845335646</v>
      </c>
      <c r="R91" s="8" t="s">
        <v>32</v>
      </c>
      <c r="S91" s="12" t="s">
        <v>28</v>
      </c>
      <c r="T91" s="14">
        <v>0</v>
      </c>
      <c r="U91" s="12" t="s">
        <v>74</v>
      </c>
      <c r="V91" s="12" t="s">
        <v>63</v>
      </c>
      <c r="W91" s="15" t="s">
        <v>47</v>
      </c>
      <c r="X91" s="16" t="s">
        <v>35</v>
      </c>
      <c r="Y91" s="12">
        <f>Tabla2[[#This Row],[FECHA RADICADO RESPUESTA]]-Tabla2[[#This Row],[FECHA
RADICACIÓN]]</f>
        <v>0.24550074074068107</v>
      </c>
    </row>
    <row r="92" spans="1:25" ht="50.25" customHeight="1" x14ac:dyDescent="0.3">
      <c r="A92" s="7">
        <v>99382</v>
      </c>
      <c r="B92" s="8" t="s">
        <v>24</v>
      </c>
      <c r="C92" s="9">
        <v>7</v>
      </c>
      <c r="D92" s="10" t="s">
        <v>71</v>
      </c>
      <c r="E92" s="10" t="s">
        <v>282</v>
      </c>
      <c r="F92" s="11">
        <v>42577.519366550921</v>
      </c>
      <c r="G92" s="10" t="s">
        <v>27</v>
      </c>
      <c r="H92" s="8" t="s">
        <v>28</v>
      </c>
      <c r="I92" s="10" t="s">
        <v>45</v>
      </c>
      <c r="J92" s="10" t="s">
        <v>31</v>
      </c>
      <c r="K92" s="10" t="str">
        <f>Tabla2[[#This Row],[SUBTEMA]]</f>
        <v>Áreas Asignadas, Áreas libres, reglamentación especial, requisitos y criterios para su asignación</v>
      </c>
      <c r="L92" s="13">
        <v>42591.519366550921</v>
      </c>
      <c r="M92" s="10">
        <v>10</v>
      </c>
      <c r="N92" s="12" t="s">
        <v>28</v>
      </c>
      <c r="O92" s="12" t="s">
        <v>32</v>
      </c>
      <c r="P92" s="8" t="s">
        <v>284</v>
      </c>
      <c r="Q92" s="11">
        <v>42611.501444097223</v>
      </c>
      <c r="R92" s="8" t="s">
        <v>168</v>
      </c>
      <c r="S92" s="12" t="s">
        <v>169</v>
      </c>
      <c r="T92" s="9">
        <v>5</v>
      </c>
      <c r="U92" s="12" t="s">
        <v>285</v>
      </c>
      <c r="V92" s="12" t="s">
        <v>163</v>
      </c>
      <c r="W92" s="15" t="s">
        <v>47</v>
      </c>
      <c r="X92" s="12"/>
      <c r="Y92" s="12">
        <f>Tabla2[[#This Row],[FECHA RADICADO RESPUESTA]]-Tabla2[[#This Row],[FECHA
RADICACIÓN]]</f>
        <v>33.982077546301298</v>
      </c>
    </row>
    <row r="93" spans="1:25" ht="50.25" customHeight="1" x14ac:dyDescent="0.3">
      <c r="A93" s="7">
        <v>99396</v>
      </c>
      <c r="B93" s="8" t="s">
        <v>24</v>
      </c>
      <c r="C93" s="9">
        <v>7</v>
      </c>
      <c r="D93" s="10" t="s">
        <v>43</v>
      </c>
      <c r="E93" s="10" t="s">
        <v>286</v>
      </c>
      <c r="F93" s="11">
        <v>42577.53165355324</v>
      </c>
      <c r="G93" s="10" t="s">
        <v>27</v>
      </c>
      <c r="H93" s="8" t="s">
        <v>28</v>
      </c>
      <c r="I93" s="10" t="s">
        <v>29</v>
      </c>
      <c r="J93" s="10" t="s">
        <v>31</v>
      </c>
      <c r="K93" s="10" t="str">
        <f>Tabla2[[#This Row],[SUBTEMA]]</f>
        <v>Copias de contratos (E&amp;P, TEAS y Administrativos)</v>
      </c>
      <c r="L93" s="13">
        <v>42591.53165355324</v>
      </c>
      <c r="M93" s="10">
        <v>10</v>
      </c>
      <c r="N93" s="12" t="s">
        <v>28</v>
      </c>
      <c r="O93" s="12" t="s">
        <v>32</v>
      </c>
      <c r="P93" s="8" t="s">
        <v>287</v>
      </c>
      <c r="Q93" s="11">
        <v>42604.342002314814</v>
      </c>
      <c r="R93" s="8" t="s">
        <v>32</v>
      </c>
      <c r="S93" s="12" t="s">
        <v>28</v>
      </c>
      <c r="T93" s="9">
        <v>5</v>
      </c>
      <c r="U93" s="12" t="s">
        <v>39</v>
      </c>
      <c r="V93" s="12" t="s">
        <v>283</v>
      </c>
      <c r="W93" s="15" t="s">
        <v>31</v>
      </c>
      <c r="X93" s="12"/>
      <c r="Y93" s="12">
        <f>Tabla2[[#This Row],[FECHA RADICADO RESPUESTA]]-Tabla2[[#This Row],[FECHA
RADICACIÓN]]</f>
        <v>26.81034876157355</v>
      </c>
    </row>
    <row r="94" spans="1:25" ht="50.25" customHeight="1" x14ac:dyDescent="0.3">
      <c r="A94" s="7">
        <v>99398</v>
      </c>
      <c r="B94" s="8" t="s">
        <v>24</v>
      </c>
      <c r="C94" s="9">
        <v>7</v>
      </c>
      <c r="D94" s="10" t="s">
        <v>71</v>
      </c>
      <c r="E94" s="10" t="s">
        <v>288</v>
      </c>
      <c r="F94" s="11">
        <v>42577.535189386574</v>
      </c>
      <c r="G94" s="10" t="s">
        <v>27</v>
      </c>
      <c r="H94" s="8" t="s">
        <v>28</v>
      </c>
      <c r="I94" s="10" t="s">
        <v>210</v>
      </c>
      <c r="J94" s="10" t="s">
        <v>31</v>
      </c>
      <c r="K94" s="10" t="str">
        <f>Tabla2[[#This Row],[SUBTEMA]]</f>
        <v xml:space="preserve">Intervención por no pago a subcontratistas por parte de Operadoras </v>
      </c>
      <c r="L94" s="13">
        <v>42591.535189386574</v>
      </c>
      <c r="M94" s="10">
        <v>10</v>
      </c>
      <c r="N94" s="12" t="s">
        <v>28</v>
      </c>
      <c r="O94" s="12" t="s">
        <v>32</v>
      </c>
      <c r="P94" s="8" t="s">
        <v>289</v>
      </c>
      <c r="Q94" s="11">
        <v>42598.592292210647</v>
      </c>
      <c r="R94" s="8" t="s">
        <v>69</v>
      </c>
      <c r="S94" s="12" t="s">
        <v>70</v>
      </c>
      <c r="T94" s="9">
        <v>14</v>
      </c>
      <c r="U94" s="12" t="s">
        <v>74</v>
      </c>
      <c r="V94" s="12" t="s">
        <v>79</v>
      </c>
      <c r="W94" s="15" t="s">
        <v>47</v>
      </c>
      <c r="X94" s="12"/>
      <c r="Y94" s="12">
        <f>Tabla2[[#This Row],[FECHA RADICADO RESPUESTA]]-Tabla2[[#This Row],[FECHA
RADICACIÓN]]</f>
        <v>21.057102824073809</v>
      </c>
    </row>
    <row r="95" spans="1:25" ht="50.25" customHeight="1" x14ac:dyDescent="0.3">
      <c r="A95" s="7">
        <v>99693</v>
      </c>
      <c r="B95" s="8" t="s">
        <v>24</v>
      </c>
      <c r="C95" s="9">
        <v>7</v>
      </c>
      <c r="D95" s="10" t="s">
        <v>43</v>
      </c>
      <c r="E95" s="10" t="s">
        <v>290</v>
      </c>
      <c r="F95" s="11">
        <v>42578.511991122687</v>
      </c>
      <c r="G95" s="10" t="s">
        <v>27</v>
      </c>
      <c r="H95" s="8" t="s">
        <v>28</v>
      </c>
      <c r="I95" s="10" t="s">
        <v>45</v>
      </c>
      <c r="J95" s="10" t="s">
        <v>31</v>
      </c>
      <c r="K95" s="10" t="str">
        <f>Tabla2[[#This Row],[SUBTEMA]]</f>
        <v xml:space="preserve">Congreso de la República y Senado </v>
      </c>
      <c r="L95" s="13">
        <v>42592.511991122687</v>
      </c>
      <c r="M95" s="10">
        <v>10</v>
      </c>
      <c r="N95" s="12" t="s">
        <v>28</v>
      </c>
      <c r="O95" s="12" t="s">
        <v>32</v>
      </c>
      <c r="P95" s="8" t="s">
        <v>291</v>
      </c>
      <c r="Q95" s="11">
        <v>42586.467645173609</v>
      </c>
      <c r="R95" s="8" t="s">
        <v>32</v>
      </c>
      <c r="S95" s="12" t="s">
        <v>28</v>
      </c>
      <c r="T95" s="9">
        <v>8</v>
      </c>
      <c r="U95" s="12" t="s">
        <v>39</v>
      </c>
      <c r="V95" s="12" t="s">
        <v>149</v>
      </c>
      <c r="W95" s="15" t="s">
        <v>47</v>
      </c>
      <c r="X95" s="12"/>
      <c r="Y95" s="12">
        <f>Tabla2[[#This Row],[FECHA RADICADO RESPUESTA]]-Tabla2[[#This Row],[FECHA
RADICACIÓN]]</f>
        <v>7.9556540509220213</v>
      </c>
    </row>
    <row r="96" spans="1:25" ht="50.25" customHeight="1" x14ac:dyDescent="0.3">
      <c r="A96" s="7">
        <v>99695</v>
      </c>
      <c r="B96" s="8" t="s">
        <v>24</v>
      </c>
      <c r="C96" s="9">
        <v>7</v>
      </c>
      <c r="D96" s="10" t="s">
        <v>43</v>
      </c>
      <c r="E96" s="10" t="s">
        <v>292</v>
      </c>
      <c r="F96" s="11">
        <v>42578.514028784717</v>
      </c>
      <c r="G96" s="10" t="s">
        <v>27</v>
      </c>
      <c r="H96" s="8" t="s">
        <v>28</v>
      </c>
      <c r="I96" s="10" t="s">
        <v>45</v>
      </c>
      <c r="J96" s="10" t="s">
        <v>31</v>
      </c>
      <c r="K96" s="10" t="str">
        <f>Tabla2[[#This Row],[SUBTEMA]]</f>
        <v xml:space="preserve">Congreso de la República y Senado </v>
      </c>
      <c r="L96" s="13">
        <v>42592.514028784717</v>
      </c>
      <c r="M96" s="10">
        <v>10</v>
      </c>
      <c r="N96" s="12" t="s">
        <v>28</v>
      </c>
      <c r="O96" s="12" t="s">
        <v>32</v>
      </c>
      <c r="P96" s="8" t="s">
        <v>293</v>
      </c>
      <c r="Q96" s="11">
        <v>42587.661839085646</v>
      </c>
      <c r="R96" s="8" t="s">
        <v>32</v>
      </c>
      <c r="S96" s="12" t="s">
        <v>28</v>
      </c>
      <c r="T96" s="9">
        <v>9</v>
      </c>
      <c r="U96" s="12" t="s">
        <v>39</v>
      </c>
      <c r="V96" s="12" t="s">
        <v>149</v>
      </c>
      <c r="W96" s="15" t="s">
        <v>31</v>
      </c>
      <c r="X96" s="12"/>
      <c r="Y96" s="12">
        <f>Tabla2[[#This Row],[FECHA RADICADO RESPUESTA]]-Tabla2[[#This Row],[FECHA
RADICACIÓN]]</f>
        <v>9.1478103009285405</v>
      </c>
    </row>
    <row r="97" spans="1:25" ht="50.25" customHeight="1" x14ac:dyDescent="0.3">
      <c r="A97" s="7">
        <v>99697</v>
      </c>
      <c r="B97" s="8" t="s">
        <v>24</v>
      </c>
      <c r="C97" s="9">
        <v>7</v>
      </c>
      <c r="D97" s="10" t="s">
        <v>43</v>
      </c>
      <c r="E97" s="10" t="s">
        <v>294</v>
      </c>
      <c r="F97" s="11">
        <v>42578.514683449073</v>
      </c>
      <c r="G97" s="10" t="s">
        <v>27</v>
      </c>
      <c r="H97" s="8" t="s">
        <v>28</v>
      </c>
      <c r="I97" s="10" t="s">
        <v>45</v>
      </c>
      <c r="J97" s="10" t="s">
        <v>31</v>
      </c>
      <c r="K97" s="10" t="str">
        <f>Tabla2[[#This Row],[SUBTEMA]]</f>
        <v xml:space="preserve">Congreso de la República y Senado </v>
      </c>
      <c r="L97" s="13">
        <v>42592.514683449073</v>
      </c>
      <c r="M97" s="10">
        <v>10</v>
      </c>
      <c r="N97" s="12" t="s">
        <v>28</v>
      </c>
      <c r="O97" s="12" t="s">
        <v>32</v>
      </c>
      <c r="P97" s="8" t="s">
        <v>295</v>
      </c>
      <c r="Q97" s="11">
        <v>42585.602310069444</v>
      </c>
      <c r="R97" s="8" t="s">
        <v>32</v>
      </c>
      <c r="S97" s="12" t="s">
        <v>28</v>
      </c>
      <c r="T97" s="9">
        <v>7</v>
      </c>
      <c r="U97" s="12" t="s">
        <v>39</v>
      </c>
      <c r="V97" s="12" t="s">
        <v>149</v>
      </c>
      <c r="W97" s="15" t="s">
        <v>31</v>
      </c>
      <c r="X97" s="12"/>
      <c r="Y97" s="12">
        <f>Tabla2[[#This Row],[FECHA RADICADO RESPUESTA]]-Tabla2[[#This Row],[FECHA
RADICACIÓN]]</f>
        <v>7.087626620370429</v>
      </c>
    </row>
    <row r="98" spans="1:25" ht="50.25" customHeight="1" x14ac:dyDescent="0.3">
      <c r="A98" s="7">
        <v>99698</v>
      </c>
      <c r="B98" s="8" t="s">
        <v>24</v>
      </c>
      <c r="C98" s="9">
        <v>7</v>
      </c>
      <c r="D98" s="10" t="s">
        <v>43</v>
      </c>
      <c r="E98" s="10" t="s">
        <v>296</v>
      </c>
      <c r="F98" s="11">
        <v>42578.515421874996</v>
      </c>
      <c r="G98" s="10" t="s">
        <v>27</v>
      </c>
      <c r="H98" s="8" t="s">
        <v>28</v>
      </c>
      <c r="I98" s="10" t="s">
        <v>45</v>
      </c>
      <c r="J98" s="10" t="s">
        <v>31</v>
      </c>
      <c r="K98" s="10" t="str">
        <f>Tabla2[[#This Row],[SUBTEMA]]</f>
        <v xml:space="preserve">Congreso de la República y Senado </v>
      </c>
      <c r="L98" s="13">
        <v>42592.515421874996</v>
      </c>
      <c r="M98" s="10">
        <v>10</v>
      </c>
      <c r="N98" s="12" t="s">
        <v>28</v>
      </c>
      <c r="O98" s="12" t="s">
        <v>32</v>
      </c>
      <c r="P98" s="8" t="s">
        <v>295</v>
      </c>
      <c r="Q98" s="11">
        <v>42590.412893321758</v>
      </c>
      <c r="R98" s="8" t="s">
        <v>32</v>
      </c>
      <c r="S98" s="12" t="s">
        <v>28</v>
      </c>
      <c r="T98" s="9">
        <v>12</v>
      </c>
      <c r="U98" s="12" t="s">
        <v>39</v>
      </c>
      <c r="V98" s="12" t="s">
        <v>149</v>
      </c>
      <c r="W98" s="15" t="s">
        <v>47</v>
      </c>
      <c r="X98" s="12"/>
      <c r="Y98" s="12">
        <f>Tabla2[[#This Row],[FECHA RADICADO RESPUESTA]]-Tabla2[[#This Row],[FECHA
RADICACIÓN]]</f>
        <v>11.897471446762211</v>
      </c>
    </row>
    <row r="99" spans="1:25" ht="50.25" customHeight="1" x14ac:dyDescent="0.3">
      <c r="A99" s="7">
        <v>99700</v>
      </c>
      <c r="B99" s="8" t="s">
        <v>24</v>
      </c>
      <c r="C99" s="9">
        <v>7</v>
      </c>
      <c r="D99" s="10" t="s">
        <v>43</v>
      </c>
      <c r="E99" s="10" t="s">
        <v>297</v>
      </c>
      <c r="F99" s="11">
        <v>42578.516408414347</v>
      </c>
      <c r="G99" s="10" t="s">
        <v>27</v>
      </c>
      <c r="H99" s="8" t="s">
        <v>28</v>
      </c>
      <c r="I99" s="10" t="s">
        <v>45</v>
      </c>
      <c r="J99" s="10" t="s">
        <v>31</v>
      </c>
      <c r="K99" s="10" t="str">
        <f>Tabla2[[#This Row],[SUBTEMA]]</f>
        <v xml:space="preserve">Congreso de la República y Senado </v>
      </c>
      <c r="L99" s="13">
        <v>42592.516408414347</v>
      </c>
      <c r="M99" s="10">
        <v>10</v>
      </c>
      <c r="N99" s="12" t="s">
        <v>28</v>
      </c>
      <c r="O99" s="12" t="s">
        <v>32</v>
      </c>
      <c r="P99" s="8" t="s">
        <v>298</v>
      </c>
      <c r="Q99" s="11">
        <v>42592.513041817125</v>
      </c>
      <c r="R99" s="8" t="s">
        <v>32</v>
      </c>
      <c r="S99" s="12" t="s">
        <v>28</v>
      </c>
      <c r="T99" s="9">
        <v>14</v>
      </c>
      <c r="U99" s="12" t="s">
        <v>39</v>
      </c>
      <c r="V99" s="12" t="s">
        <v>149</v>
      </c>
      <c r="W99" s="15" t="s">
        <v>47</v>
      </c>
      <c r="X99" s="12"/>
      <c r="Y99" s="12">
        <f>Tabla2[[#This Row],[FECHA RADICADO RESPUESTA]]-Tabla2[[#This Row],[FECHA
RADICACIÓN]]</f>
        <v>13.996633402777661</v>
      </c>
    </row>
    <row r="100" spans="1:25" ht="50.25" customHeight="1" x14ac:dyDescent="0.3">
      <c r="A100" s="7">
        <v>99701</v>
      </c>
      <c r="B100" s="8" t="s">
        <v>24</v>
      </c>
      <c r="C100" s="9">
        <v>7</v>
      </c>
      <c r="D100" s="10" t="s">
        <v>43</v>
      </c>
      <c r="E100" s="10" t="s">
        <v>299</v>
      </c>
      <c r="F100" s="11">
        <v>42578.517815312502</v>
      </c>
      <c r="G100" s="10" t="s">
        <v>27</v>
      </c>
      <c r="H100" s="8" t="s">
        <v>28</v>
      </c>
      <c r="I100" s="10" t="s">
        <v>45</v>
      </c>
      <c r="J100" s="10" t="s">
        <v>31</v>
      </c>
      <c r="K100" s="10" t="str">
        <f>Tabla2[[#This Row],[SUBTEMA]]</f>
        <v>Actividad Hidrocarburífera en regiones del país</v>
      </c>
      <c r="L100" s="13">
        <v>42592.517815312502</v>
      </c>
      <c r="M100" s="10">
        <v>10</v>
      </c>
      <c r="N100" s="12" t="s">
        <v>28</v>
      </c>
      <c r="O100" s="12" t="s">
        <v>32</v>
      </c>
      <c r="P100" s="8" t="s">
        <v>300</v>
      </c>
      <c r="Q100" s="11">
        <v>42580.626997766201</v>
      </c>
      <c r="R100" s="8" t="s">
        <v>32</v>
      </c>
      <c r="S100" s="12" t="s">
        <v>28</v>
      </c>
      <c r="T100" s="9">
        <v>2</v>
      </c>
      <c r="U100" s="12" t="s">
        <v>39</v>
      </c>
      <c r="V100" s="12" t="s">
        <v>41</v>
      </c>
      <c r="W100" s="15" t="s">
        <v>47</v>
      </c>
      <c r="X100" s="12"/>
      <c r="Y100" s="12">
        <f>Tabla2[[#This Row],[FECHA RADICADO RESPUESTA]]-Tabla2[[#This Row],[FECHA
RADICACIÓN]]</f>
        <v>2.1091824536997592</v>
      </c>
    </row>
    <row r="101" spans="1:25" ht="50.25" customHeight="1" x14ac:dyDescent="0.3">
      <c r="A101" s="7">
        <v>99721</v>
      </c>
      <c r="B101" s="8" t="s">
        <v>24</v>
      </c>
      <c r="C101" s="9">
        <v>7</v>
      </c>
      <c r="D101" s="10" t="s">
        <v>25</v>
      </c>
      <c r="E101" s="10" t="s">
        <v>301</v>
      </c>
      <c r="F101" s="11">
        <v>42578.5682633912</v>
      </c>
      <c r="G101" s="10" t="s">
        <v>27</v>
      </c>
      <c r="H101" s="8" t="s">
        <v>28</v>
      </c>
      <c r="I101" s="10" t="s">
        <v>29</v>
      </c>
      <c r="J101" s="10" t="s">
        <v>31</v>
      </c>
      <c r="K101" s="10" t="str">
        <f>Tabla2[[#This Row],[SUBTEMA]]</f>
        <v>Cifras oficiales de producción en el país (producción, precio, demanda, Columnas Estratigráficas</v>
      </c>
      <c r="L101" s="13">
        <v>42592.5682633912</v>
      </c>
      <c r="M101" s="10">
        <v>10</v>
      </c>
      <c r="N101" s="12" t="s">
        <v>28</v>
      </c>
      <c r="O101" s="12" t="s">
        <v>32</v>
      </c>
      <c r="P101" s="8" t="s">
        <v>302</v>
      </c>
      <c r="Q101" s="11">
        <v>42579.457372685189</v>
      </c>
      <c r="R101" s="8" t="s">
        <v>32</v>
      </c>
      <c r="S101" s="12" t="s">
        <v>28</v>
      </c>
      <c r="T101" s="9">
        <v>1</v>
      </c>
      <c r="U101" s="12" t="s">
        <v>115</v>
      </c>
      <c r="V101" s="12" t="s">
        <v>54</v>
      </c>
      <c r="W101" s="15" t="s">
        <v>31</v>
      </c>
      <c r="X101" s="12"/>
      <c r="Y101" s="12">
        <f>Tabla2[[#This Row],[FECHA RADICADO RESPUESTA]]-Tabla2[[#This Row],[FECHA
RADICACIÓN]]</f>
        <v>0.88910929398844019</v>
      </c>
    </row>
    <row r="102" spans="1:25" ht="50.25" customHeight="1" x14ac:dyDescent="0.3">
      <c r="A102" s="7">
        <v>99724</v>
      </c>
      <c r="B102" s="8" t="s">
        <v>24</v>
      </c>
      <c r="C102" s="9">
        <v>7</v>
      </c>
      <c r="D102" s="10" t="s">
        <v>25</v>
      </c>
      <c r="E102" s="10" t="s">
        <v>303</v>
      </c>
      <c r="F102" s="11">
        <v>42578.569012152773</v>
      </c>
      <c r="G102" s="10" t="s">
        <v>27</v>
      </c>
      <c r="H102" s="8" t="s">
        <v>28</v>
      </c>
      <c r="I102" s="10" t="s">
        <v>29</v>
      </c>
      <c r="J102" s="10" t="s">
        <v>31</v>
      </c>
      <c r="K102" s="10" t="str">
        <f>Tabla2[[#This Row],[SUBTEMA]]</f>
        <v>Reliquidación de regalías</v>
      </c>
      <c r="L102" s="13">
        <v>42592.569012152773</v>
      </c>
      <c r="M102" s="10">
        <v>10</v>
      </c>
      <c r="N102" s="12" t="s">
        <v>28</v>
      </c>
      <c r="O102" s="12" t="s">
        <v>32</v>
      </c>
      <c r="P102" s="8" t="s">
        <v>304</v>
      </c>
      <c r="Q102" s="11">
        <v>42612.71492175926</v>
      </c>
      <c r="R102" s="8" t="s">
        <v>110</v>
      </c>
      <c r="S102" s="12" t="s">
        <v>82</v>
      </c>
      <c r="T102" s="9">
        <v>21</v>
      </c>
      <c r="U102" s="12" t="s">
        <v>74</v>
      </c>
      <c r="V102" s="12" t="s">
        <v>76</v>
      </c>
      <c r="W102" s="15" t="s">
        <v>31</v>
      </c>
      <c r="X102" s="12"/>
      <c r="Y102" s="12">
        <f>Tabla2[[#This Row],[FECHA RADICADO RESPUESTA]]-Tabla2[[#This Row],[FECHA
RADICACIÓN]]</f>
        <v>34.145909606486384</v>
      </c>
    </row>
    <row r="103" spans="1:25" ht="50.25" customHeight="1" x14ac:dyDescent="0.3">
      <c r="A103" s="7">
        <v>99828</v>
      </c>
      <c r="B103" s="8" t="s">
        <v>24</v>
      </c>
      <c r="C103" s="9">
        <v>7</v>
      </c>
      <c r="D103" s="10" t="s">
        <v>43</v>
      </c>
      <c r="E103" s="10" t="s">
        <v>305</v>
      </c>
      <c r="F103" s="11">
        <v>42578.632188344905</v>
      </c>
      <c r="G103" s="10" t="s">
        <v>27</v>
      </c>
      <c r="H103" s="8" t="s">
        <v>28</v>
      </c>
      <c r="I103" s="10" t="s">
        <v>45</v>
      </c>
      <c r="J103" s="10" t="s">
        <v>31</v>
      </c>
      <c r="K103" s="10" t="str">
        <f>Tabla2[[#This Row],[SUBTEMA]]</f>
        <v>Información con fines Académicos (tesis de pregrado y postgrado)</v>
      </c>
      <c r="L103" s="13">
        <v>42592.632188344905</v>
      </c>
      <c r="M103" s="10">
        <v>10</v>
      </c>
      <c r="N103" s="12" t="s">
        <v>28</v>
      </c>
      <c r="O103" s="12" t="s">
        <v>32</v>
      </c>
      <c r="P103" s="8" t="s">
        <v>307</v>
      </c>
      <c r="Q103" s="11">
        <v>42578.753158217594</v>
      </c>
      <c r="R103" s="8" t="s">
        <v>32</v>
      </c>
      <c r="S103" s="12" t="s">
        <v>28</v>
      </c>
      <c r="T103" s="14">
        <v>0</v>
      </c>
      <c r="U103" s="12" t="s">
        <v>39</v>
      </c>
      <c r="V103" s="12" t="s">
        <v>178</v>
      </c>
      <c r="W103" s="15" t="s">
        <v>47</v>
      </c>
      <c r="X103" s="16" t="s">
        <v>35</v>
      </c>
      <c r="Y103" s="12">
        <f>Tabla2[[#This Row],[FECHA RADICADO RESPUESTA]]-Tabla2[[#This Row],[FECHA
RADICACIÓN]]</f>
        <v>0.1209698726888746</v>
      </c>
    </row>
    <row r="104" spans="1:25" ht="50.25" customHeight="1" x14ac:dyDescent="0.3">
      <c r="A104" s="7">
        <v>99972</v>
      </c>
      <c r="B104" s="8" t="s">
        <v>24</v>
      </c>
      <c r="C104" s="9">
        <v>7</v>
      </c>
      <c r="D104" s="10" t="s">
        <v>43</v>
      </c>
      <c r="E104" s="10" t="s">
        <v>308</v>
      </c>
      <c r="F104" s="11">
        <v>42579.431387615739</v>
      </c>
      <c r="G104" s="10" t="s">
        <v>27</v>
      </c>
      <c r="H104" s="8" t="s">
        <v>28</v>
      </c>
      <c r="I104" s="10" t="s">
        <v>62</v>
      </c>
      <c r="J104" s="10" t="s">
        <v>31</v>
      </c>
      <c r="K104" s="10" t="str">
        <f>Tabla2[[#This Row],[SUBTEMA]]</f>
        <v>Comportamiento del mercado de hidrocarburos en Colombia (producción y consumo interno petróleo y gas)</v>
      </c>
      <c r="L104" s="13">
        <v>42601.431387615739</v>
      </c>
      <c r="M104" s="10">
        <v>15</v>
      </c>
      <c r="N104" s="12" t="s">
        <v>28</v>
      </c>
      <c r="O104" s="12" t="s">
        <v>32</v>
      </c>
      <c r="P104" s="8" t="s">
        <v>310</v>
      </c>
      <c r="Q104" s="11">
        <v>42592.566582835643</v>
      </c>
      <c r="R104" s="8" t="s">
        <v>311</v>
      </c>
      <c r="S104" s="12" t="s">
        <v>226</v>
      </c>
      <c r="T104" s="9">
        <v>13</v>
      </c>
      <c r="U104" s="12" t="s">
        <v>39</v>
      </c>
      <c r="V104" s="12" t="s">
        <v>306</v>
      </c>
      <c r="W104" s="15" t="s">
        <v>47</v>
      </c>
      <c r="X104" s="12"/>
      <c r="Y104" s="12">
        <f>Tabla2[[#This Row],[FECHA RADICADO RESPUESTA]]-Tabla2[[#This Row],[FECHA
RADICACIÓN]]</f>
        <v>13.135195219903835</v>
      </c>
    </row>
    <row r="105" spans="1:25" ht="50.25" customHeight="1" x14ac:dyDescent="0.3">
      <c r="A105" s="7">
        <v>100018</v>
      </c>
      <c r="B105" s="8" t="s">
        <v>24</v>
      </c>
      <c r="C105" s="9">
        <v>7</v>
      </c>
      <c r="D105" s="10" t="s">
        <v>43</v>
      </c>
      <c r="E105" s="10" t="s">
        <v>312</v>
      </c>
      <c r="F105" s="11">
        <v>42579.490782291665</v>
      </c>
      <c r="G105" s="10" t="s">
        <v>27</v>
      </c>
      <c r="H105" s="8" t="s">
        <v>28</v>
      </c>
      <c r="I105" s="10" t="s">
        <v>45</v>
      </c>
      <c r="J105" s="10" t="s">
        <v>31</v>
      </c>
      <c r="K105" s="10" t="str">
        <f>Tabla2[[#This Row],[SUBTEMA]]</f>
        <v xml:space="preserve">Competencia Autoridad Nacional de Licencias Ambientales </v>
      </c>
      <c r="L105" s="13">
        <v>42592.490782256944</v>
      </c>
      <c r="M105" s="10">
        <v>10</v>
      </c>
      <c r="N105" s="12" t="s">
        <v>28</v>
      </c>
      <c r="O105" s="12" t="s">
        <v>32</v>
      </c>
      <c r="P105" s="8" t="s">
        <v>313</v>
      </c>
      <c r="Q105" s="11">
        <v>42580.459634375002</v>
      </c>
      <c r="R105" s="8" t="s">
        <v>32</v>
      </c>
      <c r="S105" s="12" t="s">
        <v>28</v>
      </c>
      <c r="T105" s="9">
        <v>1</v>
      </c>
      <c r="U105" s="12" t="s">
        <v>39</v>
      </c>
      <c r="V105" s="12" t="s">
        <v>309</v>
      </c>
      <c r="W105" s="15" t="s">
        <v>47</v>
      </c>
      <c r="X105" s="12"/>
      <c r="Y105" s="12">
        <f>Tabla2[[#This Row],[FECHA RADICADO RESPUESTA]]-Tabla2[[#This Row],[FECHA
RADICACIÓN]]</f>
        <v>0.96885208333696937</v>
      </c>
    </row>
    <row r="106" spans="1:25" ht="50.25" customHeight="1" x14ac:dyDescent="0.3">
      <c r="A106" s="7">
        <v>100270</v>
      </c>
      <c r="B106" s="8" t="s">
        <v>24</v>
      </c>
      <c r="C106" s="9">
        <v>7</v>
      </c>
      <c r="D106" s="10" t="s">
        <v>71</v>
      </c>
      <c r="E106" s="10" t="s">
        <v>314</v>
      </c>
      <c r="F106" s="11">
        <v>42580.421843865741</v>
      </c>
      <c r="G106" s="10" t="s">
        <v>27</v>
      </c>
      <c r="H106" s="8" t="s">
        <v>28</v>
      </c>
      <c r="I106" s="10" t="s">
        <v>315</v>
      </c>
      <c r="J106" s="10" t="s">
        <v>31</v>
      </c>
      <c r="K106" s="10" t="str">
        <f>Tabla2[[#This Row],[SUBTEMA]]</f>
        <v>Acompañamiento a comunidad en desarrollo de proyecto (ambiental, social)</v>
      </c>
      <c r="L106" s="13">
        <v>42604.421843865741</v>
      </c>
      <c r="M106" s="10">
        <v>15</v>
      </c>
      <c r="N106" s="12" t="s">
        <v>28</v>
      </c>
      <c r="O106" s="12" t="s">
        <v>32</v>
      </c>
      <c r="P106" s="8" t="s">
        <v>316</v>
      </c>
      <c r="Q106" s="11">
        <v>42608.650552083331</v>
      </c>
      <c r="R106" s="8" t="s">
        <v>268</v>
      </c>
      <c r="S106" s="12" t="s">
        <v>70</v>
      </c>
      <c r="T106" s="9">
        <v>12</v>
      </c>
      <c r="U106" s="12" t="s">
        <v>74</v>
      </c>
      <c r="V106" s="12" t="s">
        <v>63</v>
      </c>
      <c r="W106" s="15" t="s">
        <v>47</v>
      </c>
      <c r="X106" s="12"/>
      <c r="Y106" s="12">
        <f>Tabla2[[#This Row],[FECHA RADICADO RESPUESTA]]-Tabla2[[#This Row],[FECHA
RADICACIÓN]]</f>
        <v>28.228708217589883</v>
      </c>
    </row>
    <row r="107" spans="1:25" ht="50.25" customHeight="1" x14ac:dyDescent="0.3">
      <c r="A107" s="7">
        <v>100272</v>
      </c>
      <c r="B107" s="8" t="s">
        <v>24</v>
      </c>
      <c r="C107" s="9">
        <v>7</v>
      </c>
      <c r="D107" s="10" t="s">
        <v>71</v>
      </c>
      <c r="E107" s="10" t="s">
        <v>317</v>
      </c>
      <c r="F107" s="11">
        <v>42580.425653275459</v>
      </c>
      <c r="G107" s="10" t="s">
        <v>27</v>
      </c>
      <c r="H107" s="8" t="s">
        <v>28</v>
      </c>
      <c r="I107" s="10" t="s">
        <v>228</v>
      </c>
      <c r="J107" s="10" t="s">
        <v>31</v>
      </c>
      <c r="K107" s="10" t="str">
        <f>Tabla2[[#This Row],[SUBTEMA]]</f>
        <v>Otros</v>
      </c>
      <c r="L107" s="13">
        <v>42626.42564814815</v>
      </c>
      <c r="M107" s="10">
        <v>15</v>
      </c>
      <c r="N107" s="12" t="s">
        <v>28</v>
      </c>
      <c r="O107" s="12" t="s">
        <v>32</v>
      </c>
      <c r="P107" s="8" t="s">
        <v>318</v>
      </c>
      <c r="Q107" s="11">
        <v>42594</v>
      </c>
      <c r="R107" s="8" t="s">
        <v>231</v>
      </c>
      <c r="S107" s="12" t="s">
        <v>232</v>
      </c>
      <c r="T107" s="9">
        <v>10</v>
      </c>
      <c r="U107" s="12" t="s">
        <v>319</v>
      </c>
      <c r="V107" s="12" t="s">
        <v>134</v>
      </c>
      <c r="W107" s="15" t="s">
        <v>47</v>
      </c>
      <c r="X107" s="12"/>
      <c r="Y107" s="12">
        <f>Tabla2[[#This Row],[FECHA RADICADO RESPUESTA]]-Tabla2[[#This Row],[FECHA
RADICACIÓN]]</f>
        <v>13.574346724541101</v>
      </c>
    </row>
    <row r="108" spans="1:25" ht="50.25" customHeight="1" x14ac:dyDescent="0.3">
      <c r="A108" s="7">
        <v>100273</v>
      </c>
      <c r="B108" s="8" t="s">
        <v>24</v>
      </c>
      <c r="C108" s="9">
        <v>7</v>
      </c>
      <c r="D108" s="10" t="s">
        <v>71</v>
      </c>
      <c r="E108" s="10" t="s">
        <v>320</v>
      </c>
      <c r="F108" s="11">
        <v>42580.426184918979</v>
      </c>
      <c r="G108" s="10" t="s">
        <v>27</v>
      </c>
      <c r="H108" s="8" t="s">
        <v>28</v>
      </c>
      <c r="I108" s="10" t="s">
        <v>62</v>
      </c>
      <c r="J108" s="10" t="s">
        <v>31</v>
      </c>
      <c r="K108" s="10" t="str">
        <f>Tabla2[[#This Row],[SUBTEMA]]</f>
        <v>Acompañamiento a comunidad en desarrollo de proyecto (ambiental, social)</v>
      </c>
      <c r="L108" s="13">
        <v>42604.426184918979</v>
      </c>
      <c r="M108" s="10">
        <v>15</v>
      </c>
      <c r="N108" s="12" t="s">
        <v>28</v>
      </c>
      <c r="O108" s="12" t="s">
        <v>32</v>
      </c>
      <c r="P108" s="8" t="s">
        <v>321</v>
      </c>
      <c r="Q108" s="11">
        <v>42594.445623842592</v>
      </c>
      <c r="R108" s="8" t="s">
        <v>69</v>
      </c>
      <c r="S108" s="12" t="s">
        <v>70</v>
      </c>
      <c r="T108" s="9">
        <v>14</v>
      </c>
      <c r="U108" s="12" t="s">
        <v>74</v>
      </c>
      <c r="V108" s="12" t="s">
        <v>63</v>
      </c>
      <c r="W108" s="15" t="s">
        <v>47</v>
      </c>
      <c r="X108" s="12"/>
      <c r="Y108" s="12">
        <f>Tabla2[[#This Row],[FECHA RADICADO RESPUESTA]]-Tabla2[[#This Row],[FECHA
RADICACIÓN]]</f>
        <v>14.019438923613052</v>
      </c>
    </row>
    <row r="109" spans="1:25" ht="50.25" customHeight="1" x14ac:dyDescent="0.3">
      <c r="A109" s="18">
        <v>100337</v>
      </c>
      <c r="B109" s="8" t="s">
        <v>24</v>
      </c>
      <c r="C109" s="9">
        <v>7</v>
      </c>
      <c r="D109" s="10" t="s">
        <v>25</v>
      </c>
      <c r="E109" s="10" t="s">
        <v>322</v>
      </c>
      <c r="F109" s="11">
        <v>42580.482722835644</v>
      </c>
      <c r="G109" s="10" t="s">
        <v>27</v>
      </c>
      <c r="H109" s="8" t="s">
        <v>28</v>
      </c>
      <c r="I109" s="10" t="s">
        <v>45</v>
      </c>
      <c r="J109" s="10" t="s">
        <v>31</v>
      </c>
      <c r="K109" s="10" t="str">
        <f>Tabla2[[#This Row],[SUBTEMA]]</f>
        <v>Actividad Hidrocarburífera en regiones del país</v>
      </c>
      <c r="L109" s="13">
        <v>42594.482722835644</v>
      </c>
      <c r="M109" s="10">
        <v>10</v>
      </c>
      <c r="N109" s="12" t="s">
        <v>28</v>
      </c>
      <c r="O109" s="12" t="s">
        <v>32</v>
      </c>
      <c r="P109" s="8" t="s">
        <v>323</v>
      </c>
      <c r="Q109" s="11">
        <v>42584</v>
      </c>
      <c r="R109" s="8" t="s">
        <v>324</v>
      </c>
      <c r="S109" s="12" t="s">
        <v>70</v>
      </c>
      <c r="T109" s="21">
        <v>2</v>
      </c>
      <c r="U109" s="12" t="s">
        <v>39</v>
      </c>
      <c r="V109" s="12" t="s">
        <v>41</v>
      </c>
      <c r="W109" s="15" t="s">
        <v>47</v>
      </c>
      <c r="X109" s="12"/>
      <c r="Y109" s="12">
        <f>Tabla2[[#This Row],[FECHA RADICADO RESPUESTA]]-Tabla2[[#This Row],[FECHA
RADICACIÓN]]</f>
        <v>3.5172771643556189</v>
      </c>
    </row>
    <row r="110" spans="1:25" ht="50.25" customHeight="1" x14ac:dyDescent="0.3">
      <c r="A110" s="18">
        <v>100338</v>
      </c>
      <c r="B110" s="8" t="s">
        <v>24</v>
      </c>
      <c r="C110" s="9">
        <v>7</v>
      </c>
      <c r="D110" s="10" t="s">
        <v>25</v>
      </c>
      <c r="E110" s="10" t="s">
        <v>325</v>
      </c>
      <c r="F110" s="11">
        <v>42580.483244247684</v>
      </c>
      <c r="G110" s="10" t="s">
        <v>27</v>
      </c>
      <c r="H110" s="8" t="s">
        <v>28</v>
      </c>
      <c r="I110" s="10" t="s">
        <v>45</v>
      </c>
      <c r="J110" s="10" t="s">
        <v>31</v>
      </c>
      <c r="K110" s="10" t="str">
        <f>Tabla2[[#This Row],[SUBTEMA]]</f>
        <v>Actividad Hidrocarburífera en regiones del país</v>
      </c>
      <c r="L110" s="13">
        <v>42594.483244247684</v>
      </c>
      <c r="M110" s="10">
        <v>10</v>
      </c>
      <c r="N110" s="12" t="s">
        <v>28</v>
      </c>
      <c r="O110" s="12" t="s">
        <v>32</v>
      </c>
      <c r="P110" s="8" t="s">
        <v>1424</v>
      </c>
      <c r="Q110" s="11">
        <v>42584</v>
      </c>
      <c r="R110" s="8" t="s">
        <v>324</v>
      </c>
      <c r="S110" s="12" t="s">
        <v>70</v>
      </c>
      <c r="T110" s="21">
        <v>2</v>
      </c>
      <c r="U110" s="12" t="s">
        <v>39</v>
      </c>
      <c r="V110" s="12" t="s">
        <v>41</v>
      </c>
      <c r="W110" s="15" t="s">
        <v>47</v>
      </c>
      <c r="X110" s="12"/>
      <c r="Y110" s="39">
        <f>Tabla2[[#This Row],[FECHA RADICADO RESPUESTA]]-Tabla2[[#This Row],[FECHA
RADICACIÓN]]</f>
        <v>3.516755752316385</v>
      </c>
    </row>
    <row r="111" spans="1:25" ht="50.25" customHeight="1" x14ac:dyDescent="0.3">
      <c r="A111" s="18">
        <v>100339</v>
      </c>
      <c r="B111" s="8" t="s">
        <v>24</v>
      </c>
      <c r="C111" s="9">
        <v>7</v>
      </c>
      <c r="D111" s="10" t="s">
        <v>25</v>
      </c>
      <c r="E111" s="10" t="s">
        <v>326</v>
      </c>
      <c r="F111" s="11">
        <v>42580.483990624998</v>
      </c>
      <c r="G111" s="10" t="s">
        <v>27</v>
      </c>
      <c r="H111" s="8" t="s">
        <v>28</v>
      </c>
      <c r="I111" s="10" t="s">
        <v>45</v>
      </c>
      <c r="J111" s="10" t="s">
        <v>31</v>
      </c>
      <c r="K111" s="10" t="str">
        <f>Tabla2[[#This Row],[SUBTEMA]]</f>
        <v>Actividad Hidrocarburífera en regiones del país</v>
      </c>
      <c r="L111" s="13">
        <v>42594.483990624998</v>
      </c>
      <c r="M111" s="10">
        <v>10</v>
      </c>
      <c r="N111" s="12" t="s">
        <v>28</v>
      </c>
      <c r="O111" s="12" t="s">
        <v>32</v>
      </c>
      <c r="P111" s="8" t="s">
        <v>327</v>
      </c>
      <c r="Q111" s="11">
        <v>42584</v>
      </c>
      <c r="R111" s="8" t="s">
        <v>324</v>
      </c>
      <c r="S111" s="12" t="s">
        <v>70</v>
      </c>
      <c r="T111" s="21">
        <v>2</v>
      </c>
      <c r="U111" s="12" t="s">
        <v>39</v>
      </c>
      <c r="V111" s="12" t="s">
        <v>41</v>
      </c>
      <c r="W111" s="15" t="s">
        <v>47</v>
      </c>
      <c r="X111" s="12"/>
      <c r="Y111" s="12">
        <f>Tabla2[[#This Row],[FECHA RADICADO RESPUESTA]]-Tabla2[[#This Row],[FECHA
RADICACIÓN]]</f>
        <v>3.5160093750018859</v>
      </c>
    </row>
    <row r="112" spans="1:25" ht="50.25" customHeight="1" x14ac:dyDescent="0.3">
      <c r="A112" s="7">
        <v>100358</v>
      </c>
      <c r="B112" s="8" t="s">
        <v>24</v>
      </c>
      <c r="C112" s="9">
        <v>7</v>
      </c>
      <c r="D112" s="10" t="s">
        <v>71</v>
      </c>
      <c r="E112" s="10" t="s">
        <v>328</v>
      </c>
      <c r="F112" s="11">
        <v>42580.507457407402</v>
      </c>
      <c r="G112" s="10" t="s">
        <v>27</v>
      </c>
      <c r="H112" s="8" t="s">
        <v>28</v>
      </c>
      <c r="I112" s="10" t="s">
        <v>45</v>
      </c>
      <c r="J112" s="10" t="s">
        <v>31</v>
      </c>
      <c r="K112" s="10" t="str">
        <f>Tabla2[[#This Row],[SUBTEMA]]</f>
        <v>Inconformidad por desarrollo irregular de proyecto</v>
      </c>
      <c r="L112" s="13">
        <v>42594.507457407402</v>
      </c>
      <c r="M112" s="10">
        <v>10</v>
      </c>
      <c r="N112" s="12" t="s">
        <v>28</v>
      </c>
      <c r="O112" s="12" t="s">
        <v>32</v>
      </c>
      <c r="P112" s="8" t="s">
        <v>316</v>
      </c>
      <c r="Q112" s="11">
        <v>42599.512502465273</v>
      </c>
      <c r="R112" s="8" t="s">
        <v>268</v>
      </c>
      <c r="S112" s="12" t="s">
        <v>70</v>
      </c>
      <c r="T112" s="9">
        <v>19</v>
      </c>
      <c r="U112" s="12" t="s">
        <v>74</v>
      </c>
      <c r="V112" s="12" t="s">
        <v>67</v>
      </c>
      <c r="W112" s="15" t="s">
        <v>47</v>
      </c>
      <c r="X112" s="12"/>
      <c r="Y112" s="12">
        <f>Tabla2[[#This Row],[FECHA RADICADO RESPUESTA]]-Tabla2[[#This Row],[FECHA
RADICACIÓN]]</f>
        <v>19.00504505787103</v>
      </c>
    </row>
    <row r="113" spans="1:25" ht="50.25" customHeight="1" x14ac:dyDescent="0.3">
      <c r="A113" s="7">
        <v>100465</v>
      </c>
      <c r="B113" s="8" t="s">
        <v>24</v>
      </c>
      <c r="C113" s="9">
        <v>7</v>
      </c>
      <c r="D113" s="10" t="s">
        <v>43</v>
      </c>
      <c r="E113" s="10" t="s">
        <v>329</v>
      </c>
      <c r="F113" s="11">
        <v>42580.64667253472</v>
      </c>
      <c r="G113" s="10" t="s">
        <v>27</v>
      </c>
      <c r="H113" s="8" t="s">
        <v>28</v>
      </c>
      <c r="I113" s="10" t="s">
        <v>45</v>
      </c>
      <c r="J113" s="10" t="s">
        <v>31</v>
      </c>
      <c r="K113" s="10" t="str">
        <f>Tabla2[[#This Row],[SUBTEMA]]</f>
        <v>Otros</v>
      </c>
      <c r="L113" s="13">
        <v>42593.646672488423</v>
      </c>
      <c r="M113" s="10">
        <v>10</v>
      </c>
      <c r="N113" s="12" t="s">
        <v>28</v>
      </c>
      <c r="O113" s="12" t="s">
        <v>32</v>
      </c>
      <c r="P113" s="8" t="s">
        <v>330</v>
      </c>
      <c r="Q113" s="11">
        <v>42583.344517129626</v>
      </c>
      <c r="R113" s="8" t="s">
        <v>32</v>
      </c>
      <c r="S113" s="12" t="s">
        <v>28</v>
      </c>
      <c r="T113" s="9">
        <v>3</v>
      </c>
      <c r="U113" s="12" t="s">
        <v>39</v>
      </c>
      <c r="V113" s="12" t="s">
        <v>134</v>
      </c>
      <c r="W113" s="15" t="s">
        <v>47</v>
      </c>
      <c r="X113" s="12"/>
      <c r="Y113" s="12">
        <f>Tabla2[[#This Row],[FECHA RADICADO RESPUESTA]]-Tabla2[[#This Row],[FECHA
RADICACIÓN]]</f>
        <v>2.6978445949062007</v>
      </c>
    </row>
    <row r="114" spans="1:25" ht="50.25" customHeight="1" x14ac:dyDescent="0.3">
      <c r="A114" s="7">
        <v>100579</v>
      </c>
      <c r="B114" s="8" t="s">
        <v>24</v>
      </c>
      <c r="C114" s="10" t="s">
        <v>331</v>
      </c>
      <c r="D114" s="10" t="s">
        <v>25</v>
      </c>
      <c r="E114" s="10" t="s">
        <v>332</v>
      </c>
      <c r="F114" s="11">
        <v>42583.406884293981</v>
      </c>
      <c r="G114" s="10" t="s">
        <v>27</v>
      </c>
      <c r="H114" s="8" t="s">
        <v>28</v>
      </c>
      <c r="I114" s="10" t="s">
        <v>45</v>
      </c>
      <c r="J114" s="10" t="s">
        <v>31</v>
      </c>
      <c r="K114" s="10" t="str">
        <f>Tabla2[[#This Row],[SUBTEMA]]</f>
        <v xml:space="preserve">Congreso de la República y Senado </v>
      </c>
      <c r="L114" s="13">
        <v>42598.406884293981</v>
      </c>
      <c r="M114" s="10">
        <v>10</v>
      </c>
      <c r="N114" s="12" t="s">
        <v>28</v>
      </c>
      <c r="O114" s="12" t="s">
        <v>32</v>
      </c>
      <c r="P114" s="8" t="s">
        <v>333</v>
      </c>
      <c r="Q114" s="11">
        <v>42591.619547025461</v>
      </c>
      <c r="R114" s="8" t="s">
        <v>32</v>
      </c>
      <c r="S114" s="12" t="s">
        <v>28</v>
      </c>
      <c r="T114" s="12" t="s">
        <v>334</v>
      </c>
      <c r="U114" s="12" t="s">
        <v>115</v>
      </c>
      <c r="V114" s="12" t="s">
        <v>149</v>
      </c>
      <c r="W114" s="15" t="s">
        <v>47</v>
      </c>
      <c r="X114" s="12"/>
      <c r="Y114" s="12">
        <f>Tabla2[[#This Row],[FECHA RADICADO RESPUESTA]]-Tabla2[[#This Row],[FECHA
RADICACIÓN]]</f>
        <v>8.2126627314792131</v>
      </c>
    </row>
    <row r="115" spans="1:25" ht="50.25" customHeight="1" x14ac:dyDescent="0.3">
      <c r="A115" s="7">
        <v>100582</v>
      </c>
      <c r="B115" s="8" t="s">
        <v>24</v>
      </c>
      <c r="C115" s="10" t="s">
        <v>331</v>
      </c>
      <c r="D115" s="10" t="s">
        <v>25</v>
      </c>
      <c r="E115" s="10" t="s">
        <v>335</v>
      </c>
      <c r="F115" s="11">
        <v>42583.408687499999</v>
      </c>
      <c r="G115" s="10" t="s">
        <v>27</v>
      </c>
      <c r="H115" s="8" t="s">
        <v>28</v>
      </c>
      <c r="I115" s="10" t="s">
        <v>45</v>
      </c>
      <c r="J115" s="10" t="s">
        <v>31</v>
      </c>
      <c r="K115" s="10" t="str">
        <f>Tabla2[[#This Row],[SUBTEMA]]</f>
        <v>Acompañamiento a comunidad en desarrollo de proyecto (ambiental, social)</v>
      </c>
      <c r="L115" s="13">
        <v>42598.408687499999</v>
      </c>
      <c r="M115" s="10">
        <v>10</v>
      </c>
      <c r="N115" s="12" t="s">
        <v>28</v>
      </c>
      <c r="O115" s="12" t="s">
        <v>32</v>
      </c>
      <c r="P115" s="8" t="s">
        <v>336</v>
      </c>
      <c r="Q115" s="11">
        <v>42621.364805821759</v>
      </c>
      <c r="R115" s="8" t="s">
        <v>69</v>
      </c>
      <c r="S115" s="12" t="s">
        <v>70</v>
      </c>
      <c r="T115" s="9">
        <v>28</v>
      </c>
      <c r="U115" s="12" t="s">
        <v>74</v>
      </c>
      <c r="V115" s="12" t="s">
        <v>63</v>
      </c>
      <c r="W115" s="15" t="s">
        <v>31</v>
      </c>
      <c r="X115" s="12"/>
      <c r="Y115" s="12">
        <f>Tabla2[[#This Row],[FECHA RADICADO RESPUESTA]]-Tabla2[[#This Row],[FECHA
RADICACIÓN]]</f>
        <v>37.956118321759277</v>
      </c>
    </row>
    <row r="116" spans="1:25" ht="50.25" customHeight="1" x14ac:dyDescent="0.3">
      <c r="A116" s="7">
        <v>100586</v>
      </c>
      <c r="B116" s="8" t="s">
        <v>24</v>
      </c>
      <c r="C116" s="10" t="s">
        <v>331</v>
      </c>
      <c r="D116" s="10" t="s">
        <v>25</v>
      </c>
      <c r="E116" s="10" t="s">
        <v>337</v>
      </c>
      <c r="F116" s="11">
        <v>42583.410386423609</v>
      </c>
      <c r="G116" s="10" t="s">
        <v>27</v>
      </c>
      <c r="H116" s="8" t="s">
        <v>28</v>
      </c>
      <c r="I116" s="10" t="s">
        <v>85</v>
      </c>
      <c r="J116" s="10" t="s">
        <v>31</v>
      </c>
      <c r="K116" s="10" t="str">
        <f>Tabla2[[#This Row],[SUBTEMA]]</f>
        <v>Otros</v>
      </c>
      <c r="L116" s="13">
        <v>42647.410386423609</v>
      </c>
      <c r="M116" s="10">
        <v>45</v>
      </c>
      <c r="N116" s="12" t="s">
        <v>28</v>
      </c>
      <c r="O116" s="12" t="s">
        <v>32</v>
      </c>
      <c r="P116" s="8" t="s">
        <v>338</v>
      </c>
      <c r="Q116" s="11">
        <v>42583.624928206016</v>
      </c>
      <c r="R116" s="8" t="s">
        <v>32</v>
      </c>
      <c r="S116" s="12" t="s">
        <v>28</v>
      </c>
      <c r="T116" s="17" t="s">
        <v>339</v>
      </c>
      <c r="U116" s="12" t="s">
        <v>39</v>
      </c>
      <c r="V116" s="12" t="s">
        <v>134</v>
      </c>
      <c r="W116" s="15" t="s">
        <v>31</v>
      </c>
      <c r="X116" s="16" t="s">
        <v>35</v>
      </c>
      <c r="Y116" s="12">
        <f>Tabla2[[#This Row],[FECHA RADICADO RESPUESTA]]-Tabla2[[#This Row],[FECHA
RADICACIÓN]]</f>
        <v>0.21454178240674082</v>
      </c>
    </row>
    <row r="117" spans="1:25" ht="50.25" customHeight="1" x14ac:dyDescent="0.3">
      <c r="A117" s="7">
        <v>100588</v>
      </c>
      <c r="B117" s="8" t="s">
        <v>24</v>
      </c>
      <c r="C117" s="10" t="s">
        <v>331</v>
      </c>
      <c r="D117" s="10" t="s">
        <v>71</v>
      </c>
      <c r="E117" s="10" t="s">
        <v>340</v>
      </c>
      <c r="F117" s="11">
        <v>42583.41263515046</v>
      </c>
      <c r="G117" s="10" t="s">
        <v>27</v>
      </c>
      <c r="H117" s="8" t="s">
        <v>28</v>
      </c>
      <c r="I117" s="10" t="s">
        <v>45</v>
      </c>
      <c r="J117" s="10" t="s">
        <v>31</v>
      </c>
      <c r="K117" s="10" t="str">
        <f>Tabla2[[#This Row],[SUBTEMA]]</f>
        <v>Acompañamiento a comunidad en desarrollo de proyecto (ambiental, social)</v>
      </c>
      <c r="L117" s="13">
        <v>42598.41263515046</v>
      </c>
      <c r="M117" s="10">
        <v>10</v>
      </c>
      <c r="N117" s="12" t="s">
        <v>28</v>
      </c>
      <c r="O117" s="12" t="s">
        <v>32</v>
      </c>
      <c r="P117" s="8" t="s">
        <v>341</v>
      </c>
      <c r="Q117" s="11">
        <v>42657</v>
      </c>
      <c r="R117" s="8" t="s">
        <v>342</v>
      </c>
      <c r="S117" s="12" t="s">
        <v>82</v>
      </c>
      <c r="T117" s="10">
        <v>13</v>
      </c>
      <c r="U117" s="12" t="s">
        <v>39</v>
      </c>
      <c r="V117" s="12" t="s">
        <v>63</v>
      </c>
      <c r="W117" s="15" t="s">
        <v>47</v>
      </c>
      <c r="X117" s="12"/>
      <c r="Y117" s="12">
        <f>Tabla2[[#This Row],[FECHA RADICADO RESPUESTA]]-Tabla2[[#This Row],[FECHA
RADICACIÓN]]</f>
        <v>73.587364849539881</v>
      </c>
    </row>
    <row r="118" spans="1:25" ht="50.25" customHeight="1" x14ac:dyDescent="0.3">
      <c r="A118" s="7">
        <v>100785</v>
      </c>
      <c r="B118" s="8" t="s">
        <v>24</v>
      </c>
      <c r="C118" s="10" t="s">
        <v>331</v>
      </c>
      <c r="D118" s="10" t="s">
        <v>43</v>
      </c>
      <c r="E118" s="10" t="s">
        <v>343</v>
      </c>
      <c r="F118" s="11">
        <v>42583.643045636571</v>
      </c>
      <c r="G118" s="10" t="s">
        <v>27</v>
      </c>
      <c r="H118" s="8" t="s">
        <v>28</v>
      </c>
      <c r="I118" s="10" t="s">
        <v>29</v>
      </c>
      <c r="J118" s="10" t="s">
        <v>31</v>
      </c>
      <c r="K118" s="10" t="str">
        <f>Tabla2[[#This Row],[SUBTEMA]]</f>
        <v>Acompañamiento a comunidad en desarrollo de proyecto (ambiental, social)</v>
      </c>
      <c r="L118" s="13">
        <v>42590.643045636571</v>
      </c>
      <c r="M118" s="10">
        <v>5</v>
      </c>
      <c r="N118" s="12" t="s">
        <v>28</v>
      </c>
      <c r="O118" s="12" t="s">
        <v>32</v>
      </c>
      <c r="P118" s="8" t="s">
        <v>344</v>
      </c>
      <c r="Q118" s="11">
        <v>42584.352555555553</v>
      </c>
      <c r="R118" s="8" t="s">
        <v>32</v>
      </c>
      <c r="S118" s="12" t="s">
        <v>28</v>
      </c>
      <c r="T118" s="12" t="s">
        <v>345</v>
      </c>
      <c r="U118" s="12" t="s">
        <v>65</v>
      </c>
      <c r="V118" s="12" t="s">
        <v>63</v>
      </c>
      <c r="W118" s="15" t="s">
        <v>31</v>
      </c>
      <c r="X118" s="12"/>
      <c r="Y118" s="12">
        <f>Tabla2[[#This Row],[FECHA RADICADO RESPUESTA]]-Tabla2[[#This Row],[FECHA
RADICACIÓN]]</f>
        <v>0.70950991898280336</v>
      </c>
    </row>
    <row r="119" spans="1:25" ht="50.25" customHeight="1" x14ac:dyDescent="0.3">
      <c r="A119" s="7">
        <v>100850</v>
      </c>
      <c r="B119" s="8" t="s">
        <v>24</v>
      </c>
      <c r="C119" s="10" t="s">
        <v>331</v>
      </c>
      <c r="D119" s="10" t="s">
        <v>43</v>
      </c>
      <c r="E119" s="10" t="s">
        <v>346</v>
      </c>
      <c r="F119" s="11">
        <v>42583.67679690972</v>
      </c>
      <c r="G119" s="10" t="s">
        <v>27</v>
      </c>
      <c r="H119" s="8" t="s">
        <v>28</v>
      </c>
      <c r="I119" s="10" t="s">
        <v>62</v>
      </c>
      <c r="J119" s="10" t="s">
        <v>31</v>
      </c>
      <c r="K119" s="10" t="str">
        <f>Tabla2[[#This Row],[SUBTEMA]]</f>
        <v>Áreas Asignadas, Áreas libres, reglamentación especial, requisitos y criterios para su asignación</v>
      </c>
      <c r="L119" s="13">
        <v>42605.67679690972</v>
      </c>
      <c r="M119" s="10">
        <v>15</v>
      </c>
      <c r="N119" s="12" t="s">
        <v>28</v>
      </c>
      <c r="O119" s="12" t="s">
        <v>32</v>
      </c>
      <c r="P119" s="8" t="s">
        <v>338</v>
      </c>
      <c r="Q119" s="11">
        <v>42593.391523298611</v>
      </c>
      <c r="R119" s="8" t="s">
        <v>32</v>
      </c>
      <c r="S119" s="12" t="s">
        <v>28</v>
      </c>
      <c r="T119" s="12" t="s">
        <v>347</v>
      </c>
      <c r="U119" s="12" t="s">
        <v>39</v>
      </c>
      <c r="V119" s="12" t="s">
        <v>163</v>
      </c>
      <c r="W119" s="15" t="s">
        <v>47</v>
      </c>
      <c r="X119" s="12"/>
      <c r="Y119" s="12">
        <f>Tabla2[[#This Row],[FECHA RADICADO RESPUESTA]]-Tabla2[[#This Row],[FECHA
RADICACIÓN]]</f>
        <v>9.7147263888909947</v>
      </c>
    </row>
    <row r="120" spans="1:25" ht="50.25" customHeight="1" x14ac:dyDescent="0.3">
      <c r="A120" s="7">
        <v>100982</v>
      </c>
      <c r="B120" s="8" t="s">
        <v>24</v>
      </c>
      <c r="C120" s="10" t="s">
        <v>331</v>
      </c>
      <c r="D120" s="10" t="s">
        <v>71</v>
      </c>
      <c r="E120" s="10" t="s">
        <v>348</v>
      </c>
      <c r="F120" s="11">
        <v>42584.445160451389</v>
      </c>
      <c r="G120" s="10" t="s">
        <v>27</v>
      </c>
      <c r="H120" s="8" t="s">
        <v>28</v>
      </c>
      <c r="I120" s="10" t="s">
        <v>45</v>
      </c>
      <c r="J120" s="10" t="s">
        <v>31</v>
      </c>
      <c r="K120" s="10" t="str">
        <f>Tabla2[[#This Row],[SUBTEMA]]</f>
        <v>Actividad Hidrocarburífera en regiones del país</v>
      </c>
      <c r="L120" s="13">
        <v>42599.445160451389</v>
      </c>
      <c r="M120" s="10">
        <v>10</v>
      </c>
      <c r="N120" s="12" t="s">
        <v>28</v>
      </c>
      <c r="O120" s="12" t="s">
        <v>32</v>
      </c>
      <c r="P120" s="8" t="s">
        <v>350</v>
      </c>
      <c r="Q120" s="11">
        <v>42621.425185613421</v>
      </c>
      <c r="R120" s="8" t="s">
        <v>32</v>
      </c>
      <c r="S120" s="12" t="s">
        <v>28</v>
      </c>
      <c r="T120" s="9">
        <v>17</v>
      </c>
      <c r="U120" s="12" t="s">
        <v>39</v>
      </c>
      <c r="V120" s="12" t="s">
        <v>41</v>
      </c>
      <c r="W120" s="15" t="s">
        <v>47</v>
      </c>
      <c r="X120" s="12"/>
      <c r="Y120" s="12">
        <f>Tabla2[[#This Row],[FECHA RADICADO RESPUESTA]]-Tabla2[[#This Row],[FECHA
RADICACIÓN]]</f>
        <v>36.980025162032689</v>
      </c>
    </row>
    <row r="121" spans="1:25" ht="50.25" customHeight="1" x14ac:dyDescent="0.3">
      <c r="A121" s="7">
        <v>100983</v>
      </c>
      <c r="B121" s="8" t="s">
        <v>24</v>
      </c>
      <c r="C121" s="10" t="s">
        <v>331</v>
      </c>
      <c r="D121" s="10" t="s">
        <v>71</v>
      </c>
      <c r="E121" s="10" t="s">
        <v>351</v>
      </c>
      <c r="F121" s="11">
        <v>42584.446326585647</v>
      </c>
      <c r="G121" s="10" t="s">
        <v>27</v>
      </c>
      <c r="H121" s="8" t="s">
        <v>28</v>
      </c>
      <c r="I121" s="10" t="s">
        <v>45</v>
      </c>
      <c r="J121" s="10" t="s">
        <v>31</v>
      </c>
      <c r="K121" s="10" t="str">
        <f>Tabla2[[#This Row],[SUBTEMA]]</f>
        <v>Cartografía zonas Petrolera</v>
      </c>
      <c r="L121" s="13">
        <v>42599.446326585647</v>
      </c>
      <c r="M121" s="10">
        <v>10</v>
      </c>
      <c r="N121" s="12" t="s">
        <v>28</v>
      </c>
      <c r="O121" s="12" t="s">
        <v>32</v>
      </c>
      <c r="P121" s="8" t="s">
        <v>352</v>
      </c>
      <c r="Q121" s="11">
        <v>42585.367632870366</v>
      </c>
      <c r="R121" s="8" t="s">
        <v>32</v>
      </c>
      <c r="S121" s="12" t="s">
        <v>28</v>
      </c>
      <c r="T121" s="12" t="s">
        <v>345</v>
      </c>
      <c r="U121" s="12" t="s">
        <v>39</v>
      </c>
      <c r="V121" s="12" t="s">
        <v>275</v>
      </c>
      <c r="W121" s="15" t="s">
        <v>47</v>
      </c>
      <c r="X121" s="12"/>
      <c r="Y121" s="12">
        <f>Tabla2[[#This Row],[FECHA RADICADO RESPUESTA]]-Tabla2[[#This Row],[FECHA
RADICACIÓN]]</f>
        <v>0.92130628471932141</v>
      </c>
    </row>
    <row r="122" spans="1:25" ht="50.25" customHeight="1" x14ac:dyDescent="0.3">
      <c r="A122" s="7">
        <v>100984</v>
      </c>
      <c r="B122" s="8" t="s">
        <v>24</v>
      </c>
      <c r="C122" s="10" t="s">
        <v>331</v>
      </c>
      <c r="D122" s="10" t="s">
        <v>71</v>
      </c>
      <c r="E122" s="10" t="s">
        <v>353</v>
      </c>
      <c r="F122" s="11">
        <v>42584.447264930554</v>
      </c>
      <c r="G122" s="10" t="s">
        <v>27</v>
      </c>
      <c r="H122" s="8" t="s">
        <v>28</v>
      </c>
      <c r="I122" s="10" t="s">
        <v>45</v>
      </c>
      <c r="J122" s="10" t="s">
        <v>31</v>
      </c>
      <c r="K122" s="10" t="str">
        <f>Tabla2[[#This Row],[SUBTEMA]]</f>
        <v>Actividad Hidrocarburífera en regiones del país</v>
      </c>
      <c r="L122" s="13">
        <v>42599.447264930554</v>
      </c>
      <c r="M122" s="10">
        <v>10</v>
      </c>
      <c r="N122" s="12" t="s">
        <v>28</v>
      </c>
      <c r="O122" s="12" t="s">
        <v>32</v>
      </c>
      <c r="P122" s="8" t="s">
        <v>354</v>
      </c>
      <c r="Q122" s="11">
        <v>42600.615450925921</v>
      </c>
      <c r="R122" s="8" t="s">
        <v>32</v>
      </c>
      <c r="S122" s="12" t="s">
        <v>28</v>
      </c>
      <c r="T122" s="12" t="s">
        <v>355</v>
      </c>
      <c r="U122" s="12" t="s">
        <v>319</v>
      </c>
      <c r="V122" s="12" t="s">
        <v>41</v>
      </c>
      <c r="W122" s="15" t="s">
        <v>47</v>
      </c>
      <c r="X122" s="12"/>
      <c r="Y122" s="12">
        <f>Tabla2[[#This Row],[FECHA RADICADO RESPUESTA]]-Tabla2[[#This Row],[FECHA
RADICACIÓN]]</f>
        <v>16.168185995367821</v>
      </c>
    </row>
    <row r="123" spans="1:25" ht="50.25" customHeight="1" x14ac:dyDescent="0.3">
      <c r="A123" s="7">
        <v>100986</v>
      </c>
      <c r="B123" s="8" t="s">
        <v>24</v>
      </c>
      <c r="C123" s="10" t="s">
        <v>331</v>
      </c>
      <c r="D123" s="10" t="s">
        <v>43</v>
      </c>
      <c r="E123" s="10" t="s">
        <v>356</v>
      </c>
      <c r="F123" s="11">
        <v>42584.44844108796</v>
      </c>
      <c r="G123" s="10" t="s">
        <v>27</v>
      </c>
      <c r="H123" s="8" t="s">
        <v>28</v>
      </c>
      <c r="I123" s="10" t="s">
        <v>62</v>
      </c>
      <c r="J123" s="10" t="s">
        <v>31</v>
      </c>
      <c r="K123" s="10" t="str">
        <f>Tabla2[[#This Row],[SUBTEMA]]</f>
        <v>Otros</v>
      </c>
      <c r="L123" s="13">
        <v>42598.44844108796</v>
      </c>
      <c r="M123" s="10">
        <v>15</v>
      </c>
      <c r="N123" s="12" t="s">
        <v>28</v>
      </c>
      <c r="O123" s="12" t="s">
        <v>32</v>
      </c>
      <c r="P123" s="8" t="s">
        <v>357</v>
      </c>
      <c r="Q123" s="11">
        <v>42634.678010219905</v>
      </c>
      <c r="R123" s="8" t="s">
        <v>32</v>
      </c>
      <c r="S123" s="12" t="s">
        <v>28</v>
      </c>
      <c r="T123" s="9">
        <v>33</v>
      </c>
      <c r="U123" s="12" t="s">
        <v>319</v>
      </c>
      <c r="V123" s="12" t="s">
        <v>134</v>
      </c>
      <c r="W123" s="15" t="s">
        <v>47</v>
      </c>
      <c r="X123" s="12"/>
      <c r="Y123" s="12">
        <f>Tabla2[[#This Row],[FECHA RADICADO RESPUESTA]]-Tabla2[[#This Row],[FECHA
RADICACIÓN]]</f>
        <v>50.229569131945027</v>
      </c>
    </row>
    <row r="124" spans="1:25" ht="50.25" customHeight="1" x14ac:dyDescent="0.3">
      <c r="A124" s="7">
        <v>101002</v>
      </c>
      <c r="B124" s="8" t="s">
        <v>24</v>
      </c>
      <c r="C124" s="10" t="s">
        <v>331</v>
      </c>
      <c r="D124" s="10" t="s">
        <v>43</v>
      </c>
      <c r="E124" s="10" t="s">
        <v>358</v>
      </c>
      <c r="F124" s="11">
        <v>42584.472233564811</v>
      </c>
      <c r="G124" s="10" t="s">
        <v>27</v>
      </c>
      <c r="H124" s="8" t="s">
        <v>28</v>
      </c>
      <c r="I124" s="10" t="s">
        <v>62</v>
      </c>
      <c r="J124" s="10" t="s">
        <v>31</v>
      </c>
      <c r="K124" s="10" t="str">
        <f>Tabla2[[#This Row],[SUBTEMA]]</f>
        <v>Derechos e Impuestos de Hidrocarburos</v>
      </c>
      <c r="L124" s="13">
        <v>42606.472233564811</v>
      </c>
      <c r="M124" s="10">
        <v>15</v>
      </c>
      <c r="N124" s="12" t="s">
        <v>28</v>
      </c>
      <c r="O124" s="12" t="s">
        <v>32</v>
      </c>
      <c r="P124" s="8" t="s">
        <v>359</v>
      </c>
      <c r="Q124" s="11">
        <v>42614.397362152777</v>
      </c>
      <c r="R124" s="8" t="s">
        <v>360</v>
      </c>
      <c r="S124" s="12" t="s">
        <v>102</v>
      </c>
      <c r="T124" s="9">
        <v>10</v>
      </c>
      <c r="U124" s="12" t="s">
        <v>74</v>
      </c>
      <c r="V124" s="12" t="s">
        <v>349</v>
      </c>
      <c r="W124" s="15" t="s">
        <v>47</v>
      </c>
      <c r="X124" s="12"/>
      <c r="Y124" s="12">
        <f>Tabla2[[#This Row],[FECHA RADICADO RESPUESTA]]-Tabla2[[#This Row],[FECHA
RADICACIÓN]]</f>
        <v>29.925128587965446</v>
      </c>
    </row>
    <row r="125" spans="1:25" ht="50.25" customHeight="1" x14ac:dyDescent="0.3">
      <c r="A125" s="7">
        <v>101096</v>
      </c>
      <c r="B125" s="8" t="s">
        <v>24</v>
      </c>
      <c r="C125" s="10" t="s">
        <v>331</v>
      </c>
      <c r="D125" s="10" t="s">
        <v>43</v>
      </c>
      <c r="E125" s="10" t="s">
        <v>361</v>
      </c>
      <c r="F125" s="11">
        <v>42584.647782604166</v>
      </c>
      <c r="G125" s="10" t="s">
        <v>27</v>
      </c>
      <c r="H125" s="8" t="s">
        <v>28</v>
      </c>
      <c r="I125" s="10" t="s">
        <v>62</v>
      </c>
      <c r="J125" s="10" t="s">
        <v>31</v>
      </c>
      <c r="K125" s="10" t="str">
        <f>Tabla2[[#This Row],[SUBTEMA]]</f>
        <v>Estado actual de Pozos</v>
      </c>
      <c r="L125" s="13">
        <v>42606.647782604166</v>
      </c>
      <c r="M125" s="10">
        <v>15</v>
      </c>
      <c r="N125" s="12" t="s">
        <v>28</v>
      </c>
      <c r="O125" s="12" t="s">
        <v>32</v>
      </c>
      <c r="P125" s="8" t="s">
        <v>362</v>
      </c>
      <c r="Q125" s="11">
        <v>42585.306462233792</v>
      </c>
      <c r="R125" s="8" t="s">
        <v>32</v>
      </c>
      <c r="S125" s="12" t="s">
        <v>28</v>
      </c>
      <c r="T125" s="22">
        <v>1</v>
      </c>
      <c r="U125" s="12" t="s">
        <v>74</v>
      </c>
      <c r="V125" s="12" t="s">
        <v>30</v>
      </c>
      <c r="W125" s="15" t="s">
        <v>31</v>
      </c>
      <c r="X125" s="12"/>
      <c r="Y125" s="12">
        <f>Tabla2[[#This Row],[FECHA RADICADO RESPUESTA]]-Tabla2[[#This Row],[FECHA
RADICACIÓN]]</f>
        <v>0.65867962962511228</v>
      </c>
    </row>
    <row r="126" spans="1:25" ht="50.25" customHeight="1" x14ac:dyDescent="0.3">
      <c r="A126" s="7">
        <v>101484</v>
      </c>
      <c r="B126" s="8" t="s">
        <v>24</v>
      </c>
      <c r="C126" s="10" t="s">
        <v>331</v>
      </c>
      <c r="D126" s="10" t="s">
        <v>43</v>
      </c>
      <c r="E126" s="10" t="s">
        <v>363</v>
      </c>
      <c r="F126" s="11">
        <v>42585.588913078704</v>
      </c>
      <c r="G126" s="10" t="s">
        <v>27</v>
      </c>
      <c r="H126" s="8" t="s">
        <v>28</v>
      </c>
      <c r="I126" s="10" t="s">
        <v>45</v>
      </c>
      <c r="J126" s="10" t="s">
        <v>31</v>
      </c>
      <c r="K126" s="10" t="str">
        <f>Tabla2[[#This Row],[SUBTEMA]]</f>
        <v>Cartografía zonas Petrolera</v>
      </c>
      <c r="L126" s="13">
        <v>42600.588913078704</v>
      </c>
      <c r="M126" s="10">
        <v>10</v>
      </c>
      <c r="N126" s="12" t="s">
        <v>28</v>
      </c>
      <c r="O126" s="12" t="s">
        <v>32</v>
      </c>
      <c r="P126" s="8" t="s">
        <v>362</v>
      </c>
      <c r="Q126" s="11">
        <v>42593.659741863426</v>
      </c>
      <c r="R126" s="8" t="s">
        <v>32</v>
      </c>
      <c r="S126" s="12" t="s">
        <v>28</v>
      </c>
      <c r="T126" s="22">
        <v>8</v>
      </c>
      <c r="U126" s="12" t="s">
        <v>115</v>
      </c>
      <c r="V126" s="12" t="s">
        <v>275</v>
      </c>
      <c r="W126" s="15" t="s">
        <v>47</v>
      </c>
      <c r="X126" s="12"/>
      <c r="Y126" s="12">
        <f>Tabla2[[#This Row],[FECHA RADICADO RESPUESTA]]-Tabla2[[#This Row],[FECHA
RADICACIÓN]]</f>
        <v>8.0708287847228348</v>
      </c>
    </row>
    <row r="127" spans="1:25" ht="50.25" customHeight="1" x14ac:dyDescent="0.3">
      <c r="A127" s="7">
        <v>101664</v>
      </c>
      <c r="B127" s="8" t="s">
        <v>24</v>
      </c>
      <c r="C127" s="10" t="s">
        <v>331</v>
      </c>
      <c r="D127" s="10" t="s">
        <v>71</v>
      </c>
      <c r="E127" s="10" t="s">
        <v>365</v>
      </c>
      <c r="F127" s="11">
        <v>42586.387529513886</v>
      </c>
      <c r="G127" s="10" t="s">
        <v>27</v>
      </c>
      <c r="H127" s="8" t="s">
        <v>28</v>
      </c>
      <c r="I127" s="10" t="s">
        <v>45</v>
      </c>
      <c r="J127" s="10" t="s">
        <v>31</v>
      </c>
      <c r="K127" s="10" t="str">
        <f>Tabla2[[#This Row],[SUBTEMA]]</f>
        <v>Acompañamiento a comunidad en desarrollo de proyecto (ambiental, social)</v>
      </c>
      <c r="L127" s="13">
        <v>42601.387529513886</v>
      </c>
      <c r="M127" s="10">
        <v>10</v>
      </c>
      <c r="N127" s="12" t="s">
        <v>28</v>
      </c>
      <c r="O127" s="12" t="s">
        <v>32</v>
      </c>
      <c r="P127" s="8" t="s">
        <v>366</v>
      </c>
      <c r="Q127" s="11">
        <v>42604.384889317131</v>
      </c>
      <c r="R127" s="8" t="s">
        <v>69</v>
      </c>
      <c r="S127" s="12" t="s">
        <v>70</v>
      </c>
      <c r="T127" s="22">
        <v>18</v>
      </c>
      <c r="U127" s="12" t="s">
        <v>367</v>
      </c>
      <c r="V127" s="12" t="s">
        <v>63</v>
      </c>
      <c r="W127" s="15" t="s">
        <v>47</v>
      </c>
      <c r="X127" s="12"/>
      <c r="Y127" s="12">
        <f>Tabla2[[#This Row],[FECHA RADICADO RESPUESTA]]-Tabla2[[#This Row],[FECHA
RADICACIÓN]]</f>
        <v>17.997359803244763</v>
      </c>
    </row>
    <row r="128" spans="1:25" ht="50.25" customHeight="1" x14ac:dyDescent="0.3">
      <c r="A128" s="7">
        <v>101668</v>
      </c>
      <c r="B128" s="8" t="s">
        <v>24</v>
      </c>
      <c r="C128" s="10" t="s">
        <v>331</v>
      </c>
      <c r="D128" s="10" t="s">
        <v>71</v>
      </c>
      <c r="E128" s="10" t="s">
        <v>368</v>
      </c>
      <c r="F128" s="11">
        <v>42586.391945636569</v>
      </c>
      <c r="G128" s="10" t="s">
        <v>27</v>
      </c>
      <c r="H128" s="8" t="s">
        <v>28</v>
      </c>
      <c r="I128" s="10" t="s">
        <v>45</v>
      </c>
      <c r="J128" s="10" t="s">
        <v>31</v>
      </c>
      <c r="K128" s="10" t="str">
        <f>Tabla2[[#This Row],[SUBTEMA]]</f>
        <v>Información Institucional: Transformación de Ecopetrol en ANH, misión, visión, funciones y objetivos</v>
      </c>
      <c r="L128" s="13">
        <v>42601.391945636569</v>
      </c>
      <c r="M128" s="10">
        <v>10</v>
      </c>
      <c r="N128" s="12" t="s">
        <v>28</v>
      </c>
      <c r="O128" s="12" t="s">
        <v>32</v>
      </c>
      <c r="P128" s="8" t="s">
        <v>369</v>
      </c>
      <c r="Q128" s="11">
        <v>42592.534231284721</v>
      </c>
      <c r="R128" s="8" t="s">
        <v>32</v>
      </c>
      <c r="S128" s="12" t="s">
        <v>28</v>
      </c>
      <c r="T128" s="22">
        <v>6</v>
      </c>
      <c r="U128" s="12" t="s">
        <v>319</v>
      </c>
      <c r="V128" s="12" t="s">
        <v>122</v>
      </c>
      <c r="W128" s="15" t="s">
        <v>47</v>
      </c>
      <c r="X128" s="12"/>
      <c r="Y128" s="12">
        <f>Tabla2[[#This Row],[FECHA RADICADO RESPUESTA]]-Tabla2[[#This Row],[FECHA
RADICACIÓN]]</f>
        <v>6.1422856481513008</v>
      </c>
    </row>
    <row r="129" spans="1:25" ht="50.25" customHeight="1" x14ac:dyDescent="0.3">
      <c r="A129" s="7">
        <v>101669</v>
      </c>
      <c r="B129" s="8" t="s">
        <v>24</v>
      </c>
      <c r="C129" s="10" t="s">
        <v>331</v>
      </c>
      <c r="D129" s="10" t="s">
        <v>71</v>
      </c>
      <c r="E129" s="10" t="s">
        <v>370</v>
      </c>
      <c r="F129" s="11">
        <v>42586.393344560187</v>
      </c>
      <c r="G129" s="10" t="s">
        <v>27</v>
      </c>
      <c r="H129" s="8" t="s">
        <v>28</v>
      </c>
      <c r="I129" s="10" t="s">
        <v>45</v>
      </c>
      <c r="J129" s="10" t="s">
        <v>31</v>
      </c>
      <c r="K129" s="10" t="str">
        <f>Tabla2[[#This Row],[SUBTEMA]]</f>
        <v>Actividad Hidrocarburífera en regiones del país</v>
      </c>
      <c r="L129" s="13">
        <v>42601.393344560187</v>
      </c>
      <c r="M129" s="10">
        <v>10</v>
      </c>
      <c r="N129" s="12" t="s">
        <v>28</v>
      </c>
      <c r="O129" s="12" t="s">
        <v>32</v>
      </c>
      <c r="P129" s="8" t="s">
        <v>371</v>
      </c>
      <c r="Q129" s="11">
        <v>42634.635635150458</v>
      </c>
      <c r="R129" s="8" t="s">
        <v>372</v>
      </c>
      <c r="S129" s="12" t="s">
        <v>70</v>
      </c>
      <c r="T129" s="9">
        <v>27</v>
      </c>
      <c r="U129" s="12" t="s">
        <v>65</v>
      </c>
      <c r="V129" s="12" t="s">
        <v>41</v>
      </c>
      <c r="W129" s="15" t="s">
        <v>47</v>
      </c>
      <c r="X129" s="12"/>
      <c r="Y129" s="12">
        <f>Tabla2[[#This Row],[FECHA RADICADO RESPUESTA]]-Tabla2[[#This Row],[FECHA
RADICACIÓN]]</f>
        <v>48.242290590271296</v>
      </c>
    </row>
    <row r="130" spans="1:25" ht="50.25" customHeight="1" x14ac:dyDescent="0.3">
      <c r="A130" s="7">
        <v>101698</v>
      </c>
      <c r="B130" s="8" t="s">
        <v>24</v>
      </c>
      <c r="C130" s="10" t="s">
        <v>331</v>
      </c>
      <c r="D130" s="10" t="s">
        <v>43</v>
      </c>
      <c r="E130" s="10" t="s">
        <v>373</v>
      </c>
      <c r="F130" s="11">
        <v>42586.449521956019</v>
      </c>
      <c r="G130" s="10" t="s">
        <v>27</v>
      </c>
      <c r="H130" s="8" t="s">
        <v>28</v>
      </c>
      <c r="I130" s="10" t="s">
        <v>45</v>
      </c>
      <c r="J130" s="10" t="s">
        <v>31</v>
      </c>
      <c r="K130" s="10" t="str">
        <f>Tabla2[[#This Row],[SUBTEMA]]</f>
        <v>Geología de Cuencas</v>
      </c>
      <c r="L130" s="13">
        <v>42601.449521956019</v>
      </c>
      <c r="M130" s="10">
        <v>10</v>
      </c>
      <c r="N130" s="12" t="s">
        <v>28</v>
      </c>
      <c r="O130" s="12" t="s">
        <v>32</v>
      </c>
      <c r="P130" s="8" t="s">
        <v>374</v>
      </c>
      <c r="Q130" s="11">
        <v>42591.479358136574</v>
      </c>
      <c r="R130" s="8" t="s">
        <v>32</v>
      </c>
      <c r="S130" s="12" t="s">
        <v>28</v>
      </c>
      <c r="T130" s="22">
        <v>5</v>
      </c>
      <c r="U130" s="12" t="s">
        <v>375</v>
      </c>
      <c r="V130" s="12" t="s">
        <v>364</v>
      </c>
      <c r="W130" s="15" t="s">
        <v>47</v>
      </c>
      <c r="X130" s="12"/>
      <c r="Y130" s="12">
        <f>Tabla2[[#This Row],[FECHA RADICADO RESPUESTA]]-Tabla2[[#This Row],[FECHA
RADICACIÓN]]</f>
        <v>5.0298361805544118</v>
      </c>
    </row>
    <row r="131" spans="1:25" ht="50.25" customHeight="1" x14ac:dyDescent="0.3">
      <c r="A131" s="7">
        <v>101703</v>
      </c>
      <c r="B131" s="8" t="s">
        <v>24</v>
      </c>
      <c r="C131" s="10" t="s">
        <v>331</v>
      </c>
      <c r="D131" s="10" t="s">
        <v>25</v>
      </c>
      <c r="E131" s="10" t="s">
        <v>376</v>
      </c>
      <c r="F131" s="11">
        <v>42586.455500115742</v>
      </c>
      <c r="G131" s="10" t="s">
        <v>27</v>
      </c>
      <c r="H131" s="8" t="s">
        <v>28</v>
      </c>
      <c r="I131" s="10" t="s">
        <v>45</v>
      </c>
      <c r="J131" s="10" t="s">
        <v>31</v>
      </c>
      <c r="K131" s="10" t="str">
        <f>Tabla2[[#This Row],[SUBTEMA]]</f>
        <v>Estudios geofísicos y de sísmica</v>
      </c>
      <c r="L131" s="13">
        <v>42601.455500115742</v>
      </c>
      <c r="M131" s="10">
        <v>10</v>
      </c>
      <c r="N131" s="12" t="s">
        <v>28</v>
      </c>
      <c r="O131" s="12" t="s">
        <v>32</v>
      </c>
      <c r="P131" s="8" t="s">
        <v>377</v>
      </c>
      <c r="Q131" s="11">
        <v>42621.414331712964</v>
      </c>
      <c r="R131" s="8" t="s">
        <v>378</v>
      </c>
      <c r="S131" s="12" t="s">
        <v>70</v>
      </c>
      <c r="T131" s="9">
        <v>10</v>
      </c>
      <c r="U131" s="12" t="s">
        <v>74</v>
      </c>
      <c r="V131" s="12" t="s">
        <v>166</v>
      </c>
      <c r="W131" s="15" t="s">
        <v>47</v>
      </c>
      <c r="X131" s="12"/>
      <c r="Y131" s="12">
        <f>Tabla2[[#This Row],[FECHA RADICADO RESPUESTA]]-Tabla2[[#This Row],[FECHA
RADICACIÓN]]</f>
        <v>34.958831597221433</v>
      </c>
    </row>
    <row r="132" spans="1:25" ht="50.25" customHeight="1" x14ac:dyDescent="0.3">
      <c r="A132" s="7">
        <v>101705</v>
      </c>
      <c r="B132" s="8" t="s">
        <v>24</v>
      </c>
      <c r="C132" s="10" t="s">
        <v>331</v>
      </c>
      <c r="D132" s="10" t="s">
        <v>25</v>
      </c>
      <c r="E132" s="10" t="s">
        <v>379</v>
      </c>
      <c r="F132" s="11">
        <v>42586.458712928237</v>
      </c>
      <c r="G132" s="10" t="s">
        <v>27</v>
      </c>
      <c r="H132" s="8" t="s">
        <v>28</v>
      </c>
      <c r="I132" s="10" t="s">
        <v>45</v>
      </c>
      <c r="J132" s="10" t="s">
        <v>31</v>
      </c>
      <c r="K132" s="10" t="str">
        <f>Tabla2[[#This Row],[SUBTEMA]]</f>
        <v>Acompañamiento a comunidad en desarrollo de proyecto (ambiental, social)</v>
      </c>
      <c r="L132" s="13">
        <v>42601.458712928237</v>
      </c>
      <c r="M132" s="10">
        <v>10</v>
      </c>
      <c r="N132" s="12" t="s">
        <v>28</v>
      </c>
      <c r="O132" s="12" t="s">
        <v>32</v>
      </c>
      <c r="P132" s="8" t="s">
        <v>380</v>
      </c>
      <c r="Q132" s="11">
        <v>42621.387553206019</v>
      </c>
      <c r="R132" s="8" t="s">
        <v>93</v>
      </c>
      <c r="S132" s="12" t="s">
        <v>70</v>
      </c>
      <c r="T132" s="9">
        <v>24</v>
      </c>
      <c r="U132" s="12" t="s">
        <v>381</v>
      </c>
      <c r="V132" s="12" t="s">
        <v>63</v>
      </c>
      <c r="W132" s="15" t="s">
        <v>47</v>
      </c>
      <c r="X132" s="12"/>
      <c r="Y132" s="12">
        <f>Tabla2[[#This Row],[FECHA RADICADO RESPUESTA]]-Tabla2[[#This Row],[FECHA
RADICACIÓN]]</f>
        <v>34.928840277782001</v>
      </c>
    </row>
    <row r="133" spans="1:25" ht="50.25" customHeight="1" x14ac:dyDescent="0.3">
      <c r="A133" s="7">
        <v>101706</v>
      </c>
      <c r="B133" s="8" t="s">
        <v>24</v>
      </c>
      <c r="C133" s="10" t="s">
        <v>331</v>
      </c>
      <c r="D133" s="10" t="s">
        <v>25</v>
      </c>
      <c r="E133" s="10" t="s">
        <v>382</v>
      </c>
      <c r="F133" s="11">
        <v>42586.45955216435</v>
      </c>
      <c r="G133" s="10" t="s">
        <v>27</v>
      </c>
      <c r="H133" s="8" t="s">
        <v>28</v>
      </c>
      <c r="I133" s="10" t="s">
        <v>45</v>
      </c>
      <c r="J133" s="10" t="s">
        <v>31</v>
      </c>
      <c r="K133" s="10" t="str">
        <f>Tabla2[[#This Row],[SUBTEMA]]</f>
        <v xml:space="preserve">Congreso de la República y Senado </v>
      </c>
      <c r="L133" s="13">
        <v>42601.45955216435</v>
      </c>
      <c r="M133" s="10">
        <v>10</v>
      </c>
      <c r="N133" s="12" t="s">
        <v>28</v>
      </c>
      <c r="O133" s="12" t="s">
        <v>32</v>
      </c>
      <c r="P133" s="8" t="s">
        <v>383</v>
      </c>
      <c r="Q133" s="11">
        <v>42592.366367673611</v>
      </c>
      <c r="R133" s="8" t="s">
        <v>32</v>
      </c>
      <c r="S133" s="12" t="s">
        <v>28</v>
      </c>
      <c r="T133" s="22">
        <v>6</v>
      </c>
      <c r="U133" s="12" t="s">
        <v>384</v>
      </c>
      <c r="V133" s="12" t="s">
        <v>149</v>
      </c>
      <c r="W133" s="15" t="s">
        <v>31</v>
      </c>
      <c r="X133" s="12"/>
      <c r="Y133" s="12">
        <f>Tabla2[[#This Row],[FECHA RADICADO RESPUESTA]]-Tabla2[[#This Row],[FECHA
RADICACIÓN]]</f>
        <v>5.9068155092609231</v>
      </c>
    </row>
    <row r="134" spans="1:25" ht="50.25" customHeight="1" x14ac:dyDescent="0.3">
      <c r="A134" s="7">
        <v>101856</v>
      </c>
      <c r="B134" s="8" t="s">
        <v>24</v>
      </c>
      <c r="C134" s="10" t="s">
        <v>331</v>
      </c>
      <c r="D134" s="10" t="s">
        <v>43</v>
      </c>
      <c r="E134" s="10" t="s">
        <v>385</v>
      </c>
      <c r="F134" s="11">
        <v>42586.638338888886</v>
      </c>
      <c r="G134" s="10" t="s">
        <v>27</v>
      </c>
      <c r="H134" s="8" t="s">
        <v>28</v>
      </c>
      <c r="I134" s="10" t="s">
        <v>45</v>
      </c>
      <c r="J134" s="10" t="s">
        <v>31</v>
      </c>
      <c r="K134" s="10" t="str">
        <f>Tabla2[[#This Row],[SUBTEMA]]</f>
        <v>Impacto y planes de manejo ambiental: Licencias, compromisos E&amp;P normatividad, contaminación</v>
      </c>
      <c r="L134" s="13">
        <v>42600.638338888886</v>
      </c>
      <c r="M134" s="10">
        <v>10</v>
      </c>
      <c r="N134" s="12" t="s">
        <v>28</v>
      </c>
      <c r="O134" s="12" t="s">
        <v>32</v>
      </c>
      <c r="P134" s="8" t="s">
        <v>386</v>
      </c>
      <c r="Q134" s="11">
        <v>42621.383019363428</v>
      </c>
      <c r="R134" s="8" t="s">
        <v>93</v>
      </c>
      <c r="S134" s="12" t="s">
        <v>70</v>
      </c>
      <c r="T134" s="9">
        <v>2</v>
      </c>
      <c r="U134" s="12" t="s">
        <v>39</v>
      </c>
      <c r="V134" s="12" t="s">
        <v>202</v>
      </c>
      <c r="W134" s="15" t="s">
        <v>47</v>
      </c>
      <c r="X134" s="12"/>
      <c r="Y134" s="12">
        <f>Tabla2[[#This Row],[FECHA RADICADO RESPUESTA]]-Tabla2[[#This Row],[FECHA
RADICACIÓN]]</f>
        <v>34.744680474541383</v>
      </c>
    </row>
    <row r="135" spans="1:25" ht="50.25" customHeight="1" x14ac:dyDescent="0.3">
      <c r="A135" s="7">
        <v>102020</v>
      </c>
      <c r="B135" s="8" t="s">
        <v>24</v>
      </c>
      <c r="C135" s="10" t="s">
        <v>331</v>
      </c>
      <c r="D135" s="10" t="s">
        <v>25</v>
      </c>
      <c r="E135" s="10" t="s">
        <v>387</v>
      </c>
      <c r="F135" s="11">
        <v>42587.36039065972</v>
      </c>
      <c r="G135" s="10" t="s">
        <v>27</v>
      </c>
      <c r="H135" s="8" t="s">
        <v>28</v>
      </c>
      <c r="I135" s="10" t="s">
        <v>62</v>
      </c>
      <c r="J135" s="10" t="s">
        <v>31</v>
      </c>
      <c r="K135" s="10" t="str">
        <f>Tabla2[[#This Row],[SUBTEMA]]</f>
        <v>Áreas Asignadas, Áreas libres, reglamentación especial, requisitos y criterios para su asignación</v>
      </c>
      <c r="L135" s="13">
        <v>42611.36039065972</v>
      </c>
      <c r="M135" s="10">
        <v>15</v>
      </c>
      <c r="N135" s="12" t="s">
        <v>28</v>
      </c>
      <c r="O135" s="12" t="s">
        <v>32</v>
      </c>
      <c r="P135" s="8" t="s">
        <v>388</v>
      </c>
      <c r="Q135" s="11">
        <v>42643.436300729161</v>
      </c>
      <c r="R135" s="8" t="s">
        <v>389</v>
      </c>
      <c r="S135" s="12" t="s">
        <v>82</v>
      </c>
      <c r="T135" s="9">
        <v>18</v>
      </c>
      <c r="U135" s="12" t="s">
        <v>118</v>
      </c>
      <c r="V135" s="12" t="s">
        <v>163</v>
      </c>
      <c r="W135" s="15" t="s">
        <v>47</v>
      </c>
      <c r="X135" s="12"/>
      <c r="Y135" s="12">
        <f>Tabla2[[#This Row],[FECHA RADICADO RESPUESTA]]-Tabla2[[#This Row],[FECHA
RADICACIÓN]]</f>
        <v>56.075910069441306</v>
      </c>
    </row>
    <row r="136" spans="1:25" ht="50.25" customHeight="1" x14ac:dyDescent="0.3">
      <c r="A136" s="7">
        <v>102021</v>
      </c>
      <c r="B136" s="8" t="s">
        <v>24</v>
      </c>
      <c r="C136" s="10" t="s">
        <v>331</v>
      </c>
      <c r="D136" s="10" t="s">
        <v>43</v>
      </c>
      <c r="E136" s="10" t="s">
        <v>390</v>
      </c>
      <c r="F136" s="11">
        <v>42587.363588194443</v>
      </c>
      <c r="G136" s="10" t="s">
        <v>27</v>
      </c>
      <c r="H136" s="8" t="s">
        <v>28</v>
      </c>
      <c r="I136" s="10" t="s">
        <v>45</v>
      </c>
      <c r="J136" s="10" t="s">
        <v>31</v>
      </c>
      <c r="K136" s="10" t="str">
        <f>Tabla2[[#This Row],[SUBTEMA]]</f>
        <v>Acompañamiento a comunidad en desarrollo de proyecto (ambiental, social)</v>
      </c>
      <c r="L136" s="13">
        <v>42604.363588194443</v>
      </c>
      <c r="M136" s="10">
        <v>10</v>
      </c>
      <c r="N136" s="12" t="s">
        <v>28</v>
      </c>
      <c r="O136" s="12" t="s">
        <v>32</v>
      </c>
      <c r="P136" s="8" t="s">
        <v>391</v>
      </c>
      <c r="Q136" s="11">
        <v>42621.34720575231</v>
      </c>
      <c r="R136" s="8" t="s">
        <v>93</v>
      </c>
      <c r="S136" s="12" t="s">
        <v>70</v>
      </c>
      <c r="T136" s="9">
        <v>9</v>
      </c>
      <c r="U136" s="12" t="s">
        <v>74</v>
      </c>
      <c r="V136" s="12" t="s">
        <v>63</v>
      </c>
      <c r="W136" s="15" t="s">
        <v>47</v>
      </c>
      <c r="X136" s="12"/>
      <c r="Y136" s="12">
        <f>Tabla2[[#This Row],[FECHA RADICADO RESPUESTA]]-Tabla2[[#This Row],[FECHA
RADICACIÓN]]</f>
        <v>33.983617557867547</v>
      </c>
    </row>
    <row r="137" spans="1:25" ht="50.25" customHeight="1" x14ac:dyDescent="0.3">
      <c r="A137" s="7">
        <v>102033</v>
      </c>
      <c r="B137" s="8" t="s">
        <v>24</v>
      </c>
      <c r="C137" s="10" t="s">
        <v>331</v>
      </c>
      <c r="D137" s="10" t="s">
        <v>25</v>
      </c>
      <c r="E137" s="10" t="s">
        <v>392</v>
      </c>
      <c r="F137" s="11">
        <v>42587.379302280089</v>
      </c>
      <c r="G137" s="10" t="s">
        <v>27</v>
      </c>
      <c r="H137" s="8" t="s">
        <v>28</v>
      </c>
      <c r="I137" s="10" t="s">
        <v>45</v>
      </c>
      <c r="J137" s="10" t="s">
        <v>31</v>
      </c>
      <c r="K137" s="10" t="str">
        <f>Tabla2[[#This Row],[SUBTEMA]]</f>
        <v>Acompañamiento a comunidad en desarrollo de proyecto (ambiental, social)</v>
      </c>
      <c r="L137" s="13">
        <v>42604.379302280089</v>
      </c>
      <c r="M137" s="10">
        <v>10</v>
      </c>
      <c r="N137" s="12" t="s">
        <v>28</v>
      </c>
      <c r="O137" s="12" t="s">
        <v>32</v>
      </c>
      <c r="P137" s="8" t="s">
        <v>393</v>
      </c>
      <c r="Q137" s="11">
        <v>42587.432769560182</v>
      </c>
      <c r="R137" s="8" t="s">
        <v>32</v>
      </c>
      <c r="S137" s="12" t="s">
        <v>28</v>
      </c>
      <c r="T137" s="23">
        <v>0</v>
      </c>
      <c r="U137" s="12" t="s">
        <v>74</v>
      </c>
      <c r="V137" s="12" t="s">
        <v>63</v>
      </c>
      <c r="W137" s="15" t="s">
        <v>31</v>
      </c>
      <c r="X137" s="16" t="s">
        <v>35</v>
      </c>
      <c r="Y137" s="12">
        <f>Tabla2[[#This Row],[FECHA RADICADO RESPUESTA]]-Tabla2[[#This Row],[FECHA
RADICACIÓN]]</f>
        <v>5.3467280093173031E-2</v>
      </c>
    </row>
    <row r="138" spans="1:25" ht="50.25" customHeight="1" x14ac:dyDescent="0.3">
      <c r="A138" s="24">
        <v>102084</v>
      </c>
      <c r="B138" s="8" t="s">
        <v>24</v>
      </c>
      <c r="C138" s="10" t="s">
        <v>331</v>
      </c>
      <c r="D138" s="10" t="s">
        <v>71</v>
      </c>
      <c r="E138" s="10" t="s">
        <v>394</v>
      </c>
      <c r="F138" s="11">
        <v>42587.430216400462</v>
      </c>
      <c r="G138" s="10" t="s">
        <v>27</v>
      </c>
      <c r="H138" s="8" t="s">
        <v>28</v>
      </c>
      <c r="I138" s="10" t="s">
        <v>29</v>
      </c>
      <c r="J138" s="10" t="s">
        <v>31</v>
      </c>
      <c r="K138" s="10" t="str">
        <f>Tabla2[[#This Row],[SUBTEMA]]</f>
        <v>Impacto y planes de manejo ambiental: Licencias, compromisos E&amp;P normatividad, contaminación</v>
      </c>
      <c r="L138" s="13">
        <v>42604.430216400462</v>
      </c>
      <c r="M138" s="10">
        <v>10</v>
      </c>
      <c r="N138" s="12" t="s">
        <v>28</v>
      </c>
      <c r="O138" s="12" t="s">
        <v>32</v>
      </c>
      <c r="P138" s="8" t="s">
        <v>1715</v>
      </c>
      <c r="Q138" s="11">
        <v>42591</v>
      </c>
      <c r="R138" s="8" t="s">
        <v>257</v>
      </c>
      <c r="S138" s="12" t="s">
        <v>226</v>
      </c>
      <c r="T138" s="9">
        <v>3</v>
      </c>
      <c r="U138" s="12" t="s">
        <v>65</v>
      </c>
      <c r="V138" s="12" t="s">
        <v>202</v>
      </c>
      <c r="W138" s="15" t="s">
        <v>31</v>
      </c>
      <c r="X138" s="12"/>
      <c r="Y138" s="12">
        <f>Tabla2[[#This Row],[FECHA RADICADO RESPUESTA]]-Tabla2[[#This Row],[FECHA
RADICACIÓN]]</f>
        <v>3.5697835995379137</v>
      </c>
    </row>
    <row r="139" spans="1:25" ht="50.25" customHeight="1" x14ac:dyDescent="0.3">
      <c r="A139" s="7">
        <v>102371</v>
      </c>
      <c r="B139" s="8" t="s">
        <v>24</v>
      </c>
      <c r="C139" s="10" t="s">
        <v>331</v>
      </c>
      <c r="D139" s="10" t="s">
        <v>43</v>
      </c>
      <c r="E139" s="10" t="s">
        <v>395</v>
      </c>
      <c r="F139" s="11">
        <v>42587.658898877315</v>
      </c>
      <c r="G139" s="10" t="s">
        <v>27</v>
      </c>
      <c r="H139" s="8" t="s">
        <v>28</v>
      </c>
      <c r="I139" s="10" t="s">
        <v>45</v>
      </c>
      <c r="J139" s="10" t="s">
        <v>31</v>
      </c>
      <c r="K139" s="10" t="str">
        <f>Tabla2[[#This Row],[SUBTEMA]]</f>
        <v>Otros</v>
      </c>
      <c r="L139" s="13">
        <v>42604.658898877315</v>
      </c>
      <c r="M139" s="10">
        <v>10</v>
      </c>
      <c r="N139" s="12" t="s">
        <v>28</v>
      </c>
      <c r="O139" s="12" t="s">
        <v>32</v>
      </c>
      <c r="P139" s="8" t="s">
        <v>397</v>
      </c>
      <c r="Q139" s="11">
        <v>42590.344418368055</v>
      </c>
      <c r="R139" s="8" t="s">
        <v>32</v>
      </c>
      <c r="S139" s="12" t="s">
        <v>28</v>
      </c>
      <c r="T139" s="22">
        <v>3</v>
      </c>
      <c r="U139" s="12" t="s">
        <v>39</v>
      </c>
      <c r="V139" s="12" t="s">
        <v>134</v>
      </c>
      <c r="W139" s="15" t="s">
        <v>47</v>
      </c>
      <c r="X139" s="12"/>
      <c r="Y139" s="12">
        <f>Tabla2[[#This Row],[FECHA RADICADO RESPUESTA]]-Tabla2[[#This Row],[FECHA
RADICACIÓN]]</f>
        <v>2.685519490740262</v>
      </c>
    </row>
    <row r="140" spans="1:25" ht="50.25" customHeight="1" x14ac:dyDescent="0.3">
      <c r="A140" s="7">
        <v>102556</v>
      </c>
      <c r="B140" s="8" t="s">
        <v>24</v>
      </c>
      <c r="C140" s="10" t="s">
        <v>331</v>
      </c>
      <c r="D140" s="10" t="s">
        <v>25</v>
      </c>
      <c r="E140" s="10" t="s">
        <v>398</v>
      </c>
      <c r="F140" s="11">
        <v>42590.375219097223</v>
      </c>
      <c r="G140" s="10" t="s">
        <v>27</v>
      </c>
      <c r="H140" s="8" t="s">
        <v>28</v>
      </c>
      <c r="I140" s="10" t="s">
        <v>45</v>
      </c>
      <c r="J140" s="10" t="s">
        <v>31</v>
      </c>
      <c r="K140" s="10" t="str">
        <f>Tabla2[[#This Row],[SUBTEMA]]</f>
        <v xml:space="preserve">Congreso de la República y Senado </v>
      </c>
      <c r="L140" s="13">
        <v>42605.375219097223</v>
      </c>
      <c r="M140" s="10">
        <v>10</v>
      </c>
      <c r="N140" s="12" t="s">
        <v>28</v>
      </c>
      <c r="O140" s="12" t="s">
        <v>32</v>
      </c>
      <c r="P140" s="8" t="s">
        <v>399</v>
      </c>
      <c r="Q140" s="11">
        <v>42612.609032638888</v>
      </c>
      <c r="R140" s="8" t="s">
        <v>32</v>
      </c>
      <c r="S140" s="12" t="s">
        <v>28</v>
      </c>
      <c r="T140" s="9">
        <v>15</v>
      </c>
      <c r="U140" s="12" t="s">
        <v>39</v>
      </c>
      <c r="V140" s="12" t="s">
        <v>149</v>
      </c>
      <c r="W140" s="15" t="s">
        <v>31</v>
      </c>
      <c r="X140" s="12"/>
      <c r="Y140" s="12">
        <f>Tabla2[[#This Row],[FECHA RADICADO RESPUESTA]]-Tabla2[[#This Row],[FECHA
RADICACIÓN]]</f>
        <v>22.233813541664858</v>
      </c>
    </row>
    <row r="141" spans="1:25" ht="50.25" customHeight="1" x14ac:dyDescent="0.3">
      <c r="A141" s="7">
        <v>102558</v>
      </c>
      <c r="B141" s="8" t="s">
        <v>24</v>
      </c>
      <c r="C141" s="10" t="s">
        <v>331</v>
      </c>
      <c r="D141" s="10" t="s">
        <v>25</v>
      </c>
      <c r="E141" s="10" t="s">
        <v>400</v>
      </c>
      <c r="F141" s="11">
        <v>42590.376236076387</v>
      </c>
      <c r="G141" s="10" t="s">
        <v>27</v>
      </c>
      <c r="H141" s="8" t="s">
        <v>28</v>
      </c>
      <c r="I141" s="10" t="s">
        <v>45</v>
      </c>
      <c r="J141" s="10" t="s">
        <v>31</v>
      </c>
      <c r="K141" s="10" t="str">
        <f>Tabla2[[#This Row],[SUBTEMA]]</f>
        <v xml:space="preserve">Congreso de la República y Senado </v>
      </c>
      <c r="L141" s="13">
        <v>42605.376236076387</v>
      </c>
      <c r="M141" s="10">
        <v>10</v>
      </c>
      <c r="N141" s="12" t="s">
        <v>28</v>
      </c>
      <c r="O141" s="12" t="s">
        <v>32</v>
      </c>
      <c r="P141" s="8" t="s">
        <v>402</v>
      </c>
      <c r="Q141" s="11">
        <v>42626.625536805557</v>
      </c>
      <c r="R141" s="8" t="s">
        <v>403</v>
      </c>
      <c r="S141" s="12" t="s">
        <v>70</v>
      </c>
      <c r="T141" s="9">
        <v>25</v>
      </c>
      <c r="U141" s="12" t="s">
        <v>39</v>
      </c>
      <c r="V141" s="12" t="s">
        <v>149</v>
      </c>
      <c r="W141" s="15" t="s">
        <v>47</v>
      </c>
      <c r="X141" s="12"/>
      <c r="Y141" s="12">
        <f>Tabla2[[#This Row],[FECHA RADICADO RESPUESTA]]-Tabla2[[#This Row],[FECHA
RADICACIÓN]]</f>
        <v>36.2493007291705</v>
      </c>
    </row>
    <row r="142" spans="1:25" ht="50.25" customHeight="1" x14ac:dyDescent="0.3">
      <c r="A142" s="7">
        <v>102652</v>
      </c>
      <c r="B142" s="8" t="s">
        <v>24</v>
      </c>
      <c r="C142" s="10" t="s">
        <v>331</v>
      </c>
      <c r="D142" s="10" t="s">
        <v>43</v>
      </c>
      <c r="E142" s="10" t="s">
        <v>404</v>
      </c>
      <c r="F142" s="11">
        <v>42590.464538854168</v>
      </c>
      <c r="G142" s="10" t="s">
        <v>27</v>
      </c>
      <c r="H142" s="8" t="s">
        <v>28</v>
      </c>
      <c r="I142" s="10" t="s">
        <v>62</v>
      </c>
      <c r="J142" s="10" t="s">
        <v>31</v>
      </c>
      <c r="K142" s="10" t="str">
        <f>Tabla2[[#This Row],[SUBTEMA]]</f>
        <v>Certificación laboral Colaborador (funcionario o contratista)</v>
      </c>
      <c r="L142" s="13">
        <v>42612.464538854168</v>
      </c>
      <c r="M142" s="10">
        <v>15</v>
      </c>
      <c r="N142" s="12" t="s">
        <v>28</v>
      </c>
      <c r="O142" s="12" t="s">
        <v>32</v>
      </c>
      <c r="P142" s="8" t="s">
        <v>405</v>
      </c>
      <c r="Q142" s="11">
        <v>42627.485065590277</v>
      </c>
      <c r="R142" s="8" t="s">
        <v>406</v>
      </c>
      <c r="S142" s="12" t="s">
        <v>28</v>
      </c>
      <c r="T142" s="9">
        <v>26</v>
      </c>
      <c r="U142" s="12" t="s">
        <v>319</v>
      </c>
      <c r="V142" s="12" t="s">
        <v>140</v>
      </c>
      <c r="W142" s="15" t="s">
        <v>47</v>
      </c>
      <c r="X142" s="12"/>
      <c r="Y142" s="12">
        <f>Tabla2[[#This Row],[FECHA RADICADO RESPUESTA]]-Tabla2[[#This Row],[FECHA
RADICACIÓN]]</f>
        <v>37.020526736108877</v>
      </c>
    </row>
    <row r="143" spans="1:25" ht="50.25" customHeight="1" x14ac:dyDescent="0.3">
      <c r="A143" s="7">
        <v>102654</v>
      </c>
      <c r="B143" s="8" t="s">
        <v>24</v>
      </c>
      <c r="C143" s="10" t="s">
        <v>331</v>
      </c>
      <c r="D143" s="10" t="s">
        <v>43</v>
      </c>
      <c r="E143" s="10" t="s">
        <v>407</v>
      </c>
      <c r="F143" s="11">
        <v>42590.465747453702</v>
      </c>
      <c r="G143" s="10" t="s">
        <v>27</v>
      </c>
      <c r="H143" s="8" t="s">
        <v>28</v>
      </c>
      <c r="I143" s="10" t="s">
        <v>62</v>
      </c>
      <c r="J143" s="10" t="s">
        <v>31</v>
      </c>
      <c r="K143" s="10" t="str">
        <f>Tabla2[[#This Row],[SUBTEMA]]</f>
        <v>Seguros de bienes y muebles de la ANH</v>
      </c>
      <c r="L143" s="13">
        <v>42612.465747453702</v>
      </c>
      <c r="M143" s="10">
        <v>15</v>
      </c>
      <c r="N143" s="12" t="s">
        <v>28</v>
      </c>
      <c r="O143" s="12" t="s">
        <v>32</v>
      </c>
      <c r="P143" s="8" t="s">
        <v>408</v>
      </c>
      <c r="Q143" s="11">
        <v>42627.487108414352</v>
      </c>
      <c r="R143" s="8" t="s">
        <v>406</v>
      </c>
      <c r="S143" s="12" t="s">
        <v>28</v>
      </c>
      <c r="T143" s="9">
        <v>26</v>
      </c>
      <c r="U143" s="12" t="s">
        <v>39</v>
      </c>
      <c r="V143" s="12" t="s">
        <v>396</v>
      </c>
      <c r="W143" s="15" t="s">
        <v>47</v>
      </c>
      <c r="X143" s="12"/>
      <c r="Y143" s="12">
        <f>Tabla2[[#This Row],[FECHA RADICADO RESPUESTA]]-Tabla2[[#This Row],[FECHA
RADICACIÓN]]</f>
        <v>37.021360960650782</v>
      </c>
    </row>
    <row r="144" spans="1:25" ht="50.25" customHeight="1" x14ac:dyDescent="0.3">
      <c r="A144" s="7">
        <v>102692</v>
      </c>
      <c r="B144" s="8" t="s">
        <v>24</v>
      </c>
      <c r="C144" s="10" t="s">
        <v>331</v>
      </c>
      <c r="D144" s="10" t="s">
        <v>71</v>
      </c>
      <c r="E144" s="10" t="s">
        <v>409</v>
      </c>
      <c r="F144" s="11">
        <v>42590.502300891203</v>
      </c>
      <c r="G144" s="10" t="s">
        <v>27</v>
      </c>
      <c r="H144" s="8" t="s">
        <v>28</v>
      </c>
      <c r="I144" s="10" t="s">
        <v>45</v>
      </c>
      <c r="J144" s="10" t="s">
        <v>31</v>
      </c>
      <c r="K144" s="10" t="str">
        <f>Tabla2[[#This Row],[SUBTEMA]]</f>
        <v xml:space="preserve">Congreso de la República y Senado </v>
      </c>
      <c r="L144" s="13">
        <v>42605.502300891203</v>
      </c>
      <c r="M144" s="10">
        <v>10</v>
      </c>
      <c r="N144" s="12" t="s">
        <v>28</v>
      </c>
      <c r="O144" s="12" t="s">
        <v>32</v>
      </c>
      <c r="P144" s="8" t="s">
        <v>410</v>
      </c>
      <c r="Q144" s="11">
        <v>42622.345037928237</v>
      </c>
      <c r="R144" s="8" t="s">
        <v>411</v>
      </c>
      <c r="S144" s="12" t="s">
        <v>412</v>
      </c>
      <c r="T144" s="9">
        <v>22</v>
      </c>
      <c r="U144" s="12" t="s">
        <v>39</v>
      </c>
      <c r="V144" s="12" t="s">
        <v>149</v>
      </c>
      <c r="W144" s="15" t="s">
        <v>47</v>
      </c>
      <c r="X144" s="12"/>
      <c r="Y144" s="12">
        <f>Tabla2[[#This Row],[FECHA RADICADO RESPUESTA]]-Tabla2[[#This Row],[FECHA
RADICACIÓN]]</f>
        <v>31.842737037033658</v>
      </c>
    </row>
    <row r="145" spans="1:25" ht="50.25" customHeight="1" x14ac:dyDescent="0.3">
      <c r="A145" s="7">
        <v>102694</v>
      </c>
      <c r="B145" s="8" t="s">
        <v>24</v>
      </c>
      <c r="C145" s="10" t="s">
        <v>331</v>
      </c>
      <c r="D145" s="10" t="s">
        <v>71</v>
      </c>
      <c r="E145" s="10" t="s">
        <v>413</v>
      </c>
      <c r="F145" s="11">
        <v>42590.506140740741</v>
      </c>
      <c r="G145" s="10" t="s">
        <v>27</v>
      </c>
      <c r="H145" s="8" t="s">
        <v>28</v>
      </c>
      <c r="I145" s="10" t="s">
        <v>29</v>
      </c>
      <c r="J145" s="10" t="s">
        <v>31</v>
      </c>
      <c r="K145" s="10" t="str">
        <f>Tabla2[[#This Row],[SUBTEMA]]</f>
        <v>Asesoría para negociar predio con evidencia de existencia de petróleo</v>
      </c>
      <c r="L145" s="13">
        <v>42605.506140740741</v>
      </c>
      <c r="M145" s="10">
        <v>10</v>
      </c>
      <c r="N145" s="12" t="s">
        <v>28</v>
      </c>
      <c r="O145" s="12" t="s">
        <v>32</v>
      </c>
      <c r="P145" s="8" t="s">
        <v>414</v>
      </c>
      <c r="Q145" s="11">
        <v>42625.613268402776</v>
      </c>
      <c r="R145" s="8" t="s">
        <v>87</v>
      </c>
      <c r="S145" s="12" t="s">
        <v>28</v>
      </c>
      <c r="T145" s="9">
        <v>24</v>
      </c>
      <c r="U145" s="12" t="s">
        <v>381</v>
      </c>
      <c r="V145" s="12" t="s">
        <v>401</v>
      </c>
      <c r="W145" s="15" t="s">
        <v>31</v>
      </c>
      <c r="X145" s="12"/>
      <c r="Y145" s="12">
        <f>Tabla2[[#This Row],[FECHA RADICADO RESPUESTA]]-Tabla2[[#This Row],[FECHA
RADICACIÓN]]</f>
        <v>35.107127662035055</v>
      </c>
    </row>
    <row r="146" spans="1:25" ht="50.25" customHeight="1" x14ac:dyDescent="0.3">
      <c r="A146" s="24">
        <v>102696</v>
      </c>
      <c r="B146" s="8" t="s">
        <v>24</v>
      </c>
      <c r="C146" s="10" t="s">
        <v>331</v>
      </c>
      <c r="D146" s="10" t="s">
        <v>71</v>
      </c>
      <c r="E146" s="10" t="s">
        <v>415</v>
      </c>
      <c r="F146" s="11">
        <v>42590.510526655089</v>
      </c>
      <c r="G146" s="10" t="s">
        <v>27</v>
      </c>
      <c r="H146" s="8" t="s">
        <v>28</v>
      </c>
      <c r="I146" s="10" t="s">
        <v>62</v>
      </c>
      <c r="J146" s="10" t="s">
        <v>31</v>
      </c>
      <c r="K146" s="10" t="str">
        <f>Tabla2[[#This Row],[SUBTEMA]]</f>
        <v>Actividad Hidrocarburífera en regiones del país</v>
      </c>
      <c r="L146" s="13">
        <v>42612.510526655089</v>
      </c>
      <c r="M146" s="10">
        <v>15</v>
      </c>
      <c r="N146" s="12" t="s">
        <v>28</v>
      </c>
      <c r="O146" s="12" t="s">
        <v>32</v>
      </c>
      <c r="P146" s="8" t="s">
        <v>1716</v>
      </c>
      <c r="Q146" s="11">
        <v>42591</v>
      </c>
      <c r="R146" s="8" t="s">
        <v>257</v>
      </c>
      <c r="S146" s="12" t="s">
        <v>226</v>
      </c>
      <c r="T146" s="9">
        <v>1</v>
      </c>
      <c r="U146" s="12" t="s">
        <v>65</v>
      </c>
      <c r="V146" s="12" t="s">
        <v>41</v>
      </c>
      <c r="W146" s="15" t="s">
        <v>31</v>
      </c>
      <c r="X146" s="12"/>
      <c r="Y146" s="12">
        <f>Tabla2[[#This Row],[FECHA RADICADO RESPUESTA]]-Tabla2[[#This Row],[FECHA
RADICACIÓN]]</f>
        <v>0.48947334491094807</v>
      </c>
    </row>
    <row r="147" spans="1:25" ht="50.25" customHeight="1" x14ac:dyDescent="0.3">
      <c r="A147" s="7">
        <v>102697</v>
      </c>
      <c r="B147" s="8" t="s">
        <v>24</v>
      </c>
      <c r="C147" s="10" t="s">
        <v>331</v>
      </c>
      <c r="D147" s="10" t="s">
        <v>71</v>
      </c>
      <c r="E147" s="10" t="s">
        <v>416</v>
      </c>
      <c r="F147" s="11">
        <v>42590.512142673608</v>
      </c>
      <c r="G147" s="10" t="s">
        <v>27</v>
      </c>
      <c r="H147" s="8" t="s">
        <v>28</v>
      </c>
      <c r="I147" s="10" t="s">
        <v>62</v>
      </c>
      <c r="J147" s="10" t="s">
        <v>31</v>
      </c>
      <c r="K147" s="10" t="str">
        <f>Tabla2[[#This Row],[SUBTEMA]]</f>
        <v>Copias de contratos (E&amp;P, TEAS y Administrativos)</v>
      </c>
      <c r="L147" s="13">
        <v>42612.512142673608</v>
      </c>
      <c r="M147" s="10">
        <v>15</v>
      </c>
      <c r="N147" s="12" t="s">
        <v>28</v>
      </c>
      <c r="O147" s="12" t="s">
        <v>32</v>
      </c>
      <c r="P147" s="8" t="s">
        <v>417</v>
      </c>
      <c r="Q147" s="11">
        <v>42599.59689533565</v>
      </c>
      <c r="R147" s="8" t="s">
        <v>32</v>
      </c>
      <c r="S147" s="12" t="s">
        <v>28</v>
      </c>
      <c r="T147" s="22">
        <v>9</v>
      </c>
      <c r="U147" s="12" t="s">
        <v>65</v>
      </c>
      <c r="V147" s="12" t="s">
        <v>283</v>
      </c>
      <c r="W147" s="15" t="s">
        <v>47</v>
      </c>
      <c r="X147" s="12"/>
      <c r="Y147" s="12">
        <f>Tabla2[[#This Row],[FECHA RADICADO RESPUESTA]]-Tabla2[[#This Row],[FECHA
RADICACIÓN]]</f>
        <v>9.0847526620418648</v>
      </c>
    </row>
    <row r="148" spans="1:25" ht="50.25" customHeight="1" x14ac:dyDescent="0.3">
      <c r="A148" s="7">
        <v>102718</v>
      </c>
      <c r="B148" s="8" t="s">
        <v>24</v>
      </c>
      <c r="C148" s="10" t="s">
        <v>331</v>
      </c>
      <c r="D148" s="10" t="s">
        <v>43</v>
      </c>
      <c r="E148" s="10" t="s">
        <v>418</v>
      </c>
      <c r="F148" s="11">
        <v>42590.603761770828</v>
      </c>
      <c r="G148" s="10" t="s">
        <v>27</v>
      </c>
      <c r="H148" s="8" t="s">
        <v>28</v>
      </c>
      <c r="I148" s="10" t="s">
        <v>45</v>
      </c>
      <c r="J148" s="10" t="s">
        <v>31</v>
      </c>
      <c r="K148" s="10" t="str">
        <f>Tabla2[[#This Row],[SUBTEMA]]</f>
        <v xml:space="preserve">Congreso de la República y Senado </v>
      </c>
      <c r="L148" s="13">
        <v>42605.603761770828</v>
      </c>
      <c r="M148" s="10">
        <v>10</v>
      </c>
      <c r="N148" s="12" t="s">
        <v>28</v>
      </c>
      <c r="O148" s="12" t="s">
        <v>32</v>
      </c>
      <c r="P148" s="8" t="s">
        <v>419</v>
      </c>
      <c r="Q148" s="11">
        <v>42591.631478969903</v>
      </c>
      <c r="R148" s="8" t="s">
        <v>32</v>
      </c>
      <c r="S148" s="12" t="s">
        <v>28</v>
      </c>
      <c r="T148" s="22">
        <v>1</v>
      </c>
      <c r="U148" s="12" t="s">
        <v>39</v>
      </c>
      <c r="V148" s="12" t="s">
        <v>149</v>
      </c>
      <c r="W148" s="15" t="s">
        <v>31</v>
      </c>
      <c r="X148" s="12"/>
      <c r="Y148" s="12">
        <f>Tabla2[[#This Row],[FECHA RADICADO RESPUESTA]]-Tabla2[[#This Row],[FECHA
RADICACIÓN]]</f>
        <v>1.0277171990746865</v>
      </c>
    </row>
    <row r="149" spans="1:25" ht="50.25" customHeight="1" x14ac:dyDescent="0.3">
      <c r="A149" s="7">
        <v>102719</v>
      </c>
      <c r="B149" s="8" t="s">
        <v>24</v>
      </c>
      <c r="C149" s="10" t="s">
        <v>331</v>
      </c>
      <c r="D149" s="10" t="s">
        <v>43</v>
      </c>
      <c r="E149" s="10" t="s">
        <v>420</v>
      </c>
      <c r="F149" s="11">
        <v>42590.604834456019</v>
      </c>
      <c r="G149" s="10" t="s">
        <v>27</v>
      </c>
      <c r="H149" s="8" t="s">
        <v>28</v>
      </c>
      <c r="I149" s="10" t="s">
        <v>45</v>
      </c>
      <c r="J149" s="10" t="s">
        <v>31</v>
      </c>
      <c r="K149" s="10" t="str">
        <f>Tabla2[[#This Row],[SUBTEMA]]</f>
        <v xml:space="preserve">Congreso de la República y Senado </v>
      </c>
      <c r="L149" s="13">
        <v>42605.604834456019</v>
      </c>
      <c r="M149" s="10">
        <v>10</v>
      </c>
      <c r="N149" s="12" t="s">
        <v>28</v>
      </c>
      <c r="O149" s="12" t="s">
        <v>32</v>
      </c>
      <c r="P149" s="8" t="s">
        <v>421</v>
      </c>
      <c r="Q149" s="11">
        <v>42621.454813275464</v>
      </c>
      <c r="R149" s="8" t="s">
        <v>422</v>
      </c>
      <c r="S149" s="12" t="s">
        <v>412</v>
      </c>
      <c r="T149" s="9">
        <v>15</v>
      </c>
      <c r="U149" s="12" t="s">
        <v>39</v>
      </c>
      <c r="V149" s="12" t="s">
        <v>149</v>
      </c>
      <c r="W149" s="15" t="s">
        <v>31</v>
      </c>
      <c r="X149" s="12"/>
      <c r="Y149" s="12">
        <f>Tabla2[[#This Row],[FECHA RADICADO RESPUESTA]]-Tabla2[[#This Row],[FECHA
RADICACIÓN]]</f>
        <v>30.849978819445823</v>
      </c>
    </row>
    <row r="150" spans="1:25" ht="50.25" customHeight="1" x14ac:dyDescent="0.3">
      <c r="A150" s="7">
        <v>102721</v>
      </c>
      <c r="B150" s="8" t="s">
        <v>24</v>
      </c>
      <c r="C150" s="10" t="s">
        <v>331</v>
      </c>
      <c r="D150" s="10" t="s">
        <v>43</v>
      </c>
      <c r="E150" s="10" t="s">
        <v>423</v>
      </c>
      <c r="F150" s="11">
        <v>42590.605840277778</v>
      </c>
      <c r="G150" s="10" t="s">
        <v>27</v>
      </c>
      <c r="H150" s="8" t="s">
        <v>28</v>
      </c>
      <c r="I150" s="10" t="s">
        <v>45</v>
      </c>
      <c r="J150" s="10" t="s">
        <v>31</v>
      </c>
      <c r="K150" s="10" t="str">
        <f>Tabla2[[#This Row],[SUBTEMA]]</f>
        <v xml:space="preserve">Congreso de la República y Senado </v>
      </c>
      <c r="L150" s="13">
        <v>42605.605840277778</v>
      </c>
      <c r="M150" s="10">
        <v>10</v>
      </c>
      <c r="N150" s="12" t="s">
        <v>28</v>
      </c>
      <c r="O150" s="12" t="s">
        <v>32</v>
      </c>
      <c r="P150" s="8" t="s">
        <v>410</v>
      </c>
      <c r="Q150" s="11">
        <v>42622.344567708329</v>
      </c>
      <c r="R150" s="8" t="s">
        <v>411</v>
      </c>
      <c r="S150" s="12" t="s">
        <v>412</v>
      </c>
      <c r="T150" s="9">
        <v>22</v>
      </c>
      <c r="U150" s="12" t="s">
        <v>39</v>
      </c>
      <c r="V150" s="12" t="s">
        <v>149</v>
      </c>
      <c r="W150" s="15" t="s">
        <v>31</v>
      </c>
      <c r="X150" s="12"/>
      <c r="Y150" s="12">
        <f>Tabla2[[#This Row],[FECHA RADICADO RESPUESTA]]-Tabla2[[#This Row],[FECHA
RADICACIÓN]]</f>
        <v>31.73872743055108</v>
      </c>
    </row>
    <row r="151" spans="1:25" ht="50.25" customHeight="1" x14ac:dyDescent="0.3">
      <c r="A151" s="7">
        <v>102855</v>
      </c>
      <c r="B151" s="8" t="s">
        <v>24</v>
      </c>
      <c r="C151" s="10" t="s">
        <v>331</v>
      </c>
      <c r="D151" s="10" t="s">
        <v>25</v>
      </c>
      <c r="E151" s="10" t="s">
        <v>424</v>
      </c>
      <c r="F151" s="11">
        <v>42591.322799270834</v>
      </c>
      <c r="G151" s="10" t="s">
        <v>27</v>
      </c>
      <c r="H151" s="8" t="s">
        <v>28</v>
      </c>
      <c r="I151" s="10" t="s">
        <v>45</v>
      </c>
      <c r="J151" s="10" t="s">
        <v>31</v>
      </c>
      <c r="K151" s="10" t="str">
        <f>Tabla2[[#This Row],[SUBTEMA]]</f>
        <v>Reliquidación de regalías</v>
      </c>
      <c r="L151" s="13">
        <v>42606.322799270834</v>
      </c>
      <c r="M151" s="10">
        <v>10</v>
      </c>
      <c r="N151" s="12" t="s">
        <v>28</v>
      </c>
      <c r="O151" s="12" t="s">
        <v>32</v>
      </c>
      <c r="P151" s="8" t="s">
        <v>425</v>
      </c>
      <c r="Q151" s="11">
        <v>42647.633139618054</v>
      </c>
      <c r="R151" s="8" t="s">
        <v>32</v>
      </c>
      <c r="S151" s="12" t="s">
        <v>28</v>
      </c>
      <c r="T151" s="9">
        <v>7</v>
      </c>
      <c r="U151" s="12" t="s">
        <v>83</v>
      </c>
      <c r="V151" s="12" t="s">
        <v>76</v>
      </c>
      <c r="W151" s="15" t="s">
        <v>31</v>
      </c>
      <c r="X151" s="12"/>
      <c r="Y151" s="12">
        <f>Tabla2[[#This Row],[FECHA RADICADO RESPUESTA]]-Tabla2[[#This Row],[FECHA
RADICACIÓN]]</f>
        <v>56.310340347219608</v>
      </c>
    </row>
    <row r="152" spans="1:25" ht="50.25" customHeight="1" x14ac:dyDescent="0.3">
      <c r="A152" s="7">
        <v>102858</v>
      </c>
      <c r="B152" s="8" t="s">
        <v>24</v>
      </c>
      <c r="C152" s="10" t="s">
        <v>331</v>
      </c>
      <c r="D152" s="10" t="s">
        <v>25</v>
      </c>
      <c r="E152" s="10" t="s">
        <v>426</v>
      </c>
      <c r="F152" s="11">
        <v>42591.326610300923</v>
      </c>
      <c r="G152" s="10" t="s">
        <v>27</v>
      </c>
      <c r="H152" s="8" t="s">
        <v>28</v>
      </c>
      <c r="I152" s="10" t="s">
        <v>45</v>
      </c>
      <c r="J152" s="10" t="s">
        <v>31</v>
      </c>
      <c r="K152" s="10" t="str">
        <f>Tabla2[[#This Row],[SUBTEMA]]</f>
        <v>Acompañamiento a comunidad en desarrollo de proyecto (ambiental, social)</v>
      </c>
      <c r="L152" s="13">
        <v>42606.326610300923</v>
      </c>
      <c r="M152" s="10">
        <v>10</v>
      </c>
      <c r="N152" s="12" t="s">
        <v>28</v>
      </c>
      <c r="O152" s="12" t="s">
        <v>32</v>
      </c>
      <c r="P152" s="8" t="s">
        <v>427</v>
      </c>
      <c r="Q152" s="11">
        <v>42604.585023842592</v>
      </c>
      <c r="R152" s="8" t="s">
        <v>428</v>
      </c>
      <c r="S152" s="12" t="s">
        <v>70</v>
      </c>
      <c r="T152" s="22">
        <v>13</v>
      </c>
      <c r="U152" s="12" t="s">
        <v>74</v>
      </c>
      <c r="V152" s="12" t="s">
        <v>63</v>
      </c>
      <c r="W152" s="15" t="s">
        <v>31</v>
      </c>
      <c r="X152" s="12"/>
      <c r="Y152" s="12">
        <f>Tabla2[[#This Row],[FECHA RADICADO RESPUESTA]]-Tabla2[[#This Row],[FECHA
RADICACIÓN]]</f>
        <v>13.258413541669142</v>
      </c>
    </row>
    <row r="153" spans="1:25" ht="50.25" customHeight="1" x14ac:dyDescent="0.3">
      <c r="A153" s="7">
        <v>102945</v>
      </c>
      <c r="B153" s="8" t="s">
        <v>24</v>
      </c>
      <c r="C153" s="10" t="s">
        <v>331</v>
      </c>
      <c r="D153" s="10" t="s">
        <v>43</v>
      </c>
      <c r="E153" s="10" t="s">
        <v>429</v>
      </c>
      <c r="F153" s="11">
        <v>42591.453148993052</v>
      </c>
      <c r="G153" s="10" t="s">
        <v>27</v>
      </c>
      <c r="H153" s="8" t="s">
        <v>28</v>
      </c>
      <c r="I153" s="10" t="s">
        <v>45</v>
      </c>
      <c r="J153" s="10" t="s">
        <v>31</v>
      </c>
      <c r="K153" s="10" t="str">
        <f>Tabla2[[#This Row],[SUBTEMA]]</f>
        <v>Líneas sísmicas por cuenca</v>
      </c>
      <c r="L153" s="13">
        <v>42606.453148993052</v>
      </c>
      <c r="M153" s="10">
        <v>10</v>
      </c>
      <c r="N153" s="12" t="s">
        <v>28</v>
      </c>
      <c r="O153" s="12" t="s">
        <v>32</v>
      </c>
      <c r="P153" s="8" t="s">
        <v>430</v>
      </c>
      <c r="Q153" s="11">
        <v>42598.601995949073</v>
      </c>
      <c r="R153" s="8" t="s">
        <v>32</v>
      </c>
      <c r="S153" s="12" t="s">
        <v>28</v>
      </c>
      <c r="T153" s="22">
        <v>7</v>
      </c>
      <c r="U153" s="12" t="s">
        <v>74</v>
      </c>
      <c r="V153" s="12" t="s">
        <v>143</v>
      </c>
      <c r="W153" s="15" t="s">
        <v>47</v>
      </c>
      <c r="X153" s="12"/>
      <c r="Y153" s="12">
        <f>Tabla2[[#This Row],[FECHA RADICADO RESPUESTA]]-Tabla2[[#This Row],[FECHA
RADICACIÓN]]</f>
        <v>7.1488469560208614</v>
      </c>
    </row>
    <row r="154" spans="1:25" ht="50.25" customHeight="1" x14ac:dyDescent="0.3">
      <c r="A154" s="7">
        <v>103019</v>
      </c>
      <c r="B154" s="8" t="s">
        <v>24</v>
      </c>
      <c r="C154" s="10" t="s">
        <v>331</v>
      </c>
      <c r="D154" s="10" t="s">
        <v>43</v>
      </c>
      <c r="E154" s="10" t="s">
        <v>431</v>
      </c>
      <c r="F154" s="11">
        <v>42591.6040096875</v>
      </c>
      <c r="G154" s="10" t="s">
        <v>27</v>
      </c>
      <c r="H154" s="8" t="s">
        <v>28</v>
      </c>
      <c r="I154" s="10" t="s">
        <v>29</v>
      </c>
      <c r="J154" s="10" t="s">
        <v>31</v>
      </c>
      <c r="K154" s="10" t="str">
        <f>Tabla2[[#This Row],[SUBTEMA]]</f>
        <v>Reservas probadas ó estimadas de Hidrocarburos en Colombia</v>
      </c>
      <c r="L154" s="13">
        <v>42606.6040096875</v>
      </c>
      <c r="M154" s="10">
        <v>10</v>
      </c>
      <c r="N154" s="12" t="s">
        <v>28</v>
      </c>
      <c r="O154" s="12" t="s">
        <v>32</v>
      </c>
      <c r="P154" s="8" t="s">
        <v>432</v>
      </c>
      <c r="Q154" s="11">
        <v>42600.608852349535</v>
      </c>
      <c r="R154" s="8" t="s">
        <v>32</v>
      </c>
      <c r="S154" s="12" t="s">
        <v>28</v>
      </c>
      <c r="T154" s="22">
        <v>9</v>
      </c>
      <c r="U154" s="12" t="s">
        <v>39</v>
      </c>
      <c r="V154" s="12" t="s">
        <v>251</v>
      </c>
      <c r="W154" s="15" t="s">
        <v>31</v>
      </c>
      <c r="X154" s="12"/>
      <c r="Y154" s="12">
        <f>Tabla2[[#This Row],[FECHA RADICADO RESPUESTA]]-Tabla2[[#This Row],[FECHA
RADICACIÓN]]</f>
        <v>9.004842662034207</v>
      </c>
    </row>
    <row r="155" spans="1:25" ht="50.25" customHeight="1" x14ac:dyDescent="0.3">
      <c r="A155" s="7">
        <v>103024</v>
      </c>
      <c r="B155" s="8" t="s">
        <v>24</v>
      </c>
      <c r="C155" s="10" t="s">
        <v>331</v>
      </c>
      <c r="D155" s="10" t="s">
        <v>43</v>
      </c>
      <c r="E155" s="10" t="s">
        <v>433</v>
      </c>
      <c r="F155" s="11">
        <v>42591.618023460644</v>
      </c>
      <c r="G155" s="10" t="s">
        <v>27</v>
      </c>
      <c r="H155" s="8" t="s">
        <v>28</v>
      </c>
      <c r="I155" s="10" t="s">
        <v>45</v>
      </c>
      <c r="J155" s="10" t="s">
        <v>31</v>
      </c>
      <c r="K155" s="10" t="str">
        <f>Tabla2[[#This Row],[SUBTEMA]]</f>
        <v>Acompañamiento a comunidad en desarrollo de proyecto (ambiental, social)</v>
      </c>
      <c r="L155" s="13">
        <v>42606.618023460644</v>
      </c>
      <c r="M155" s="10">
        <v>10</v>
      </c>
      <c r="N155" s="12" t="s">
        <v>28</v>
      </c>
      <c r="O155" s="12" t="s">
        <v>32</v>
      </c>
      <c r="P155" s="8" t="s">
        <v>434</v>
      </c>
      <c r="Q155" s="11">
        <v>42621.428352893519</v>
      </c>
      <c r="R155" s="8" t="s">
        <v>32</v>
      </c>
      <c r="S155" s="12" t="s">
        <v>28</v>
      </c>
      <c r="T155" s="9">
        <v>22</v>
      </c>
      <c r="U155" s="12" t="s">
        <v>39</v>
      </c>
      <c r="V155" s="12" t="s">
        <v>63</v>
      </c>
      <c r="W155" s="15" t="s">
        <v>47</v>
      </c>
      <c r="X155" s="12"/>
      <c r="Y155" s="12">
        <f>Tabla2[[#This Row],[FECHA RADICADO RESPUESTA]]-Tabla2[[#This Row],[FECHA
RADICACIÓN]]</f>
        <v>29.810329432875733</v>
      </c>
    </row>
    <row r="156" spans="1:25" ht="50.25" customHeight="1" x14ac:dyDescent="0.3">
      <c r="A156" s="7">
        <v>103025</v>
      </c>
      <c r="B156" s="8" t="s">
        <v>24</v>
      </c>
      <c r="C156" s="10" t="s">
        <v>331</v>
      </c>
      <c r="D156" s="10" t="s">
        <v>43</v>
      </c>
      <c r="E156" s="10" t="s">
        <v>435</v>
      </c>
      <c r="F156" s="11">
        <v>42591.618557291666</v>
      </c>
      <c r="G156" s="10" t="s">
        <v>27</v>
      </c>
      <c r="H156" s="8" t="s">
        <v>28</v>
      </c>
      <c r="I156" s="10" t="s">
        <v>45</v>
      </c>
      <c r="J156" s="10" t="s">
        <v>31</v>
      </c>
      <c r="K156" s="10" t="str">
        <f>Tabla2[[#This Row],[SUBTEMA]]</f>
        <v xml:space="preserve">Intervención por no pago a subcontratistas por parte de Operadoras </v>
      </c>
      <c r="L156" s="13">
        <v>42606.618557291666</v>
      </c>
      <c r="M156" s="10">
        <v>10</v>
      </c>
      <c r="N156" s="12" t="s">
        <v>28</v>
      </c>
      <c r="O156" s="12" t="s">
        <v>32</v>
      </c>
      <c r="P156" s="8" t="s">
        <v>436</v>
      </c>
      <c r="Q156" s="11">
        <v>42621.424490543977</v>
      </c>
      <c r="R156" s="8" t="s">
        <v>32</v>
      </c>
      <c r="S156" s="12" t="s">
        <v>28</v>
      </c>
      <c r="T156" s="9">
        <v>22</v>
      </c>
      <c r="U156" s="12" t="s">
        <v>65</v>
      </c>
      <c r="V156" s="12" t="s">
        <v>79</v>
      </c>
      <c r="W156" s="15" t="s">
        <v>31</v>
      </c>
      <c r="X156" s="12"/>
      <c r="Y156" s="12">
        <f>Tabla2[[#This Row],[FECHA RADICADO RESPUESTA]]-Tabla2[[#This Row],[FECHA
RADICACIÓN]]</f>
        <v>29.805933252311661</v>
      </c>
    </row>
    <row r="157" spans="1:25" ht="50.25" customHeight="1" x14ac:dyDescent="0.3">
      <c r="A157" s="7">
        <v>103027</v>
      </c>
      <c r="B157" s="8" t="s">
        <v>24</v>
      </c>
      <c r="C157" s="10" t="s">
        <v>331</v>
      </c>
      <c r="D157" s="10" t="s">
        <v>43</v>
      </c>
      <c r="E157" s="10" t="s">
        <v>437</v>
      </c>
      <c r="F157" s="11">
        <v>42591.619144062497</v>
      </c>
      <c r="G157" s="10" t="s">
        <v>27</v>
      </c>
      <c r="H157" s="8" t="s">
        <v>28</v>
      </c>
      <c r="I157" s="10" t="s">
        <v>45</v>
      </c>
      <c r="J157" s="10" t="s">
        <v>31</v>
      </c>
      <c r="K157" s="10" t="str">
        <f>Tabla2[[#This Row],[SUBTEMA]]</f>
        <v>Acompañamiento a comunidad en desarrollo de proyecto (ambiental, social)</v>
      </c>
      <c r="L157" s="13">
        <v>42606.619144062497</v>
      </c>
      <c r="M157" s="10">
        <v>10</v>
      </c>
      <c r="N157" s="12" t="s">
        <v>28</v>
      </c>
      <c r="O157" s="12" t="s">
        <v>32</v>
      </c>
      <c r="P157" s="8" t="s">
        <v>438</v>
      </c>
      <c r="Q157" s="11">
        <v>42621.429912650463</v>
      </c>
      <c r="R157" s="8" t="s">
        <v>32</v>
      </c>
      <c r="S157" s="12" t="s">
        <v>28</v>
      </c>
      <c r="T157" s="9">
        <v>22</v>
      </c>
      <c r="U157" s="12" t="s">
        <v>74</v>
      </c>
      <c r="V157" s="12" t="s">
        <v>63</v>
      </c>
      <c r="W157" s="15" t="s">
        <v>47</v>
      </c>
      <c r="X157" s="12"/>
      <c r="Y157" s="12">
        <f>Tabla2[[#This Row],[FECHA RADICADO RESPUESTA]]-Tabla2[[#This Row],[FECHA
RADICACIÓN]]</f>
        <v>29.810768587965867</v>
      </c>
    </row>
    <row r="158" spans="1:25" ht="50.25" customHeight="1" x14ac:dyDescent="0.3">
      <c r="A158" s="7">
        <v>103029</v>
      </c>
      <c r="B158" s="8" t="s">
        <v>24</v>
      </c>
      <c r="C158" s="10" t="s">
        <v>331</v>
      </c>
      <c r="D158" s="10" t="s">
        <v>43</v>
      </c>
      <c r="E158" s="10" t="s">
        <v>439</v>
      </c>
      <c r="F158" s="11">
        <v>42591.619906446758</v>
      </c>
      <c r="G158" s="10" t="s">
        <v>27</v>
      </c>
      <c r="H158" s="8" t="s">
        <v>28</v>
      </c>
      <c r="I158" s="10" t="s">
        <v>45</v>
      </c>
      <c r="J158" s="10" t="s">
        <v>31</v>
      </c>
      <c r="K158" s="10" t="str">
        <f>Tabla2[[#This Row],[SUBTEMA]]</f>
        <v>Acompañamiento a comunidad en desarrollo de proyecto (ambiental, social)</v>
      </c>
      <c r="L158" s="13">
        <v>42606.619906446758</v>
      </c>
      <c r="M158" s="10">
        <v>10</v>
      </c>
      <c r="N158" s="12" t="s">
        <v>28</v>
      </c>
      <c r="O158" s="12" t="s">
        <v>32</v>
      </c>
      <c r="P158" s="8" t="s">
        <v>440</v>
      </c>
      <c r="Q158" s="11">
        <v>42621.422482442125</v>
      </c>
      <c r="R158" s="8" t="s">
        <v>32</v>
      </c>
      <c r="S158" s="12" t="s">
        <v>28</v>
      </c>
      <c r="T158" s="9">
        <v>22</v>
      </c>
      <c r="U158" s="12" t="s">
        <v>441</v>
      </c>
      <c r="V158" s="12" t="s">
        <v>63</v>
      </c>
      <c r="W158" s="15" t="s">
        <v>31</v>
      </c>
      <c r="X158" s="12"/>
      <c r="Y158" s="12">
        <f>Tabla2[[#This Row],[FECHA RADICADO RESPUESTA]]-Tabla2[[#This Row],[FECHA
RADICACIÓN]]</f>
        <v>29.802575995367079</v>
      </c>
    </row>
    <row r="159" spans="1:25" ht="50.25" customHeight="1" x14ac:dyDescent="0.3">
      <c r="A159" s="7">
        <v>103162</v>
      </c>
      <c r="B159" s="8" t="s">
        <v>24</v>
      </c>
      <c r="C159" s="10" t="s">
        <v>331</v>
      </c>
      <c r="D159" s="10" t="s">
        <v>71</v>
      </c>
      <c r="E159" s="10" t="s">
        <v>442</v>
      </c>
      <c r="F159" s="11">
        <v>42592.379915358797</v>
      </c>
      <c r="G159" s="10" t="s">
        <v>27</v>
      </c>
      <c r="H159" s="8" t="s">
        <v>28</v>
      </c>
      <c r="I159" s="10" t="s">
        <v>62</v>
      </c>
      <c r="J159" s="10" t="s">
        <v>31</v>
      </c>
      <c r="K159" s="10" t="str">
        <f>Tabla2[[#This Row],[SUBTEMA]]</f>
        <v>Otros</v>
      </c>
      <c r="L159" s="13">
        <v>42614.379915358797</v>
      </c>
      <c r="M159" s="10">
        <v>15</v>
      </c>
      <c r="N159" s="12" t="s">
        <v>28</v>
      </c>
      <c r="O159" s="12" t="s">
        <v>32</v>
      </c>
      <c r="P159" s="8" t="s">
        <v>443</v>
      </c>
      <c r="Q159" s="11">
        <v>42592.408315624998</v>
      </c>
      <c r="R159" s="8" t="s">
        <v>32</v>
      </c>
      <c r="S159" s="12" t="s">
        <v>28</v>
      </c>
      <c r="T159" s="23">
        <v>0</v>
      </c>
      <c r="U159" s="12" t="s">
        <v>74</v>
      </c>
      <c r="V159" s="12" t="s">
        <v>134</v>
      </c>
      <c r="W159" s="15" t="s">
        <v>47</v>
      </c>
      <c r="X159" s="16" t="s">
        <v>35</v>
      </c>
      <c r="Y159" s="12">
        <f>Tabla2[[#This Row],[FECHA RADICADO RESPUESTA]]-Tabla2[[#This Row],[FECHA
RADICACIÓN]]</f>
        <v>2.8400266201060731E-2</v>
      </c>
    </row>
    <row r="160" spans="1:25" ht="50.25" customHeight="1" x14ac:dyDescent="0.3">
      <c r="A160" s="7">
        <v>103169</v>
      </c>
      <c r="B160" s="8" t="s">
        <v>24</v>
      </c>
      <c r="C160" s="10" t="s">
        <v>331</v>
      </c>
      <c r="D160" s="10" t="s">
        <v>71</v>
      </c>
      <c r="E160" s="10" t="s">
        <v>444</v>
      </c>
      <c r="F160" s="11">
        <v>42592.388382789351</v>
      </c>
      <c r="G160" s="10" t="s">
        <v>27</v>
      </c>
      <c r="H160" s="8" t="s">
        <v>28</v>
      </c>
      <c r="I160" s="10" t="s">
        <v>45</v>
      </c>
      <c r="J160" s="10" t="s">
        <v>31</v>
      </c>
      <c r="K160" s="10" t="str">
        <f>Tabla2[[#This Row],[SUBTEMA]]</f>
        <v>Cifras oficiales de producción en el país (producción, precio, demanda, Columnas Estratigráficas</v>
      </c>
      <c r="L160" s="13">
        <v>42607.388382789351</v>
      </c>
      <c r="M160" s="10">
        <v>10</v>
      </c>
      <c r="N160" s="12" t="s">
        <v>28</v>
      </c>
      <c r="O160" s="12" t="s">
        <v>32</v>
      </c>
      <c r="P160" s="8" t="s">
        <v>446</v>
      </c>
      <c r="Q160" s="11">
        <v>42604.445721759257</v>
      </c>
      <c r="R160" s="8" t="s">
        <v>32</v>
      </c>
      <c r="S160" s="12" t="s">
        <v>28</v>
      </c>
      <c r="T160" s="22">
        <v>12</v>
      </c>
      <c r="U160" s="12" t="s">
        <v>39</v>
      </c>
      <c r="V160" s="12" t="s">
        <v>54</v>
      </c>
      <c r="W160" s="15" t="s">
        <v>47</v>
      </c>
      <c r="X160" s="12"/>
      <c r="Y160" s="12">
        <f>Tabla2[[#This Row],[FECHA RADICADO RESPUESTA]]-Tabla2[[#This Row],[FECHA
RADICACIÓN]]</f>
        <v>12.057338969905686</v>
      </c>
    </row>
    <row r="161" spans="1:25" ht="50.25" customHeight="1" x14ac:dyDescent="0.3">
      <c r="A161" s="7">
        <v>103238</v>
      </c>
      <c r="B161" s="8" t="s">
        <v>24</v>
      </c>
      <c r="C161" s="10" t="s">
        <v>331</v>
      </c>
      <c r="D161" s="10" t="s">
        <v>43</v>
      </c>
      <c r="E161" s="10" t="s">
        <v>447</v>
      </c>
      <c r="F161" s="11">
        <v>42592.45758052083</v>
      </c>
      <c r="G161" s="10" t="s">
        <v>27</v>
      </c>
      <c r="H161" s="8" t="s">
        <v>28</v>
      </c>
      <c r="I161" s="10" t="s">
        <v>62</v>
      </c>
      <c r="J161" s="10" t="s">
        <v>31</v>
      </c>
      <c r="K161" s="10" t="str">
        <f>Tabla2[[#This Row],[SUBTEMA]]</f>
        <v>Comportamiento del mercado de hidrocarburos en Colombia (producción y consumo interno petróleo y gas)</v>
      </c>
      <c r="L161" s="13">
        <v>42614.45758052083</v>
      </c>
      <c r="M161" s="10">
        <v>15</v>
      </c>
      <c r="N161" s="12" t="s">
        <v>28</v>
      </c>
      <c r="O161" s="12" t="s">
        <v>32</v>
      </c>
      <c r="P161" s="8" t="s">
        <v>448</v>
      </c>
      <c r="Q161" s="11">
        <v>42598.378094641201</v>
      </c>
      <c r="R161" s="8" t="s">
        <v>32</v>
      </c>
      <c r="S161" s="12" t="s">
        <v>28</v>
      </c>
      <c r="T161" s="22">
        <v>6</v>
      </c>
      <c r="U161" s="12" t="s">
        <v>39</v>
      </c>
      <c r="V161" s="12" t="s">
        <v>306</v>
      </c>
      <c r="W161" s="15" t="s">
        <v>47</v>
      </c>
      <c r="X161" s="12"/>
      <c r="Y161" s="12">
        <f>Tabla2[[#This Row],[FECHA RADICADO RESPUESTA]]-Tabla2[[#This Row],[FECHA
RADICACIÓN]]</f>
        <v>5.9205141203710809</v>
      </c>
    </row>
    <row r="162" spans="1:25" ht="50.25" customHeight="1" x14ac:dyDescent="0.3">
      <c r="A162" s="7">
        <v>103487</v>
      </c>
      <c r="B162" s="8" t="s">
        <v>24</v>
      </c>
      <c r="C162" s="10" t="s">
        <v>331</v>
      </c>
      <c r="D162" s="10" t="s">
        <v>25</v>
      </c>
      <c r="E162" s="10" t="s">
        <v>449</v>
      </c>
      <c r="F162" s="11">
        <v>42593.368577048612</v>
      </c>
      <c r="G162" s="10" t="s">
        <v>27</v>
      </c>
      <c r="H162" s="8" t="s">
        <v>28</v>
      </c>
      <c r="I162" s="10" t="s">
        <v>45</v>
      </c>
      <c r="J162" s="10" t="s">
        <v>31</v>
      </c>
      <c r="K162" s="10" t="str">
        <f>Tabla2[[#This Row],[SUBTEMA]]</f>
        <v>Acompañamiento a comunidad en desarrollo de proyecto (ambiental, social)</v>
      </c>
      <c r="L162" s="13">
        <v>42608.368577048612</v>
      </c>
      <c r="M162" s="10">
        <v>10</v>
      </c>
      <c r="N162" s="12" t="s">
        <v>28</v>
      </c>
      <c r="O162" s="12" t="s">
        <v>32</v>
      </c>
      <c r="P162" s="8" t="s">
        <v>450</v>
      </c>
      <c r="Q162" s="11">
        <v>42619.294604398143</v>
      </c>
      <c r="R162" s="8" t="s">
        <v>69</v>
      </c>
      <c r="S162" s="12" t="s">
        <v>70</v>
      </c>
      <c r="T162" s="9">
        <v>17</v>
      </c>
      <c r="U162" s="12" t="s">
        <v>193</v>
      </c>
      <c r="V162" s="12" t="s">
        <v>63</v>
      </c>
      <c r="W162" s="15" t="s">
        <v>47</v>
      </c>
      <c r="X162" s="12"/>
      <c r="Y162" s="12">
        <f>Tabla2[[#This Row],[FECHA RADICADO RESPUESTA]]-Tabla2[[#This Row],[FECHA
RADICACIÓN]]</f>
        <v>25.926027349531068</v>
      </c>
    </row>
    <row r="163" spans="1:25" ht="50.25" customHeight="1" x14ac:dyDescent="0.3">
      <c r="A163" s="7">
        <v>103488</v>
      </c>
      <c r="B163" s="8" t="s">
        <v>24</v>
      </c>
      <c r="C163" s="10" t="s">
        <v>331</v>
      </c>
      <c r="D163" s="10" t="s">
        <v>25</v>
      </c>
      <c r="E163" s="10" t="s">
        <v>451</v>
      </c>
      <c r="F163" s="11">
        <v>42593.369769097219</v>
      </c>
      <c r="G163" s="10" t="s">
        <v>27</v>
      </c>
      <c r="H163" s="8" t="s">
        <v>28</v>
      </c>
      <c r="I163" s="10" t="s">
        <v>45</v>
      </c>
      <c r="J163" s="10" t="s">
        <v>31</v>
      </c>
      <c r="K163" s="10" t="str">
        <f>Tabla2[[#This Row],[SUBTEMA]]</f>
        <v>Acompañamiento a comunidad en desarrollo de proyecto (ambiental, social)</v>
      </c>
      <c r="L163" s="13">
        <v>42608.369769097219</v>
      </c>
      <c r="M163" s="10">
        <v>10</v>
      </c>
      <c r="N163" s="12" t="s">
        <v>28</v>
      </c>
      <c r="O163" s="12" t="s">
        <v>32</v>
      </c>
      <c r="P163" s="8" t="s">
        <v>453</v>
      </c>
      <c r="Q163" s="11">
        <v>42620.425482719904</v>
      </c>
      <c r="R163" s="8" t="s">
        <v>69</v>
      </c>
      <c r="S163" s="12" t="s">
        <v>70</v>
      </c>
      <c r="T163" s="9">
        <v>18</v>
      </c>
      <c r="U163" s="12" t="s">
        <v>193</v>
      </c>
      <c r="V163" s="12" t="s">
        <v>63</v>
      </c>
      <c r="W163" s="15" t="s">
        <v>47</v>
      </c>
      <c r="X163" s="12"/>
      <c r="Y163" s="12">
        <f>Tabla2[[#This Row],[FECHA RADICADO RESPUESTA]]-Tabla2[[#This Row],[FECHA
RADICACIÓN]]</f>
        <v>27.055713622685289</v>
      </c>
    </row>
    <row r="164" spans="1:25" ht="50.25" customHeight="1" x14ac:dyDescent="0.3">
      <c r="A164" s="7">
        <v>103490</v>
      </c>
      <c r="B164" s="8" t="s">
        <v>24</v>
      </c>
      <c r="C164" s="10" t="s">
        <v>331</v>
      </c>
      <c r="D164" s="10" t="s">
        <v>25</v>
      </c>
      <c r="E164" s="10" t="s">
        <v>454</v>
      </c>
      <c r="F164" s="11">
        <v>42593.37131574074</v>
      </c>
      <c r="G164" s="10" t="s">
        <v>27</v>
      </c>
      <c r="H164" s="8" t="s">
        <v>28</v>
      </c>
      <c r="I164" s="10" t="s">
        <v>45</v>
      </c>
      <c r="J164" s="10" t="s">
        <v>31</v>
      </c>
      <c r="K164" s="10" t="str">
        <f>Tabla2[[#This Row],[SUBTEMA]]</f>
        <v xml:space="preserve">Incoder Titulación de Baldíos </v>
      </c>
      <c r="L164" s="13">
        <v>42608.37131574074</v>
      </c>
      <c r="M164" s="10">
        <v>10</v>
      </c>
      <c r="N164" s="12" t="s">
        <v>28</v>
      </c>
      <c r="O164" s="12" t="s">
        <v>32</v>
      </c>
      <c r="P164" s="8" t="s">
        <v>455</v>
      </c>
      <c r="Q164" s="11">
        <v>42594.42490208333</v>
      </c>
      <c r="R164" s="8" t="s">
        <v>32</v>
      </c>
      <c r="S164" s="12" t="s">
        <v>28</v>
      </c>
      <c r="T164" s="22">
        <v>1</v>
      </c>
      <c r="U164" s="12" t="s">
        <v>39</v>
      </c>
      <c r="V164" s="12" t="s">
        <v>445</v>
      </c>
      <c r="W164" s="15" t="s">
        <v>31</v>
      </c>
      <c r="X164" s="12"/>
      <c r="Y164" s="12">
        <f>Tabla2[[#This Row],[FECHA RADICADO RESPUESTA]]-Tabla2[[#This Row],[FECHA
RADICACIÓN]]</f>
        <v>1.0535863425902789</v>
      </c>
    </row>
    <row r="165" spans="1:25" ht="50.25" customHeight="1" x14ac:dyDescent="0.3">
      <c r="A165" s="7">
        <v>103494</v>
      </c>
      <c r="B165" s="8" t="s">
        <v>24</v>
      </c>
      <c r="C165" s="10" t="s">
        <v>331</v>
      </c>
      <c r="D165" s="10" t="s">
        <v>25</v>
      </c>
      <c r="E165" s="10" t="s">
        <v>456</v>
      </c>
      <c r="F165" s="11">
        <v>42593.37319262731</v>
      </c>
      <c r="G165" s="10" t="s">
        <v>27</v>
      </c>
      <c r="H165" s="8" t="s">
        <v>28</v>
      </c>
      <c r="I165" s="10" t="s">
        <v>45</v>
      </c>
      <c r="J165" s="10" t="s">
        <v>31</v>
      </c>
      <c r="K165" s="10" t="str">
        <f>Tabla2[[#This Row],[SUBTEMA]]</f>
        <v>Líneas sísmicas por cuenca</v>
      </c>
      <c r="L165" s="13">
        <v>42608.37319262731</v>
      </c>
      <c r="M165" s="10">
        <v>10</v>
      </c>
      <c r="N165" s="12" t="s">
        <v>28</v>
      </c>
      <c r="O165" s="12" t="s">
        <v>32</v>
      </c>
      <c r="P165" s="8" t="s">
        <v>457</v>
      </c>
      <c r="Q165" s="11">
        <v>42634.358347835645</v>
      </c>
      <c r="R165" s="8" t="s">
        <v>32</v>
      </c>
      <c r="S165" s="12" t="s">
        <v>28</v>
      </c>
      <c r="T165" s="9">
        <v>28</v>
      </c>
      <c r="U165" s="12" t="s">
        <v>118</v>
      </c>
      <c r="V165" s="12" t="s">
        <v>143</v>
      </c>
      <c r="W165" s="15" t="s">
        <v>47</v>
      </c>
      <c r="X165" s="12"/>
      <c r="Y165" s="12">
        <f>Tabla2[[#This Row],[FECHA RADICADO RESPUESTA]]-Tabla2[[#This Row],[FECHA
RADICACIÓN]]</f>
        <v>40.985155208334618</v>
      </c>
    </row>
    <row r="166" spans="1:25" ht="50.25" customHeight="1" x14ac:dyDescent="0.3">
      <c r="A166" s="7">
        <v>103540</v>
      </c>
      <c r="B166" s="8" t="s">
        <v>24</v>
      </c>
      <c r="C166" s="10" t="s">
        <v>331</v>
      </c>
      <c r="D166" s="10" t="s">
        <v>71</v>
      </c>
      <c r="E166" s="10" t="s">
        <v>458</v>
      </c>
      <c r="F166" s="11">
        <v>42593.419890277779</v>
      </c>
      <c r="G166" s="10" t="s">
        <v>27</v>
      </c>
      <c r="H166" s="8" t="s">
        <v>28</v>
      </c>
      <c r="I166" s="10" t="s">
        <v>315</v>
      </c>
      <c r="J166" s="10" t="s">
        <v>31</v>
      </c>
      <c r="K166" s="10" t="str">
        <f>Tabla2[[#This Row],[SUBTEMA]]</f>
        <v>Acompañamiento a comunidad en desarrollo de proyecto (ambiental, social)</v>
      </c>
      <c r="L166" s="13">
        <v>42615.419890277779</v>
      </c>
      <c r="M166" s="10">
        <v>15</v>
      </c>
      <c r="N166" s="12" t="s">
        <v>28</v>
      </c>
      <c r="O166" s="12" t="s">
        <v>32</v>
      </c>
      <c r="P166" s="8" t="s">
        <v>459</v>
      </c>
      <c r="Q166" s="11">
        <v>42593.617674456014</v>
      </c>
      <c r="R166" s="8" t="s">
        <v>32</v>
      </c>
      <c r="S166" s="12" t="s">
        <v>28</v>
      </c>
      <c r="T166" s="23">
        <v>0</v>
      </c>
      <c r="U166" s="12" t="s">
        <v>65</v>
      </c>
      <c r="V166" s="12" t="s">
        <v>63</v>
      </c>
      <c r="W166" s="15" t="s">
        <v>31</v>
      </c>
      <c r="X166" s="16" t="s">
        <v>35</v>
      </c>
      <c r="Y166" s="12">
        <f>Tabla2[[#This Row],[FECHA RADICADO RESPUESTA]]-Tabla2[[#This Row],[FECHA
RADICACIÓN]]</f>
        <v>0.19778417823545169</v>
      </c>
    </row>
    <row r="167" spans="1:25" ht="50.25" customHeight="1" x14ac:dyDescent="0.3">
      <c r="A167" s="7">
        <v>103612</v>
      </c>
      <c r="B167" s="8" t="s">
        <v>24</v>
      </c>
      <c r="C167" s="10" t="s">
        <v>331</v>
      </c>
      <c r="D167" s="10" t="s">
        <v>43</v>
      </c>
      <c r="E167" s="10" t="s">
        <v>460</v>
      </c>
      <c r="F167" s="11">
        <v>42593.532172951389</v>
      </c>
      <c r="G167" s="10" t="s">
        <v>27</v>
      </c>
      <c r="H167" s="8" t="s">
        <v>28</v>
      </c>
      <c r="I167" s="10" t="s">
        <v>45</v>
      </c>
      <c r="J167" s="10" t="s">
        <v>31</v>
      </c>
      <c r="K167" s="10" t="str">
        <f>Tabla2[[#This Row],[SUBTEMA]]</f>
        <v>Estado de contrato de asociación</v>
      </c>
      <c r="L167" s="13">
        <v>42608.532172951389</v>
      </c>
      <c r="M167" s="10">
        <v>10</v>
      </c>
      <c r="N167" s="12" t="s">
        <v>28</v>
      </c>
      <c r="O167" s="12" t="s">
        <v>32</v>
      </c>
      <c r="P167" s="8" t="s">
        <v>461</v>
      </c>
      <c r="Q167" s="11">
        <v>42621.366666932867</v>
      </c>
      <c r="R167" s="8" t="s">
        <v>69</v>
      </c>
      <c r="S167" s="12" t="s">
        <v>70</v>
      </c>
      <c r="T167" s="9">
        <v>20</v>
      </c>
      <c r="U167" s="12" t="s">
        <v>39</v>
      </c>
      <c r="V167" s="12" t="s">
        <v>452</v>
      </c>
      <c r="W167" s="15" t="s">
        <v>47</v>
      </c>
      <c r="X167" s="12"/>
      <c r="Y167" s="12">
        <f>Tabla2[[#This Row],[FECHA RADICADO RESPUESTA]]-Tabla2[[#This Row],[FECHA
RADICACIÓN]]</f>
        <v>27.834493981477863</v>
      </c>
    </row>
    <row r="168" spans="1:25" ht="50.25" customHeight="1" x14ac:dyDescent="0.3">
      <c r="A168" s="7">
        <v>103614</v>
      </c>
      <c r="B168" s="8" t="s">
        <v>24</v>
      </c>
      <c r="C168" s="10" t="s">
        <v>331</v>
      </c>
      <c r="D168" s="10" t="s">
        <v>25</v>
      </c>
      <c r="E168" s="10" t="s">
        <v>462</v>
      </c>
      <c r="F168" s="11">
        <v>42593.565635763887</v>
      </c>
      <c r="G168" s="10" t="s">
        <v>27</v>
      </c>
      <c r="H168" s="8" t="s">
        <v>28</v>
      </c>
      <c r="I168" s="10" t="s">
        <v>45</v>
      </c>
      <c r="J168" s="10" t="s">
        <v>31</v>
      </c>
      <c r="K168" s="10" t="str">
        <f>Tabla2[[#This Row],[SUBTEMA]]</f>
        <v xml:space="preserve">Congreso de la República y Senado </v>
      </c>
      <c r="L168" s="13">
        <v>42608.565635763887</v>
      </c>
      <c r="M168" s="10">
        <v>10</v>
      </c>
      <c r="N168" s="12" t="s">
        <v>28</v>
      </c>
      <c r="O168" s="12" t="s">
        <v>32</v>
      </c>
      <c r="P168" s="8" t="s">
        <v>463</v>
      </c>
      <c r="Q168" s="11">
        <v>42636.644074270829</v>
      </c>
      <c r="R168" s="8" t="s">
        <v>32</v>
      </c>
      <c r="S168" s="12" t="s">
        <v>28</v>
      </c>
      <c r="T168" s="9">
        <v>28</v>
      </c>
      <c r="U168" s="12" t="s">
        <v>39</v>
      </c>
      <c r="V168" s="12" t="s">
        <v>149</v>
      </c>
      <c r="W168" s="15" t="s">
        <v>31</v>
      </c>
      <c r="X168" s="12"/>
      <c r="Y168" s="12">
        <f>Tabla2[[#This Row],[FECHA RADICADO RESPUESTA]]-Tabla2[[#This Row],[FECHA
RADICACIÓN]]</f>
        <v>43.078438506941893</v>
      </c>
    </row>
    <row r="169" spans="1:25" ht="50.25" customHeight="1" x14ac:dyDescent="0.3">
      <c r="A169" s="7">
        <v>103615</v>
      </c>
      <c r="B169" s="8" t="s">
        <v>24</v>
      </c>
      <c r="C169" s="10" t="s">
        <v>331</v>
      </c>
      <c r="D169" s="10" t="s">
        <v>25</v>
      </c>
      <c r="E169" s="10" t="s">
        <v>464</v>
      </c>
      <c r="F169" s="11">
        <v>42593.566782141199</v>
      </c>
      <c r="G169" s="10" t="s">
        <v>27</v>
      </c>
      <c r="H169" s="8" t="s">
        <v>28</v>
      </c>
      <c r="I169" s="10" t="s">
        <v>45</v>
      </c>
      <c r="J169" s="10" t="s">
        <v>31</v>
      </c>
      <c r="K169" s="10" t="str">
        <f>Tabla2[[#This Row],[SUBTEMA]]</f>
        <v xml:space="preserve">Congreso de la República y Senado </v>
      </c>
      <c r="L169" s="13">
        <v>42608.566782141199</v>
      </c>
      <c r="M169" s="10">
        <v>10</v>
      </c>
      <c r="N169" s="12" t="s">
        <v>28</v>
      </c>
      <c r="O169" s="12" t="s">
        <v>32</v>
      </c>
      <c r="P169" s="8" t="s">
        <v>465</v>
      </c>
      <c r="Q169" s="11">
        <v>42604.373421956014</v>
      </c>
      <c r="R169" s="8" t="s">
        <v>428</v>
      </c>
      <c r="S169" s="12" t="s">
        <v>70</v>
      </c>
      <c r="T169" s="22">
        <v>11</v>
      </c>
      <c r="U169" s="12" t="s">
        <v>39</v>
      </c>
      <c r="V169" s="12" t="s">
        <v>149</v>
      </c>
      <c r="W169" s="15" t="s">
        <v>47</v>
      </c>
      <c r="X169" s="12"/>
      <c r="Y169" s="12">
        <f>Tabla2[[#This Row],[FECHA RADICADO RESPUESTA]]-Tabla2[[#This Row],[FECHA
RADICACIÓN]]</f>
        <v>10.806639814814844</v>
      </c>
    </row>
    <row r="170" spans="1:25" ht="50.25" customHeight="1" x14ac:dyDescent="0.3">
      <c r="A170" s="7">
        <v>103846</v>
      </c>
      <c r="B170" s="8" t="s">
        <v>24</v>
      </c>
      <c r="C170" s="10" t="s">
        <v>331</v>
      </c>
      <c r="D170" s="10" t="s">
        <v>43</v>
      </c>
      <c r="E170" s="10" t="s">
        <v>466</v>
      </c>
      <c r="F170" s="11">
        <v>42594.364505868056</v>
      </c>
      <c r="G170" s="10" t="s">
        <v>27</v>
      </c>
      <c r="H170" s="8" t="s">
        <v>28</v>
      </c>
      <c r="I170" s="10" t="s">
        <v>45</v>
      </c>
      <c r="J170" s="10" t="s">
        <v>31</v>
      </c>
      <c r="K170" s="10" t="str">
        <f>Tabla2[[#This Row],[SUBTEMA]]</f>
        <v>Otros</v>
      </c>
      <c r="L170" s="13">
        <v>42611.364505868056</v>
      </c>
      <c r="M170" s="10">
        <v>10</v>
      </c>
      <c r="N170" s="12" t="s">
        <v>28</v>
      </c>
      <c r="O170" s="12" t="s">
        <v>32</v>
      </c>
      <c r="P170" s="8" t="s">
        <v>1717</v>
      </c>
      <c r="Q170" s="11">
        <v>42598.664826388886</v>
      </c>
      <c r="R170" s="8" t="s">
        <v>32</v>
      </c>
      <c r="S170" s="12" t="s">
        <v>28</v>
      </c>
      <c r="T170" s="9">
        <v>4</v>
      </c>
      <c r="U170" s="12" t="s">
        <v>39</v>
      </c>
      <c r="V170" s="12" t="s">
        <v>134</v>
      </c>
      <c r="W170" s="15" t="s">
        <v>47</v>
      </c>
      <c r="X170" s="12"/>
      <c r="Y170" s="12">
        <f>Tabla2[[#This Row],[FECHA RADICADO RESPUESTA]]-Tabla2[[#This Row],[FECHA
RADICACIÓN]]</f>
        <v>4.3003205208297004</v>
      </c>
    </row>
    <row r="171" spans="1:25" ht="50.25" customHeight="1" x14ac:dyDescent="0.3">
      <c r="A171" s="7">
        <v>103868</v>
      </c>
      <c r="B171" s="8" t="s">
        <v>24</v>
      </c>
      <c r="C171" s="10" t="s">
        <v>331</v>
      </c>
      <c r="D171" s="10" t="s">
        <v>43</v>
      </c>
      <c r="E171" s="10" t="s">
        <v>467</v>
      </c>
      <c r="F171" s="11">
        <v>42594.41440390046</v>
      </c>
      <c r="G171" s="10" t="s">
        <v>27</v>
      </c>
      <c r="H171" s="8" t="s">
        <v>28</v>
      </c>
      <c r="I171" s="10" t="s">
        <v>29</v>
      </c>
      <c r="J171" s="10" t="s">
        <v>31</v>
      </c>
      <c r="K171" s="10" t="str">
        <f>Tabla2[[#This Row],[SUBTEMA]]</f>
        <v>Acompañamiento a comunidad en desarrollo de proyecto (ambiental, social)</v>
      </c>
      <c r="L171" s="13">
        <v>42604.41440390046</v>
      </c>
      <c r="M171" s="10">
        <v>5</v>
      </c>
      <c r="N171" s="12" t="s">
        <v>28</v>
      </c>
      <c r="O171" s="12" t="s">
        <v>32</v>
      </c>
      <c r="P171" s="8" t="s">
        <v>468</v>
      </c>
      <c r="Q171" s="11">
        <v>42604.086562500001</v>
      </c>
      <c r="R171" s="8" t="s">
        <v>32</v>
      </c>
      <c r="S171" s="12" t="s">
        <v>28</v>
      </c>
      <c r="T171" s="22">
        <v>10</v>
      </c>
      <c r="U171" s="12" t="s">
        <v>74</v>
      </c>
      <c r="V171" s="12" t="s">
        <v>63</v>
      </c>
      <c r="W171" s="15" t="s">
        <v>47</v>
      </c>
      <c r="X171" s="12"/>
      <c r="Y171" s="12">
        <f>Tabla2[[#This Row],[FECHA RADICADO RESPUESTA]]-Tabla2[[#This Row],[FECHA
RADICACIÓN]]</f>
        <v>9.6721585995401256</v>
      </c>
    </row>
    <row r="172" spans="1:25" ht="50.25" customHeight="1" x14ac:dyDescent="0.3">
      <c r="A172" s="7">
        <v>103997</v>
      </c>
      <c r="B172" s="8" t="s">
        <v>24</v>
      </c>
      <c r="C172" s="10" t="s">
        <v>331</v>
      </c>
      <c r="D172" s="10" t="s">
        <v>25</v>
      </c>
      <c r="E172" s="10" t="s">
        <v>469</v>
      </c>
      <c r="F172" s="11">
        <v>42594.597693437499</v>
      </c>
      <c r="G172" s="10" t="s">
        <v>27</v>
      </c>
      <c r="H172" s="8" t="s">
        <v>28</v>
      </c>
      <c r="I172" s="10" t="s">
        <v>62</v>
      </c>
      <c r="J172" s="10" t="s">
        <v>31</v>
      </c>
      <c r="K172" s="10" t="str">
        <f>Tabla2[[#This Row],[SUBTEMA]]</f>
        <v>Información del trámite o proceso para pago de regalías</v>
      </c>
      <c r="L172" s="13">
        <v>42618.597693437499</v>
      </c>
      <c r="M172" s="10">
        <v>15</v>
      </c>
      <c r="N172" s="12" t="s">
        <v>28</v>
      </c>
      <c r="O172" s="12" t="s">
        <v>32</v>
      </c>
      <c r="P172" s="8" t="s">
        <v>470</v>
      </c>
      <c r="Q172" s="11">
        <v>42598.384055208335</v>
      </c>
      <c r="R172" s="8" t="s">
        <v>32</v>
      </c>
      <c r="S172" s="12" t="s">
        <v>28</v>
      </c>
      <c r="T172" s="22">
        <v>4</v>
      </c>
      <c r="U172" s="12" t="s">
        <v>74</v>
      </c>
      <c r="V172" s="12" t="s">
        <v>106</v>
      </c>
      <c r="W172" s="15" t="s">
        <v>47</v>
      </c>
      <c r="X172" s="12"/>
      <c r="Y172" s="12">
        <f>Tabla2[[#This Row],[FECHA RADICADO RESPUESTA]]-Tabla2[[#This Row],[FECHA
RADICACIÓN]]</f>
        <v>3.7863617708353559</v>
      </c>
    </row>
    <row r="173" spans="1:25" ht="50.25" customHeight="1" x14ac:dyDescent="0.3">
      <c r="A173" s="7">
        <v>104333</v>
      </c>
      <c r="B173" s="8" t="s">
        <v>24</v>
      </c>
      <c r="C173" s="10" t="s">
        <v>331</v>
      </c>
      <c r="D173" s="10" t="s">
        <v>43</v>
      </c>
      <c r="E173" s="10" t="s">
        <v>471</v>
      </c>
      <c r="F173" s="11">
        <v>42598.42746165509</v>
      </c>
      <c r="G173" s="10" t="s">
        <v>27</v>
      </c>
      <c r="H173" s="8" t="s">
        <v>28</v>
      </c>
      <c r="I173" s="10" t="s">
        <v>45</v>
      </c>
      <c r="J173" s="10" t="s">
        <v>31</v>
      </c>
      <c r="K173" s="10" t="str">
        <f>Tabla2[[#This Row],[SUBTEMA]]</f>
        <v>Impacto y planes de manejo ambiental: Licencias, compromisos E&amp;P normatividad, contaminación</v>
      </c>
      <c r="L173" s="13">
        <v>42612.42746165509</v>
      </c>
      <c r="M173" s="10">
        <v>10</v>
      </c>
      <c r="N173" s="12" t="s">
        <v>28</v>
      </c>
      <c r="O173" s="12" t="s">
        <v>32</v>
      </c>
      <c r="P173" s="8" t="s">
        <v>472</v>
      </c>
      <c r="Q173" s="11">
        <v>42626.624916435183</v>
      </c>
      <c r="R173" s="8" t="s">
        <v>403</v>
      </c>
      <c r="S173" s="12" t="s">
        <v>70</v>
      </c>
      <c r="T173" s="9">
        <v>23</v>
      </c>
      <c r="U173" s="12" t="s">
        <v>39</v>
      </c>
      <c r="V173" s="12" t="s">
        <v>202</v>
      </c>
      <c r="W173" s="15" t="s">
        <v>47</v>
      </c>
      <c r="X173" s="12"/>
      <c r="Y173" s="12">
        <f>Tabla2[[#This Row],[FECHA RADICADO RESPUESTA]]-Tabla2[[#This Row],[FECHA
RADICACIÓN]]</f>
        <v>28.197454780092812</v>
      </c>
    </row>
    <row r="174" spans="1:25" ht="50.25" customHeight="1" x14ac:dyDescent="0.3">
      <c r="A174" s="7">
        <v>104337</v>
      </c>
      <c r="B174" s="8" t="s">
        <v>24</v>
      </c>
      <c r="C174" s="10" t="s">
        <v>331</v>
      </c>
      <c r="D174" s="10" t="s">
        <v>43</v>
      </c>
      <c r="E174" s="10" t="s">
        <v>473</v>
      </c>
      <c r="F174" s="11">
        <v>42598.428779745365</v>
      </c>
      <c r="G174" s="10" t="s">
        <v>27</v>
      </c>
      <c r="H174" s="8" t="s">
        <v>28</v>
      </c>
      <c r="I174" s="10" t="s">
        <v>45</v>
      </c>
      <c r="J174" s="10" t="s">
        <v>31</v>
      </c>
      <c r="K174" s="10" t="str">
        <f>Tabla2[[#This Row],[SUBTEMA]]</f>
        <v xml:space="preserve">Incoder Titulación de Baldíos </v>
      </c>
      <c r="L174" s="13">
        <v>42612.428779745365</v>
      </c>
      <c r="M174" s="10">
        <v>10</v>
      </c>
      <c r="N174" s="12" t="s">
        <v>28</v>
      </c>
      <c r="O174" s="12" t="s">
        <v>32</v>
      </c>
      <c r="P174" s="8" t="s">
        <v>474</v>
      </c>
      <c r="Q174" s="11">
        <v>42608.361210497686</v>
      </c>
      <c r="R174" s="8" t="s">
        <v>411</v>
      </c>
      <c r="S174" s="12" t="s">
        <v>412</v>
      </c>
      <c r="T174" s="22">
        <v>10</v>
      </c>
      <c r="U174" s="12" t="s">
        <v>39</v>
      </c>
      <c r="V174" s="12" t="s">
        <v>445</v>
      </c>
      <c r="W174" s="15" t="s">
        <v>47</v>
      </c>
      <c r="X174" s="12"/>
      <c r="Y174" s="12">
        <f>Tabla2[[#This Row],[FECHA RADICADO RESPUESTA]]-Tabla2[[#This Row],[FECHA
RADICACIÓN]]</f>
        <v>9.9324307523202151</v>
      </c>
    </row>
    <row r="175" spans="1:25" ht="50.25" customHeight="1" x14ac:dyDescent="0.3">
      <c r="A175" s="7">
        <v>104341</v>
      </c>
      <c r="B175" s="8" t="s">
        <v>24</v>
      </c>
      <c r="C175" s="10" t="s">
        <v>331</v>
      </c>
      <c r="D175" s="10" t="s">
        <v>43</v>
      </c>
      <c r="E175" s="10" t="s">
        <v>475</v>
      </c>
      <c r="F175" s="11">
        <v>42598.430122418977</v>
      </c>
      <c r="G175" s="10" t="s">
        <v>27</v>
      </c>
      <c r="H175" s="8" t="s">
        <v>28</v>
      </c>
      <c r="I175" s="10" t="s">
        <v>45</v>
      </c>
      <c r="J175" s="10" t="s">
        <v>31</v>
      </c>
      <c r="K175" s="10" t="str">
        <f>Tabla2[[#This Row],[SUBTEMA]]</f>
        <v xml:space="preserve">Incoder Titulación de Baldíos </v>
      </c>
      <c r="L175" s="13">
        <v>42612.430122418977</v>
      </c>
      <c r="M175" s="10">
        <v>10</v>
      </c>
      <c r="N175" s="12" t="s">
        <v>28</v>
      </c>
      <c r="O175" s="12" t="s">
        <v>32</v>
      </c>
      <c r="P175" s="8" t="s">
        <v>476</v>
      </c>
      <c r="Q175" s="11">
        <v>42626.654067280091</v>
      </c>
      <c r="R175" s="8" t="s">
        <v>93</v>
      </c>
      <c r="S175" s="12" t="s">
        <v>70</v>
      </c>
      <c r="T175" s="9">
        <v>20</v>
      </c>
      <c r="U175" s="12" t="s">
        <v>39</v>
      </c>
      <c r="V175" s="12" t="s">
        <v>445</v>
      </c>
      <c r="W175" s="15" t="s">
        <v>47</v>
      </c>
      <c r="X175" s="12"/>
      <c r="Y175" s="12">
        <f>Tabla2[[#This Row],[FECHA RADICADO RESPUESTA]]-Tabla2[[#This Row],[FECHA
RADICACIÓN]]</f>
        <v>28.223944861114433</v>
      </c>
    </row>
    <row r="176" spans="1:25" ht="50.25" customHeight="1" x14ac:dyDescent="0.3">
      <c r="A176" s="7">
        <v>104480</v>
      </c>
      <c r="B176" s="8" t="s">
        <v>24</v>
      </c>
      <c r="C176" s="10" t="s">
        <v>331</v>
      </c>
      <c r="D176" s="10" t="s">
        <v>71</v>
      </c>
      <c r="E176" s="10" t="s">
        <v>477</v>
      </c>
      <c r="F176" s="11">
        <v>42598.604080868055</v>
      </c>
      <c r="G176" s="10" t="s">
        <v>27</v>
      </c>
      <c r="H176" s="8" t="s">
        <v>28</v>
      </c>
      <c r="I176" s="10" t="s">
        <v>45</v>
      </c>
      <c r="J176" s="10" t="s">
        <v>31</v>
      </c>
      <c r="K176" s="10" t="str">
        <f>Tabla2[[#This Row],[SUBTEMA]]</f>
        <v>Inconformidad por desarrollo irregular de proyecto</v>
      </c>
      <c r="L176" s="13">
        <v>42612.604080868055</v>
      </c>
      <c r="M176" s="10">
        <v>10</v>
      </c>
      <c r="N176" s="12" t="s">
        <v>28</v>
      </c>
      <c r="O176" s="12" t="s">
        <v>32</v>
      </c>
      <c r="P176" s="8" t="s">
        <v>478</v>
      </c>
      <c r="Q176" s="11">
        <v>42621.390078900462</v>
      </c>
      <c r="R176" s="8" t="s">
        <v>93</v>
      </c>
      <c r="S176" s="12" t="s">
        <v>70</v>
      </c>
      <c r="T176" s="9">
        <v>17</v>
      </c>
      <c r="U176" s="12" t="s">
        <v>74</v>
      </c>
      <c r="V176" s="12" t="s">
        <v>67</v>
      </c>
      <c r="W176" s="15" t="s">
        <v>47</v>
      </c>
      <c r="X176" s="12"/>
      <c r="Y176" s="12">
        <f>Tabla2[[#This Row],[FECHA RADICADO RESPUESTA]]-Tabla2[[#This Row],[FECHA
RADICACIÓN]]</f>
        <v>22.785998032406496</v>
      </c>
    </row>
    <row r="177" spans="1:25" ht="50.25" customHeight="1" x14ac:dyDescent="0.3">
      <c r="A177" s="7">
        <v>104486</v>
      </c>
      <c r="B177" s="8" t="s">
        <v>24</v>
      </c>
      <c r="C177" s="10" t="s">
        <v>331</v>
      </c>
      <c r="D177" s="10" t="s">
        <v>43</v>
      </c>
      <c r="E177" s="10" t="s">
        <v>479</v>
      </c>
      <c r="F177" s="11">
        <v>42598.616416516204</v>
      </c>
      <c r="G177" s="10" t="s">
        <v>27</v>
      </c>
      <c r="H177" s="8" t="s">
        <v>28</v>
      </c>
      <c r="I177" s="10" t="s">
        <v>45</v>
      </c>
      <c r="J177" s="10" t="s">
        <v>31</v>
      </c>
      <c r="K177" s="10" t="str">
        <f>Tabla2[[#This Row],[SUBTEMA]]</f>
        <v>Áreas Asignadas, Áreas libres, reglamentación especial, requisitos y criterios para su asignación</v>
      </c>
      <c r="L177" s="13">
        <v>42612.616416516204</v>
      </c>
      <c r="M177" s="10">
        <v>10</v>
      </c>
      <c r="N177" s="12" t="s">
        <v>28</v>
      </c>
      <c r="O177" s="12" t="s">
        <v>32</v>
      </c>
      <c r="P177" s="8" t="s">
        <v>480</v>
      </c>
      <c r="Q177" s="11">
        <v>42621.368061493056</v>
      </c>
      <c r="R177" s="8" t="s">
        <v>69</v>
      </c>
      <c r="S177" s="12" t="s">
        <v>70</v>
      </c>
      <c r="T177" s="9">
        <v>17</v>
      </c>
      <c r="U177" s="12" t="s">
        <v>74</v>
      </c>
      <c r="V177" s="12" t="s">
        <v>163</v>
      </c>
      <c r="W177" s="15" t="s">
        <v>47</v>
      </c>
      <c r="X177" s="12"/>
      <c r="Y177" s="12">
        <f>Tabla2[[#This Row],[FECHA RADICADO RESPUESTA]]-Tabla2[[#This Row],[FECHA
RADICACIÓN]]</f>
        <v>22.751644976851821</v>
      </c>
    </row>
    <row r="178" spans="1:25" ht="50.25" customHeight="1" x14ac:dyDescent="0.3">
      <c r="A178" s="7">
        <v>104495</v>
      </c>
      <c r="B178" s="8" t="s">
        <v>24</v>
      </c>
      <c r="C178" s="10" t="s">
        <v>331</v>
      </c>
      <c r="D178" s="10" t="s">
        <v>71</v>
      </c>
      <c r="E178" s="10" t="s">
        <v>481</v>
      </c>
      <c r="F178" s="11">
        <v>42598.625205787037</v>
      </c>
      <c r="G178" s="10" t="s">
        <v>27</v>
      </c>
      <c r="H178" s="8" t="s">
        <v>28</v>
      </c>
      <c r="I178" s="10" t="s">
        <v>210</v>
      </c>
      <c r="J178" s="10" t="s">
        <v>31</v>
      </c>
      <c r="K178" s="10" t="str">
        <f>Tabla2[[#This Row],[SUBTEMA]]</f>
        <v xml:space="preserve">Intervención por no pago a subcontratistas por parte de Operadoras </v>
      </c>
      <c r="L178" s="13">
        <v>42612.625205787037</v>
      </c>
      <c r="M178" s="10">
        <v>10</v>
      </c>
      <c r="N178" s="12" t="s">
        <v>28</v>
      </c>
      <c r="O178" s="12" t="s">
        <v>32</v>
      </c>
      <c r="P178" s="8" t="s">
        <v>482</v>
      </c>
      <c r="Q178" s="11">
        <v>42613.686995057869</v>
      </c>
      <c r="R178" s="8" t="s">
        <v>32</v>
      </c>
      <c r="S178" s="12" t="s">
        <v>28</v>
      </c>
      <c r="T178" s="22">
        <v>15</v>
      </c>
      <c r="U178" s="12" t="s">
        <v>74</v>
      </c>
      <c r="V178" s="12" t="s">
        <v>79</v>
      </c>
      <c r="W178" s="15" t="s">
        <v>47</v>
      </c>
      <c r="X178" s="12"/>
      <c r="Y178" s="12">
        <f>Tabla2[[#This Row],[FECHA RADICADO RESPUESTA]]-Tabla2[[#This Row],[FECHA
RADICACIÓN]]</f>
        <v>15.061789270832378</v>
      </c>
    </row>
    <row r="179" spans="1:25" ht="50.25" customHeight="1" x14ac:dyDescent="0.3">
      <c r="A179" s="7">
        <v>104512</v>
      </c>
      <c r="B179" s="8" t="s">
        <v>24</v>
      </c>
      <c r="C179" s="10" t="s">
        <v>331</v>
      </c>
      <c r="D179" s="10" t="s">
        <v>43</v>
      </c>
      <c r="E179" s="10" t="s">
        <v>483</v>
      </c>
      <c r="F179" s="11">
        <v>42598.636286145833</v>
      </c>
      <c r="G179" s="10" t="s">
        <v>27</v>
      </c>
      <c r="H179" s="8" t="s">
        <v>28</v>
      </c>
      <c r="I179" s="10" t="s">
        <v>45</v>
      </c>
      <c r="J179" s="10" t="s">
        <v>31</v>
      </c>
      <c r="K179" s="10" t="str">
        <f>Tabla2[[#This Row],[SUBTEMA]]</f>
        <v>Acompañamiento a comunidad en desarrollo de proyecto (ambiental, social)</v>
      </c>
      <c r="L179" s="13">
        <v>42612.636286145833</v>
      </c>
      <c r="M179" s="10">
        <v>10</v>
      </c>
      <c r="N179" s="12" t="s">
        <v>28</v>
      </c>
      <c r="O179" s="12" t="s">
        <v>32</v>
      </c>
      <c r="P179" s="8" t="s">
        <v>484</v>
      </c>
      <c r="Q179" s="11">
        <v>42620.612356631944</v>
      </c>
      <c r="R179" s="8" t="s">
        <v>32</v>
      </c>
      <c r="S179" s="12" t="s">
        <v>28</v>
      </c>
      <c r="T179" s="9">
        <v>16</v>
      </c>
      <c r="U179" s="12" t="s">
        <v>193</v>
      </c>
      <c r="V179" s="12" t="s">
        <v>63</v>
      </c>
      <c r="W179" s="15" t="s">
        <v>47</v>
      </c>
      <c r="X179" s="12"/>
      <c r="Y179" s="12">
        <f>Tabla2[[#This Row],[FECHA RADICADO RESPUESTA]]-Tabla2[[#This Row],[FECHA
RADICACIÓN]]</f>
        <v>21.976070486110984</v>
      </c>
    </row>
    <row r="180" spans="1:25" ht="50.25" customHeight="1" x14ac:dyDescent="0.3">
      <c r="A180" s="7">
        <v>104530</v>
      </c>
      <c r="B180" s="8" t="s">
        <v>24</v>
      </c>
      <c r="C180" s="10" t="s">
        <v>331</v>
      </c>
      <c r="D180" s="10" t="s">
        <v>25</v>
      </c>
      <c r="E180" s="10" t="s">
        <v>485</v>
      </c>
      <c r="F180" s="11">
        <v>42598.646498344904</v>
      </c>
      <c r="G180" s="10" t="s">
        <v>27</v>
      </c>
      <c r="H180" s="8" t="s">
        <v>28</v>
      </c>
      <c r="I180" s="10" t="s">
        <v>29</v>
      </c>
      <c r="J180" s="10" t="s">
        <v>31</v>
      </c>
      <c r="K180" s="10" t="str">
        <f>Tabla2[[#This Row],[SUBTEMA]]</f>
        <v xml:space="preserve">Competencia del Ministerio de Minas y Energía </v>
      </c>
      <c r="L180" s="13">
        <v>42612.646498344904</v>
      </c>
      <c r="M180" s="10">
        <v>10</v>
      </c>
      <c r="N180" s="12" t="s">
        <v>28</v>
      </c>
      <c r="O180" s="12" t="s">
        <v>32</v>
      </c>
      <c r="P180" s="8" t="s">
        <v>486</v>
      </c>
      <c r="Q180" s="11">
        <v>42599.437210648146</v>
      </c>
      <c r="R180" s="8" t="s">
        <v>32</v>
      </c>
      <c r="S180" s="12" t="s">
        <v>28</v>
      </c>
      <c r="T180" s="22">
        <v>1</v>
      </c>
      <c r="U180" s="12" t="s">
        <v>115</v>
      </c>
      <c r="V180" s="12" t="s">
        <v>146</v>
      </c>
      <c r="W180" s="15" t="s">
        <v>31</v>
      </c>
      <c r="X180" s="12"/>
      <c r="Y180" s="12">
        <f>Tabla2[[#This Row],[FECHA RADICADO RESPUESTA]]-Tabla2[[#This Row],[FECHA
RADICACIÓN]]</f>
        <v>0.79071230324188946</v>
      </c>
    </row>
    <row r="181" spans="1:25" ht="50.25" customHeight="1" x14ac:dyDescent="0.3">
      <c r="A181" s="7">
        <v>104750</v>
      </c>
      <c r="B181" s="8" t="s">
        <v>24</v>
      </c>
      <c r="C181" s="10" t="s">
        <v>331</v>
      </c>
      <c r="D181" s="10" t="s">
        <v>43</v>
      </c>
      <c r="E181" s="10" t="s">
        <v>487</v>
      </c>
      <c r="F181" s="11">
        <v>42599.515536030092</v>
      </c>
      <c r="G181" s="10" t="s">
        <v>27</v>
      </c>
      <c r="H181" s="8" t="s">
        <v>28</v>
      </c>
      <c r="I181" s="10" t="s">
        <v>62</v>
      </c>
      <c r="J181" s="10" t="s">
        <v>31</v>
      </c>
      <c r="K181" s="10" t="str">
        <f>Tabla2[[#This Row],[SUBTEMA]]</f>
        <v>Áreas Asignadas, Áreas libres, reglamentación especial, requisitos y criterios para su asignación</v>
      </c>
      <c r="L181" s="13">
        <v>42620.515536030092</v>
      </c>
      <c r="M181" s="10">
        <v>15</v>
      </c>
      <c r="N181" s="12" t="s">
        <v>28</v>
      </c>
      <c r="O181" s="12" t="s">
        <v>32</v>
      </c>
      <c r="P181" s="8" t="s">
        <v>489</v>
      </c>
      <c r="Q181" s="11">
        <v>42620.358813391205</v>
      </c>
      <c r="R181" s="8" t="s">
        <v>32</v>
      </c>
      <c r="S181" s="12" t="s">
        <v>28</v>
      </c>
      <c r="T181" s="9">
        <v>15</v>
      </c>
      <c r="U181" s="12" t="s">
        <v>39</v>
      </c>
      <c r="V181" s="12" t="s">
        <v>163</v>
      </c>
      <c r="W181" s="15" t="s">
        <v>47</v>
      </c>
      <c r="X181" s="12"/>
      <c r="Y181" s="12">
        <f>Tabla2[[#This Row],[FECHA RADICADO RESPUESTA]]-Tabla2[[#This Row],[FECHA
RADICACIÓN]]</f>
        <v>20.843277361112996</v>
      </c>
    </row>
    <row r="182" spans="1:25" ht="50.25" customHeight="1" x14ac:dyDescent="0.3">
      <c r="A182" s="7">
        <v>104850</v>
      </c>
      <c r="B182" s="8" t="s">
        <v>24</v>
      </c>
      <c r="C182" s="10" t="s">
        <v>331</v>
      </c>
      <c r="D182" s="10" t="s">
        <v>71</v>
      </c>
      <c r="E182" s="10" t="s">
        <v>490</v>
      </c>
      <c r="F182" s="11">
        <v>42599.674662037032</v>
      </c>
      <c r="G182" s="10" t="s">
        <v>27</v>
      </c>
      <c r="H182" s="8" t="s">
        <v>28</v>
      </c>
      <c r="I182" s="10" t="s">
        <v>45</v>
      </c>
      <c r="J182" s="10" t="s">
        <v>31</v>
      </c>
      <c r="K182" s="10" t="str">
        <f>Tabla2[[#This Row],[SUBTEMA]]</f>
        <v>Áreas Asignadas, Áreas libres, reglamentación especial, requisitos y criterios para su asignación</v>
      </c>
      <c r="L182" s="13">
        <v>42613.674662037032</v>
      </c>
      <c r="M182" s="10">
        <v>10</v>
      </c>
      <c r="N182" s="12" t="s">
        <v>28</v>
      </c>
      <c r="O182" s="12" t="s">
        <v>32</v>
      </c>
      <c r="P182" s="8" t="s">
        <v>491</v>
      </c>
      <c r="Q182" s="11">
        <v>42620.709968136573</v>
      </c>
      <c r="R182" s="8" t="s">
        <v>32</v>
      </c>
      <c r="S182" s="12" t="s">
        <v>28</v>
      </c>
      <c r="T182" s="9">
        <v>15</v>
      </c>
      <c r="U182" s="12" t="s">
        <v>34</v>
      </c>
      <c r="V182" s="12" t="s">
        <v>163</v>
      </c>
      <c r="W182" s="15" t="s">
        <v>47</v>
      </c>
      <c r="X182" s="12"/>
      <c r="Y182" s="12">
        <f>Tabla2[[#This Row],[FECHA RADICADO RESPUESTA]]-Tabla2[[#This Row],[FECHA
RADICACIÓN]]</f>
        <v>21.035306099540321</v>
      </c>
    </row>
    <row r="183" spans="1:25" ht="50.25" customHeight="1" x14ac:dyDescent="0.3">
      <c r="A183" s="7">
        <v>104853</v>
      </c>
      <c r="B183" s="8" t="s">
        <v>24</v>
      </c>
      <c r="C183" s="10" t="s">
        <v>331</v>
      </c>
      <c r="D183" s="10" t="s">
        <v>71</v>
      </c>
      <c r="E183" s="10" t="s">
        <v>492</v>
      </c>
      <c r="F183" s="11">
        <v>42599.678353703704</v>
      </c>
      <c r="G183" s="10" t="s">
        <v>27</v>
      </c>
      <c r="H183" s="8" t="s">
        <v>28</v>
      </c>
      <c r="I183" s="10" t="s">
        <v>85</v>
      </c>
      <c r="J183" s="10" t="s">
        <v>31</v>
      </c>
      <c r="K183" s="10" t="str">
        <f>Tabla2[[#This Row],[SUBTEMA]]</f>
        <v xml:space="preserve">Congreso de la República y Senado </v>
      </c>
      <c r="L183" s="13">
        <v>42663.678353703704</v>
      </c>
      <c r="M183" s="10">
        <v>45</v>
      </c>
      <c r="N183" s="12" t="s">
        <v>28</v>
      </c>
      <c r="O183" s="12" t="s">
        <v>32</v>
      </c>
      <c r="P183" s="8" t="s">
        <v>493</v>
      </c>
      <c r="Q183" s="11">
        <v>42600.438148576388</v>
      </c>
      <c r="R183" s="8" t="s">
        <v>32</v>
      </c>
      <c r="S183" s="12" t="s">
        <v>28</v>
      </c>
      <c r="T183" s="22">
        <v>1</v>
      </c>
      <c r="U183" s="12" t="s">
        <v>319</v>
      </c>
      <c r="V183" s="12" t="s">
        <v>149</v>
      </c>
      <c r="W183" s="15" t="s">
        <v>47</v>
      </c>
      <c r="X183" s="12"/>
      <c r="Y183" s="12">
        <f>Tabla2[[#This Row],[FECHA RADICADO RESPUESTA]]-Tabla2[[#This Row],[FECHA
RADICACIÓN]]</f>
        <v>0.75979487268341472</v>
      </c>
    </row>
    <row r="184" spans="1:25" ht="50.25" customHeight="1" x14ac:dyDescent="0.3">
      <c r="A184" s="7">
        <v>104931</v>
      </c>
      <c r="B184" s="8" t="s">
        <v>24</v>
      </c>
      <c r="C184" s="10" t="s">
        <v>331</v>
      </c>
      <c r="D184" s="10" t="s">
        <v>43</v>
      </c>
      <c r="E184" s="10" t="s">
        <v>494</v>
      </c>
      <c r="F184" s="11">
        <v>42600.419133993055</v>
      </c>
      <c r="G184" s="10" t="s">
        <v>27</v>
      </c>
      <c r="H184" s="8" t="s">
        <v>28</v>
      </c>
      <c r="I184" s="10" t="s">
        <v>62</v>
      </c>
      <c r="J184" s="10" t="s">
        <v>31</v>
      </c>
      <c r="K184" s="10" t="str">
        <f>Tabla2[[#This Row],[SUBTEMA]]</f>
        <v>Acompañamiento a comunidad en desarrollo de proyecto (ambiental, social)</v>
      </c>
      <c r="L184" s="13">
        <v>42621.419133993055</v>
      </c>
      <c r="M184" s="10">
        <v>15</v>
      </c>
      <c r="N184" s="12" t="s">
        <v>28</v>
      </c>
      <c r="O184" s="12" t="s">
        <v>32</v>
      </c>
      <c r="P184" s="8" t="s">
        <v>495</v>
      </c>
      <c r="Q184" s="11">
        <v>42600.467659953705</v>
      </c>
      <c r="R184" s="8" t="s">
        <v>32</v>
      </c>
      <c r="S184" s="12" t="s">
        <v>28</v>
      </c>
      <c r="T184" s="23">
        <v>0</v>
      </c>
      <c r="U184" s="12" t="s">
        <v>74</v>
      </c>
      <c r="V184" s="12" t="s">
        <v>63</v>
      </c>
      <c r="W184" s="15" t="s">
        <v>31</v>
      </c>
      <c r="X184" s="16" t="s">
        <v>35</v>
      </c>
      <c r="Y184" s="12">
        <f>Tabla2[[#This Row],[FECHA RADICADO RESPUESTA]]-Tabla2[[#This Row],[FECHA
RADICACIÓN]]</f>
        <v>4.8525960650295019E-2</v>
      </c>
    </row>
    <row r="185" spans="1:25" ht="50.25" customHeight="1" x14ac:dyDescent="0.3">
      <c r="A185" s="7">
        <v>105004</v>
      </c>
      <c r="B185" s="8" t="s">
        <v>24</v>
      </c>
      <c r="C185" s="10" t="s">
        <v>331</v>
      </c>
      <c r="D185" s="10" t="s">
        <v>43</v>
      </c>
      <c r="E185" s="10" t="s">
        <v>496</v>
      </c>
      <c r="F185" s="11">
        <v>42600.61862256944</v>
      </c>
      <c r="G185" s="10" t="s">
        <v>27</v>
      </c>
      <c r="H185" s="8" t="s">
        <v>28</v>
      </c>
      <c r="I185" s="10" t="s">
        <v>29</v>
      </c>
      <c r="J185" s="10" t="s">
        <v>31</v>
      </c>
      <c r="K185" s="10" t="str">
        <f>Tabla2[[#This Row],[SUBTEMA]]</f>
        <v xml:space="preserve">Competencia Ecopetrol </v>
      </c>
      <c r="L185" s="13">
        <v>42614.61862256944</v>
      </c>
      <c r="M185" s="10">
        <v>10</v>
      </c>
      <c r="N185" s="12" t="s">
        <v>28</v>
      </c>
      <c r="O185" s="12" t="s">
        <v>32</v>
      </c>
      <c r="P185" s="8" t="s">
        <v>497</v>
      </c>
      <c r="Q185" s="11">
        <v>42605.447464317127</v>
      </c>
      <c r="R185" s="8" t="s">
        <v>32</v>
      </c>
      <c r="S185" s="12" t="s">
        <v>28</v>
      </c>
      <c r="T185" s="22">
        <v>5</v>
      </c>
      <c r="U185" s="12" t="s">
        <v>39</v>
      </c>
      <c r="V185" s="12" t="s">
        <v>488</v>
      </c>
      <c r="W185" s="15" t="s">
        <v>47</v>
      </c>
      <c r="X185" s="12"/>
      <c r="Y185" s="12">
        <f>Tabla2[[#This Row],[FECHA RADICADO RESPUESTA]]-Tabla2[[#This Row],[FECHA
RADICACIÓN]]</f>
        <v>4.8288417476869654</v>
      </c>
    </row>
    <row r="186" spans="1:25" ht="50.25" customHeight="1" x14ac:dyDescent="0.3">
      <c r="A186" s="7">
        <v>105011</v>
      </c>
      <c r="B186" s="8" t="s">
        <v>24</v>
      </c>
      <c r="C186" s="10" t="s">
        <v>331</v>
      </c>
      <c r="D186" s="10" t="s">
        <v>43</v>
      </c>
      <c r="E186" s="10" t="s">
        <v>498</v>
      </c>
      <c r="F186" s="11">
        <v>42600.626488657406</v>
      </c>
      <c r="G186" s="10" t="s">
        <v>27</v>
      </c>
      <c r="H186" s="8" t="s">
        <v>28</v>
      </c>
      <c r="I186" s="10" t="s">
        <v>29</v>
      </c>
      <c r="J186" s="10" t="s">
        <v>31</v>
      </c>
      <c r="K186" s="10" t="str">
        <f>Tabla2[[#This Row],[SUBTEMA]]</f>
        <v>Información del trámite o proceso para pago de regalías</v>
      </c>
      <c r="L186" s="13">
        <v>42614.626488657406</v>
      </c>
      <c r="M186" s="10">
        <v>10</v>
      </c>
      <c r="N186" s="12" t="s">
        <v>28</v>
      </c>
      <c r="O186" s="12" t="s">
        <v>32</v>
      </c>
      <c r="P186" s="8" t="s">
        <v>499</v>
      </c>
      <c r="Q186" s="11">
        <v>42618.40296929398</v>
      </c>
      <c r="R186" s="8" t="s">
        <v>342</v>
      </c>
      <c r="S186" s="12" t="s">
        <v>82</v>
      </c>
      <c r="T186" s="22">
        <v>18</v>
      </c>
      <c r="U186" s="12" t="s">
        <v>39</v>
      </c>
      <c r="V186" s="12" t="s">
        <v>106</v>
      </c>
      <c r="W186" s="15" t="s">
        <v>31</v>
      </c>
      <c r="X186" s="12"/>
      <c r="Y186" s="12">
        <f>Tabla2[[#This Row],[FECHA RADICADO RESPUESTA]]-Tabla2[[#This Row],[FECHA
RADICACIÓN]]</f>
        <v>17.776480636573979</v>
      </c>
    </row>
    <row r="187" spans="1:25" ht="50.25" customHeight="1" x14ac:dyDescent="0.3">
      <c r="A187" s="7">
        <v>105026</v>
      </c>
      <c r="B187" s="8" t="s">
        <v>24</v>
      </c>
      <c r="C187" s="10" t="s">
        <v>331</v>
      </c>
      <c r="D187" s="10" t="s">
        <v>25</v>
      </c>
      <c r="E187" s="10" t="s">
        <v>500</v>
      </c>
      <c r="F187" s="11">
        <v>42600.644191203704</v>
      </c>
      <c r="G187" s="10" t="s">
        <v>27</v>
      </c>
      <c r="H187" s="8" t="s">
        <v>28</v>
      </c>
      <c r="I187" s="10" t="s">
        <v>45</v>
      </c>
      <c r="J187" s="10" t="s">
        <v>31</v>
      </c>
      <c r="K187" s="10" t="str">
        <f>Tabla2[[#This Row],[SUBTEMA]]</f>
        <v>Estado actual de Pozos</v>
      </c>
      <c r="L187" s="13">
        <v>42614.644191203704</v>
      </c>
      <c r="M187" s="10">
        <v>10</v>
      </c>
      <c r="N187" s="12" t="s">
        <v>28</v>
      </c>
      <c r="O187" s="12" t="s">
        <v>32</v>
      </c>
      <c r="P187" s="8" t="s">
        <v>501</v>
      </c>
      <c r="Q187" s="11">
        <v>42607.382264201384</v>
      </c>
      <c r="R187" s="8" t="s">
        <v>32</v>
      </c>
      <c r="S187" s="12" t="s">
        <v>28</v>
      </c>
      <c r="T187" s="22">
        <v>7</v>
      </c>
      <c r="U187" s="12" t="s">
        <v>39</v>
      </c>
      <c r="V187" s="12" t="s">
        <v>30</v>
      </c>
      <c r="W187" s="15" t="s">
        <v>47</v>
      </c>
      <c r="X187" s="12"/>
      <c r="Y187" s="12">
        <f>Tabla2[[#This Row],[FECHA RADICADO RESPUESTA]]-Tabla2[[#This Row],[FECHA
RADICACIÓN]]</f>
        <v>6.73807299767941</v>
      </c>
    </row>
    <row r="188" spans="1:25" ht="50.25" customHeight="1" x14ac:dyDescent="0.3">
      <c r="A188" s="7">
        <v>105286</v>
      </c>
      <c r="B188" s="8" t="s">
        <v>24</v>
      </c>
      <c r="C188" s="10" t="s">
        <v>331</v>
      </c>
      <c r="D188" s="10" t="s">
        <v>71</v>
      </c>
      <c r="E188" s="10" t="s">
        <v>502</v>
      </c>
      <c r="F188" s="11">
        <v>42601.564976539354</v>
      </c>
      <c r="G188" s="10" t="s">
        <v>27</v>
      </c>
      <c r="H188" s="8" t="s">
        <v>28</v>
      </c>
      <c r="I188" s="10" t="s">
        <v>62</v>
      </c>
      <c r="J188" s="10" t="s">
        <v>31</v>
      </c>
      <c r="K188" s="10" t="str">
        <f>Tabla2[[#This Row],[SUBTEMA]]</f>
        <v>Información proyectos de perforación y profundidad</v>
      </c>
      <c r="L188" s="13">
        <v>42615.564976539354</v>
      </c>
      <c r="M188" s="10">
        <v>10</v>
      </c>
      <c r="N188" s="12" t="s">
        <v>28</v>
      </c>
      <c r="O188" s="12" t="s">
        <v>32</v>
      </c>
      <c r="P188" s="8" t="s">
        <v>503</v>
      </c>
      <c r="Q188" s="11">
        <v>42653</v>
      </c>
      <c r="R188" s="8" t="s">
        <v>50</v>
      </c>
      <c r="S188" s="12" t="s">
        <v>51</v>
      </c>
      <c r="T188" s="10">
        <v>21</v>
      </c>
      <c r="U188" s="12" t="s">
        <v>39</v>
      </c>
      <c r="V188" s="12" t="s">
        <v>37</v>
      </c>
      <c r="W188" s="15" t="s">
        <v>47</v>
      </c>
      <c r="X188" s="12"/>
      <c r="Y188" s="12">
        <f>Tabla2[[#This Row],[FECHA RADICADO RESPUESTA]]-Tabla2[[#This Row],[FECHA
RADICACIÓN]]</f>
        <v>51.435023460646335</v>
      </c>
    </row>
    <row r="189" spans="1:25" ht="50.25" customHeight="1" x14ac:dyDescent="0.3">
      <c r="A189" s="7">
        <v>105289</v>
      </c>
      <c r="B189" s="8" t="s">
        <v>24</v>
      </c>
      <c r="C189" s="10" t="s">
        <v>331</v>
      </c>
      <c r="D189" s="10" t="s">
        <v>71</v>
      </c>
      <c r="E189" s="10" t="s">
        <v>504</v>
      </c>
      <c r="F189" s="11">
        <v>42601.570984259255</v>
      </c>
      <c r="G189" s="10" t="s">
        <v>27</v>
      </c>
      <c r="H189" s="8" t="s">
        <v>28</v>
      </c>
      <c r="I189" s="10" t="s">
        <v>45</v>
      </c>
      <c r="J189" s="10" t="s">
        <v>31</v>
      </c>
      <c r="K189" s="10" t="str">
        <f>Tabla2[[#This Row],[SUBTEMA]]</f>
        <v>Acompañamiento a comunidad en desarrollo de proyecto (ambiental, social)</v>
      </c>
      <c r="L189" s="13">
        <v>42615.570984259255</v>
      </c>
      <c r="M189" s="10">
        <v>10</v>
      </c>
      <c r="N189" s="12" t="s">
        <v>28</v>
      </c>
      <c r="O189" s="12" t="s">
        <v>32</v>
      </c>
      <c r="P189" s="8" t="s">
        <v>505</v>
      </c>
      <c r="Q189" s="11">
        <v>42613.458049849534</v>
      </c>
      <c r="R189" s="8" t="s">
        <v>506</v>
      </c>
      <c r="S189" s="12" t="s">
        <v>70</v>
      </c>
      <c r="T189" s="22">
        <v>12</v>
      </c>
      <c r="U189" s="12" t="s">
        <v>384</v>
      </c>
      <c r="V189" s="12" t="s">
        <v>63</v>
      </c>
      <c r="W189" s="15" t="s">
        <v>47</v>
      </c>
      <c r="X189" s="12"/>
      <c r="Y189" s="12">
        <f>Tabla2[[#This Row],[FECHA RADICADO RESPUESTA]]-Tabla2[[#This Row],[FECHA
RADICACIÓN]]</f>
        <v>11.887065590279235</v>
      </c>
    </row>
    <row r="190" spans="1:25" ht="50.25" customHeight="1" x14ac:dyDescent="0.3">
      <c r="A190" s="7">
        <v>105353</v>
      </c>
      <c r="B190" s="8" t="s">
        <v>24</v>
      </c>
      <c r="C190" s="10" t="s">
        <v>331</v>
      </c>
      <c r="D190" s="10" t="s">
        <v>43</v>
      </c>
      <c r="E190" s="10" t="s">
        <v>507</v>
      </c>
      <c r="F190" s="11">
        <v>42601.639340312497</v>
      </c>
      <c r="G190" s="10" t="s">
        <v>27</v>
      </c>
      <c r="H190" s="8" t="s">
        <v>28</v>
      </c>
      <c r="I190" s="10" t="s">
        <v>45</v>
      </c>
      <c r="J190" s="10" t="s">
        <v>31</v>
      </c>
      <c r="K190" s="10" t="str">
        <f>Tabla2[[#This Row],[SUBTEMA]]</f>
        <v xml:space="preserve">Congreso de la República y Senado </v>
      </c>
      <c r="L190" s="13">
        <v>42615.639340312497</v>
      </c>
      <c r="M190" s="10">
        <v>10</v>
      </c>
      <c r="N190" s="12" t="s">
        <v>28</v>
      </c>
      <c r="O190" s="12" t="s">
        <v>32</v>
      </c>
      <c r="P190" s="8" t="s">
        <v>508</v>
      </c>
      <c r="Q190" s="11">
        <v>42621.653490856479</v>
      </c>
      <c r="R190" s="8" t="s">
        <v>509</v>
      </c>
      <c r="S190" s="12" t="s">
        <v>412</v>
      </c>
      <c r="T190" s="22">
        <v>20</v>
      </c>
      <c r="U190" s="12" t="s">
        <v>39</v>
      </c>
      <c r="V190" s="12" t="s">
        <v>149</v>
      </c>
      <c r="W190" s="15" t="s">
        <v>31</v>
      </c>
      <c r="X190" s="12"/>
      <c r="Y190" s="12">
        <f>Tabla2[[#This Row],[FECHA RADICADO RESPUESTA]]-Tabla2[[#This Row],[FECHA
RADICACIÓN]]</f>
        <v>20.014150543982396</v>
      </c>
    </row>
    <row r="191" spans="1:25" ht="50.25" customHeight="1" x14ac:dyDescent="0.3">
      <c r="A191" s="18">
        <v>105368</v>
      </c>
      <c r="B191" s="8" t="s">
        <v>24</v>
      </c>
      <c r="C191" s="10" t="s">
        <v>331</v>
      </c>
      <c r="D191" s="10" t="s">
        <v>43</v>
      </c>
      <c r="E191" s="10" t="s">
        <v>510</v>
      </c>
      <c r="F191" s="11">
        <v>42601.646668715279</v>
      </c>
      <c r="G191" s="10" t="s">
        <v>27</v>
      </c>
      <c r="H191" s="8" t="s">
        <v>28</v>
      </c>
      <c r="I191" s="10" t="s">
        <v>1703</v>
      </c>
      <c r="J191" s="10" t="s">
        <v>31</v>
      </c>
      <c r="K191" s="10" t="str">
        <f>Tabla2[[#This Row],[SUBTEMA]]</f>
        <v>Certificación laboral Colaborador (funcionario o contratista)</v>
      </c>
      <c r="L191" s="13">
        <v>42615.646668715279</v>
      </c>
      <c r="M191" s="10">
        <v>10</v>
      </c>
      <c r="N191" s="12" t="s">
        <v>28</v>
      </c>
      <c r="O191" s="12" t="s">
        <v>32</v>
      </c>
      <c r="P191" s="25" t="s">
        <v>512</v>
      </c>
      <c r="Q191" s="11">
        <v>42601</v>
      </c>
      <c r="R191" s="8" t="s">
        <v>513</v>
      </c>
      <c r="S191" s="12" t="s">
        <v>514</v>
      </c>
      <c r="T191" s="12">
        <v>1</v>
      </c>
      <c r="U191" s="12" t="s">
        <v>319</v>
      </c>
      <c r="V191" s="12" t="s">
        <v>140</v>
      </c>
      <c r="W191" s="15" t="s">
        <v>47</v>
      </c>
      <c r="X191" s="12"/>
      <c r="Y191" s="12">
        <f>Tabla2[[#This Row],[FECHA RADICADO RESPUESTA]]-Tabla2[[#This Row],[FECHA
RADICACIÓN]]</f>
        <v>-0.64666871527879266</v>
      </c>
    </row>
    <row r="192" spans="1:25" ht="50.25" customHeight="1" x14ac:dyDescent="0.3">
      <c r="A192" s="7">
        <v>105475</v>
      </c>
      <c r="B192" s="8" t="s">
        <v>24</v>
      </c>
      <c r="C192" s="10" t="s">
        <v>331</v>
      </c>
      <c r="D192" s="10" t="s">
        <v>71</v>
      </c>
      <c r="E192" s="10" t="s">
        <v>515</v>
      </c>
      <c r="F192" s="11">
        <v>42604.352928009255</v>
      </c>
      <c r="G192" s="10" t="s">
        <v>27</v>
      </c>
      <c r="H192" s="8" t="s">
        <v>28</v>
      </c>
      <c r="I192" s="10" t="s">
        <v>45</v>
      </c>
      <c r="J192" s="10" t="s">
        <v>31</v>
      </c>
      <c r="K192" s="10" t="str">
        <f>Tabla2[[#This Row],[SUBTEMA]]</f>
        <v xml:space="preserve">Congreso de la República y Senado </v>
      </c>
      <c r="L192" s="13">
        <v>42618.352928009255</v>
      </c>
      <c r="M192" s="10">
        <v>10</v>
      </c>
      <c r="N192" s="12" t="s">
        <v>28</v>
      </c>
      <c r="O192" s="12" t="s">
        <v>32</v>
      </c>
      <c r="P192" s="8" t="s">
        <v>516</v>
      </c>
      <c r="Q192" s="11">
        <v>42604.617031562499</v>
      </c>
      <c r="R192" s="8" t="s">
        <v>32</v>
      </c>
      <c r="S192" s="12" t="s">
        <v>28</v>
      </c>
      <c r="T192" s="23">
        <v>0</v>
      </c>
      <c r="U192" s="12" t="s">
        <v>39</v>
      </c>
      <c r="V192" s="12" t="s">
        <v>149</v>
      </c>
      <c r="W192" s="15" t="s">
        <v>47</v>
      </c>
      <c r="X192" s="16" t="s">
        <v>35</v>
      </c>
      <c r="Y192" s="12">
        <f>Tabla2[[#This Row],[FECHA RADICADO RESPUESTA]]-Tabla2[[#This Row],[FECHA
RADICACIÓN]]</f>
        <v>0.26410355324333068</v>
      </c>
    </row>
    <row r="193" spans="1:25" ht="50.25" customHeight="1" x14ac:dyDescent="0.3">
      <c r="A193" s="7">
        <v>105526</v>
      </c>
      <c r="B193" s="8" t="s">
        <v>24</v>
      </c>
      <c r="C193" s="10" t="s">
        <v>331</v>
      </c>
      <c r="D193" s="10" t="s">
        <v>43</v>
      </c>
      <c r="E193" s="10" t="s">
        <v>517</v>
      </c>
      <c r="F193" s="11">
        <v>42604.428385960644</v>
      </c>
      <c r="G193" s="10" t="s">
        <v>27</v>
      </c>
      <c r="H193" s="8" t="s">
        <v>28</v>
      </c>
      <c r="I193" s="10" t="s">
        <v>45</v>
      </c>
      <c r="J193" s="10" t="s">
        <v>31</v>
      </c>
      <c r="K193" s="10" t="str">
        <f>Tabla2[[#This Row],[SUBTEMA]]</f>
        <v>Cifras oficiales de producción en el país (producción, precio, demanda, Columnas Estratigráficas</v>
      </c>
      <c r="L193" s="13">
        <v>42615.428385914347</v>
      </c>
      <c r="M193" s="10">
        <v>10</v>
      </c>
      <c r="N193" s="12" t="s">
        <v>28</v>
      </c>
      <c r="O193" s="12" t="s">
        <v>32</v>
      </c>
      <c r="P193" s="8" t="s">
        <v>518</v>
      </c>
      <c r="Q193" s="11">
        <v>42615.414339351853</v>
      </c>
      <c r="R193" s="8" t="s">
        <v>32</v>
      </c>
      <c r="S193" s="12" t="s">
        <v>28</v>
      </c>
      <c r="T193" s="22">
        <v>11</v>
      </c>
      <c r="U193" s="12" t="s">
        <v>74</v>
      </c>
      <c r="V193" s="12" t="s">
        <v>54</v>
      </c>
      <c r="W193" s="15" t="s">
        <v>47</v>
      </c>
      <c r="X193" s="12"/>
      <c r="Y193" s="12">
        <f>Tabla2[[#This Row],[FECHA RADICADO RESPUESTA]]-Tabla2[[#This Row],[FECHA
RADICACIÓN]]</f>
        <v>10.985953391209478</v>
      </c>
    </row>
    <row r="194" spans="1:25" ht="50.25" customHeight="1" x14ac:dyDescent="0.3">
      <c r="A194" s="7">
        <v>105641</v>
      </c>
      <c r="B194" s="8" t="s">
        <v>24</v>
      </c>
      <c r="C194" s="10" t="s">
        <v>331</v>
      </c>
      <c r="D194" s="10" t="s">
        <v>43</v>
      </c>
      <c r="E194" s="10" t="s">
        <v>519</v>
      </c>
      <c r="F194" s="11">
        <v>42604.63382195602</v>
      </c>
      <c r="G194" s="10" t="s">
        <v>27</v>
      </c>
      <c r="H194" s="8" t="s">
        <v>28</v>
      </c>
      <c r="I194" s="10" t="s">
        <v>45</v>
      </c>
      <c r="J194" s="10" t="s">
        <v>31</v>
      </c>
      <c r="K194" s="10" t="str">
        <f>Tabla2[[#This Row],[SUBTEMA]]</f>
        <v>Comportamiento del mercado de hidrocarburos en Colombia (producción y consumo interno petróleo y gas)</v>
      </c>
      <c r="L194" s="13">
        <v>42618.63382195602</v>
      </c>
      <c r="M194" s="10">
        <v>10</v>
      </c>
      <c r="N194" s="12" t="s">
        <v>28</v>
      </c>
      <c r="O194" s="12" t="s">
        <v>32</v>
      </c>
      <c r="P194" s="8" t="s">
        <v>520</v>
      </c>
      <c r="Q194" s="11">
        <v>42619.648972881943</v>
      </c>
      <c r="R194" s="8" t="s">
        <v>87</v>
      </c>
      <c r="S194" s="12" t="s">
        <v>28</v>
      </c>
      <c r="T194" s="22">
        <v>15</v>
      </c>
      <c r="U194" s="12" t="s">
        <v>39</v>
      </c>
      <c r="V194" s="12" t="s">
        <v>306</v>
      </c>
      <c r="W194" s="15" t="s">
        <v>47</v>
      </c>
      <c r="X194" s="12"/>
      <c r="Y194" s="12">
        <f>Tabla2[[#This Row],[FECHA RADICADO RESPUESTA]]-Tabla2[[#This Row],[FECHA
RADICACIÓN]]</f>
        <v>15.015150925923081</v>
      </c>
    </row>
    <row r="195" spans="1:25" ht="50.25" customHeight="1" x14ac:dyDescent="0.3">
      <c r="A195" s="7">
        <v>105720</v>
      </c>
      <c r="B195" s="8" t="s">
        <v>24</v>
      </c>
      <c r="C195" s="10" t="s">
        <v>331</v>
      </c>
      <c r="D195" s="10" t="s">
        <v>43</v>
      </c>
      <c r="E195" s="10" t="s">
        <v>521</v>
      </c>
      <c r="F195" s="11">
        <v>42604.76146913194</v>
      </c>
      <c r="G195" s="10" t="s">
        <v>27</v>
      </c>
      <c r="H195" s="8" t="s">
        <v>28</v>
      </c>
      <c r="I195" s="10" t="s">
        <v>62</v>
      </c>
      <c r="J195" s="10" t="s">
        <v>31</v>
      </c>
      <c r="K195" s="10" t="str">
        <f>Tabla2[[#This Row],[SUBTEMA]]</f>
        <v>Cartografía zonas Petrolera</v>
      </c>
      <c r="L195" s="13">
        <v>42622.761469016201</v>
      </c>
      <c r="M195" s="10">
        <v>15</v>
      </c>
      <c r="N195" s="12" t="s">
        <v>28</v>
      </c>
      <c r="O195" s="12" t="s">
        <v>32</v>
      </c>
      <c r="P195" s="8" t="s">
        <v>523</v>
      </c>
      <c r="Q195" s="11">
        <v>42607.418216979167</v>
      </c>
      <c r="R195" s="8" t="s">
        <v>32</v>
      </c>
      <c r="S195" s="12" t="s">
        <v>28</v>
      </c>
      <c r="T195" s="22">
        <v>3</v>
      </c>
      <c r="U195" s="12" t="s">
        <v>39</v>
      </c>
      <c r="V195" s="12" t="s">
        <v>275</v>
      </c>
      <c r="W195" s="15" t="s">
        <v>47</v>
      </c>
      <c r="X195" s="12"/>
      <c r="Y195" s="12">
        <f>Tabla2[[#This Row],[FECHA RADICADO RESPUESTA]]-Tabla2[[#This Row],[FECHA
RADICACIÓN]]</f>
        <v>2.6567478472279618</v>
      </c>
    </row>
    <row r="196" spans="1:25" ht="50.25" customHeight="1" x14ac:dyDescent="0.3">
      <c r="A196" s="7">
        <v>105758</v>
      </c>
      <c r="B196" s="8" t="s">
        <v>24</v>
      </c>
      <c r="C196" s="10" t="s">
        <v>331</v>
      </c>
      <c r="D196" s="10" t="s">
        <v>71</v>
      </c>
      <c r="E196" s="10" t="s">
        <v>524</v>
      </c>
      <c r="F196" s="11">
        <v>42605.34837994213</v>
      </c>
      <c r="G196" s="10" t="s">
        <v>27</v>
      </c>
      <c r="H196" s="8" t="s">
        <v>28</v>
      </c>
      <c r="I196" s="10" t="s">
        <v>45</v>
      </c>
      <c r="J196" s="10" t="s">
        <v>31</v>
      </c>
      <c r="K196" s="10" t="str">
        <f>Tabla2[[#This Row],[SUBTEMA]]</f>
        <v>Información con fines Académicos (tesis de pregrado y postgrado)</v>
      </c>
      <c r="L196" s="13">
        <v>42619.34837994213</v>
      </c>
      <c r="M196" s="10">
        <v>10</v>
      </c>
      <c r="N196" s="12" t="s">
        <v>28</v>
      </c>
      <c r="O196" s="12" t="s">
        <v>32</v>
      </c>
      <c r="P196" s="8" t="s">
        <v>525</v>
      </c>
      <c r="Q196" s="11">
        <v>42611.700333645829</v>
      </c>
      <c r="R196" s="8" t="s">
        <v>526</v>
      </c>
      <c r="S196" s="12" t="s">
        <v>82</v>
      </c>
      <c r="T196" s="22">
        <v>6</v>
      </c>
      <c r="U196" s="12" t="s">
        <v>39</v>
      </c>
      <c r="V196" s="12" t="s">
        <v>178</v>
      </c>
      <c r="W196" s="15" t="s">
        <v>47</v>
      </c>
      <c r="X196" s="12"/>
      <c r="Y196" s="12">
        <f>Tabla2[[#This Row],[FECHA RADICADO RESPUESTA]]-Tabla2[[#This Row],[FECHA
RADICACIÓN]]</f>
        <v>6.3519537036991096</v>
      </c>
    </row>
    <row r="197" spans="1:25" ht="50.25" customHeight="1" x14ac:dyDescent="0.3">
      <c r="A197" s="7">
        <v>105800</v>
      </c>
      <c r="B197" s="8" t="s">
        <v>24</v>
      </c>
      <c r="C197" s="10" t="s">
        <v>331</v>
      </c>
      <c r="D197" s="10" t="s">
        <v>43</v>
      </c>
      <c r="E197" s="10" t="s">
        <v>527</v>
      </c>
      <c r="F197" s="11">
        <v>42605.419402314816</v>
      </c>
      <c r="G197" s="10" t="s">
        <v>27</v>
      </c>
      <c r="H197" s="8" t="s">
        <v>28</v>
      </c>
      <c r="I197" s="10" t="s">
        <v>62</v>
      </c>
      <c r="J197" s="10" t="s">
        <v>31</v>
      </c>
      <c r="K197" s="10" t="str">
        <f>Tabla2[[#This Row],[SUBTEMA]]</f>
        <v>Acompañamiento a comunidad en desarrollo de proyecto (ambiental, social)</v>
      </c>
      <c r="L197" s="13">
        <v>42626.419402314816</v>
      </c>
      <c r="M197" s="10">
        <v>15</v>
      </c>
      <c r="N197" s="12" t="s">
        <v>28</v>
      </c>
      <c r="O197" s="12" t="s">
        <v>32</v>
      </c>
      <c r="P197" s="8" t="s">
        <v>528</v>
      </c>
      <c r="Q197" s="11">
        <v>42626.40881346065</v>
      </c>
      <c r="R197" s="8" t="s">
        <v>69</v>
      </c>
      <c r="S197" s="12" t="s">
        <v>70</v>
      </c>
      <c r="T197" s="9">
        <v>15</v>
      </c>
      <c r="U197" s="12" t="s">
        <v>115</v>
      </c>
      <c r="V197" s="12" t="s">
        <v>63</v>
      </c>
      <c r="W197" s="15" t="s">
        <v>47</v>
      </c>
      <c r="X197" s="12"/>
      <c r="Y197" s="12">
        <f>Tabla2[[#This Row],[FECHA RADICADO RESPUESTA]]-Tabla2[[#This Row],[FECHA
RADICACIÓN]]</f>
        <v>20.98941114583431</v>
      </c>
    </row>
    <row r="198" spans="1:25" ht="50.25" customHeight="1" x14ac:dyDescent="0.3">
      <c r="A198" s="7">
        <v>105877</v>
      </c>
      <c r="B198" s="8" t="s">
        <v>24</v>
      </c>
      <c r="C198" s="10" t="s">
        <v>331</v>
      </c>
      <c r="D198" s="10" t="s">
        <v>43</v>
      </c>
      <c r="E198" s="10" t="s">
        <v>529</v>
      </c>
      <c r="F198" s="11">
        <v>42605.518494641205</v>
      </c>
      <c r="G198" s="10" t="s">
        <v>27</v>
      </c>
      <c r="H198" s="8" t="s">
        <v>28</v>
      </c>
      <c r="I198" s="10" t="s">
        <v>62</v>
      </c>
      <c r="J198" s="10" t="s">
        <v>31</v>
      </c>
      <c r="K198" s="10" t="str">
        <f>Tabla2[[#This Row],[SUBTEMA]]</f>
        <v>Áreas Asignadas, Áreas libres, reglamentación especial, requisitos y criterios para su asignación</v>
      </c>
      <c r="L198" s="13">
        <v>42626.518494641205</v>
      </c>
      <c r="M198" s="10">
        <v>15</v>
      </c>
      <c r="N198" s="12" t="s">
        <v>28</v>
      </c>
      <c r="O198" s="12" t="s">
        <v>32</v>
      </c>
      <c r="P198" s="8" t="s">
        <v>530</v>
      </c>
      <c r="Q198" s="11">
        <v>42606.348894247683</v>
      </c>
      <c r="R198" s="8" t="s">
        <v>32</v>
      </c>
      <c r="S198" s="12" t="s">
        <v>28</v>
      </c>
      <c r="T198" s="22">
        <v>1</v>
      </c>
      <c r="U198" s="12" t="s">
        <v>39</v>
      </c>
      <c r="V198" s="12" t="s">
        <v>163</v>
      </c>
      <c r="W198" s="15" t="s">
        <v>47</v>
      </c>
      <c r="X198" s="12"/>
      <c r="Y198" s="12">
        <f>Tabla2[[#This Row],[FECHA RADICADO RESPUESTA]]-Tabla2[[#This Row],[FECHA
RADICACIÓN]]</f>
        <v>0.83039960647874977</v>
      </c>
    </row>
    <row r="199" spans="1:25" ht="50.25" customHeight="1" x14ac:dyDescent="0.3">
      <c r="A199" s="7">
        <v>125919</v>
      </c>
      <c r="B199" s="8" t="s">
        <v>24</v>
      </c>
      <c r="C199" s="10" t="s">
        <v>331</v>
      </c>
      <c r="D199" s="10" t="s">
        <v>71</v>
      </c>
      <c r="E199" s="10" t="s">
        <v>531</v>
      </c>
      <c r="F199" s="11">
        <v>42606.363458368054</v>
      </c>
      <c r="G199" s="10" t="s">
        <v>27</v>
      </c>
      <c r="H199" s="8" t="s">
        <v>28</v>
      </c>
      <c r="I199" s="10" t="s">
        <v>45</v>
      </c>
      <c r="J199" s="10" t="s">
        <v>31</v>
      </c>
      <c r="K199" s="10" t="str">
        <f>Tabla2[[#This Row],[SUBTEMA]]</f>
        <v>Muestras de Pozos</v>
      </c>
      <c r="L199" s="13">
        <v>42620.363458368054</v>
      </c>
      <c r="M199" s="10">
        <v>10</v>
      </c>
      <c r="N199" s="12" t="s">
        <v>28</v>
      </c>
      <c r="O199" s="12" t="s">
        <v>32</v>
      </c>
      <c r="P199" s="8" t="s">
        <v>532</v>
      </c>
      <c r="Q199" s="11">
        <v>42620.367689039347</v>
      </c>
      <c r="R199" s="8" t="s">
        <v>257</v>
      </c>
      <c r="S199" s="12" t="s">
        <v>226</v>
      </c>
      <c r="T199" s="22">
        <v>14</v>
      </c>
      <c r="U199" s="12" t="s">
        <v>39</v>
      </c>
      <c r="V199" s="12" t="s">
        <v>522</v>
      </c>
      <c r="W199" s="15" t="s">
        <v>47</v>
      </c>
      <c r="X199" s="12"/>
      <c r="Y199" s="12">
        <f>Tabla2[[#This Row],[FECHA RADICADO RESPUESTA]]-Tabla2[[#This Row],[FECHA
RADICACIÓN]]</f>
        <v>14.004230671293044</v>
      </c>
    </row>
    <row r="200" spans="1:25" ht="50.25" customHeight="1" x14ac:dyDescent="0.3">
      <c r="A200" s="7">
        <v>125922</v>
      </c>
      <c r="B200" s="8" t="s">
        <v>24</v>
      </c>
      <c r="C200" s="10" t="s">
        <v>331</v>
      </c>
      <c r="D200" s="10" t="s">
        <v>71</v>
      </c>
      <c r="E200" s="10" t="s">
        <v>533</v>
      </c>
      <c r="F200" s="11">
        <v>42606.366870405094</v>
      </c>
      <c r="G200" s="10" t="s">
        <v>27</v>
      </c>
      <c r="H200" s="8" t="s">
        <v>28</v>
      </c>
      <c r="I200" s="10" t="s">
        <v>45</v>
      </c>
      <c r="J200" s="10" t="s">
        <v>31</v>
      </c>
      <c r="K200" s="10" t="str">
        <f>Tabla2[[#This Row],[SUBTEMA]]</f>
        <v>Inconformidad por desarrollo irregular de proyecto</v>
      </c>
      <c r="L200" s="13">
        <v>42620.366870405094</v>
      </c>
      <c r="M200" s="10">
        <v>10</v>
      </c>
      <c r="N200" s="12" t="s">
        <v>28</v>
      </c>
      <c r="O200" s="12" t="s">
        <v>32</v>
      </c>
      <c r="P200" s="8" t="s">
        <v>535</v>
      </c>
      <c r="Q200" s="11">
        <v>42611.493999305552</v>
      </c>
      <c r="R200" s="8" t="s">
        <v>32</v>
      </c>
      <c r="S200" s="12" t="s">
        <v>28</v>
      </c>
      <c r="T200" s="22">
        <v>5</v>
      </c>
      <c r="U200" s="12" t="s">
        <v>39</v>
      </c>
      <c r="V200" s="12" t="s">
        <v>67</v>
      </c>
      <c r="W200" s="15" t="s">
        <v>47</v>
      </c>
      <c r="X200" s="12"/>
      <c r="Y200" s="12">
        <f>Tabla2[[#This Row],[FECHA RADICADO RESPUESTA]]-Tabla2[[#This Row],[FECHA
RADICACIÓN]]</f>
        <v>5.1271289004580467</v>
      </c>
    </row>
    <row r="201" spans="1:25" ht="50.25" customHeight="1" x14ac:dyDescent="0.3">
      <c r="A201" s="7">
        <v>125945</v>
      </c>
      <c r="B201" s="8" t="s">
        <v>24</v>
      </c>
      <c r="C201" s="10" t="s">
        <v>331</v>
      </c>
      <c r="D201" s="10" t="s">
        <v>43</v>
      </c>
      <c r="E201" s="10" t="s">
        <v>536</v>
      </c>
      <c r="F201" s="11">
        <v>42606.394257141204</v>
      </c>
      <c r="G201" s="10" t="s">
        <v>27</v>
      </c>
      <c r="H201" s="8" t="s">
        <v>28</v>
      </c>
      <c r="I201" s="10" t="s">
        <v>45</v>
      </c>
      <c r="J201" s="10" t="s">
        <v>31</v>
      </c>
      <c r="K201" s="10" t="str">
        <f>Tabla2[[#This Row],[SUBTEMA]]</f>
        <v>Acompañamiento a comunidad en desarrollo de proyecto (ambiental, social)</v>
      </c>
      <c r="L201" s="13">
        <v>42620.394257141204</v>
      </c>
      <c r="M201" s="10">
        <v>10</v>
      </c>
      <c r="N201" s="12" t="s">
        <v>28</v>
      </c>
      <c r="O201" s="12" t="s">
        <v>32</v>
      </c>
      <c r="P201" s="8" t="s">
        <v>537</v>
      </c>
      <c r="Q201" s="11">
        <v>42622.595648877315</v>
      </c>
      <c r="R201" s="8" t="s">
        <v>69</v>
      </c>
      <c r="S201" s="12" t="s">
        <v>70</v>
      </c>
      <c r="T201" s="22">
        <v>16</v>
      </c>
      <c r="U201" s="12" t="s">
        <v>74</v>
      </c>
      <c r="V201" s="12" t="s">
        <v>63</v>
      </c>
      <c r="W201" s="15" t="s">
        <v>47</v>
      </c>
      <c r="X201" s="12"/>
      <c r="Y201" s="12">
        <f>Tabla2[[#This Row],[FECHA RADICADO RESPUESTA]]-Tabla2[[#This Row],[FECHA
RADICACIÓN]]</f>
        <v>16.201391736110963</v>
      </c>
    </row>
    <row r="202" spans="1:25" ht="50.25" customHeight="1" x14ac:dyDescent="0.3">
      <c r="A202" s="7">
        <v>126054</v>
      </c>
      <c r="B202" s="8" t="s">
        <v>24</v>
      </c>
      <c r="C202" s="10" t="s">
        <v>331</v>
      </c>
      <c r="D202" s="10" t="s">
        <v>43</v>
      </c>
      <c r="E202" s="10" t="s">
        <v>538</v>
      </c>
      <c r="F202" s="11">
        <v>42606.503505868051</v>
      </c>
      <c r="G202" s="10" t="s">
        <v>27</v>
      </c>
      <c r="H202" s="8" t="s">
        <v>28</v>
      </c>
      <c r="I202" s="10" t="s">
        <v>62</v>
      </c>
      <c r="J202" s="10" t="s">
        <v>31</v>
      </c>
      <c r="K202" s="10" t="str">
        <f>Tabla2[[#This Row],[SUBTEMA]]</f>
        <v>Acompañamiento a comunidad en desarrollo de proyecto (ambiental, social)</v>
      </c>
      <c r="L202" s="13">
        <v>42627.503505868051</v>
      </c>
      <c r="M202" s="10">
        <v>15</v>
      </c>
      <c r="N202" s="12" t="s">
        <v>28</v>
      </c>
      <c r="O202" s="12" t="s">
        <v>32</v>
      </c>
      <c r="P202" s="8" t="s">
        <v>539</v>
      </c>
      <c r="Q202" s="11">
        <v>42607.36700165509</v>
      </c>
      <c r="R202" s="8" t="s">
        <v>32</v>
      </c>
      <c r="S202" s="12" t="s">
        <v>28</v>
      </c>
      <c r="T202" s="22">
        <v>1</v>
      </c>
      <c r="U202" s="12" t="s">
        <v>39</v>
      </c>
      <c r="V202" s="12" t="s">
        <v>63</v>
      </c>
      <c r="W202" s="15" t="s">
        <v>47</v>
      </c>
      <c r="X202" s="12"/>
      <c r="Y202" s="12">
        <f>Tabla2[[#This Row],[FECHA RADICADO RESPUESTA]]-Tabla2[[#This Row],[FECHA
RADICACIÓN]]</f>
        <v>0.86349578703811858</v>
      </c>
    </row>
    <row r="203" spans="1:25" ht="50.25" customHeight="1" x14ac:dyDescent="0.3">
      <c r="A203" s="7">
        <v>126222</v>
      </c>
      <c r="B203" s="8" t="s">
        <v>24</v>
      </c>
      <c r="C203" s="10" t="s">
        <v>331</v>
      </c>
      <c r="D203" s="10" t="s">
        <v>43</v>
      </c>
      <c r="E203" s="10" t="s">
        <v>540</v>
      </c>
      <c r="F203" s="11">
        <v>42607.383287731478</v>
      </c>
      <c r="G203" s="10" t="s">
        <v>27</v>
      </c>
      <c r="H203" s="8" t="s">
        <v>28</v>
      </c>
      <c r="I203" s="10" t="s">
        <v>45</v>
      </c>
      <c r="J203" s="10" t="s">
        <v>31</v>
      </c>
      <c r="K203" s="10" t="str">
        <f>Tabla2[[#This Row],[SUBTEMA]]</f>
        <v>Acompañamiento a comunidad en desarrollo de proyecto (ambiental, social)</v>
      </c>
      <c r="L203" s="13">
        <v>42621.383287731478</v>
      </c>
      <c r="M203" s="10">
        <v>10</v>
      </c>
      <c r="N203" s="12" t="s">
        <v>28</v>
      </c>
      <c r="O203" s="12" t="s">
        <v>32</v>
      </c>
      <c r="P203" s="8" t="s">
        <v>541</v>
      </c>
      <c r="Q203" s="11">
        <v>42622.308673761574</v>
      </c>
      <c r="R203" s="8" t="s">
        <v>69</v>
      </c>
      <c r="S203" s="12" t="s">
        <v>70</v>
      </c>
      <c r="T203" s="22">
        <v>15</v>
      </c>
      <c r="U203" s="12" t="s">
        <v>39</v>
      </c>
      <c r="V203" s="12" t="s">
        <v>63</v>
      </c>
      <c r="W203" s="15" t="s">
        <v>47</v>
      </c>
      <c r="X203" s="12"/>
      <c r="Y203" s="12">
        <f>Tabla2[[#This Row],[FECHA RADICADO RESPUESTA]]-Tabla2[[#This Row],[FECHA
RADICACIÓN]]</f>
        <v>14.925386030095979</v>
      </c>
    </row>
    <row r="204" spans="1:25" ht="50.25" customHeight="1" x14ac:dyDescent="0.3">
      <c r="A204" s="7">
        <v>126224</v>
      </c>
      <c r="B204" s="8" t="s">
        <v>24</v>
      </c>
      <c r="C204" s="10" t="s">
        <v>331</v>
      </c>
      <c r="D204" s="10" t="s">
        <v>43</v>
      </c>
      <c r="E204" s="10" t="s">
        <v>542</v>
      </c>
      <c r="F204" s="11">
        <v>42607.384547534719</v>
      </c>
      <c r="G204" s="10" t="s">
        <v>27</v>
      </c>
      <c r="H204" s="8" t="s">
        <v>28</v>
      </c>
      <c r="I204" s="10" t="s">
        <v>62</v>
      </c>
      <c r="J204" s="10" t="s">
        <v>31</v>
      </c>
      <c r="K204" s="10" t="str">
        <f>Tabla2[[#This Row],[SUBTEMA]]</f>
        <v>informacion con fines academicos</v>
      </c>
      <c r="L204" s="13">
        <v>42628.384547534719</v>
      </c>
      <c r="M204" s="10">
        <v>15</v>
      </c>
      <c r="N204" s="12" t="s">
        <v>28</v>
      </c>
      <c r="O204" s="12" t="s">
        <v>32</v>
      </c>
      <c r="P204" s="8" t="s">
        <v>543</v>
      </c>
      <c r="Q204" s="11">
        <v>42626.411015428239</v>
      </c>
      <c r="R204" s="8" t="s">
        <v>69</v>
      </c>
      <c r="S204" s="12" t="s">
        <v>70</v>
      </c>
      <c r="T204" s="22">
        <v>19</v>
      </c>
      <c r="U204" s="12" t="s">
        <v>39</v>
      </c>
      <c r="V204" s="12" t="s">
        <v>534</v>
      </c>
      <c r="W204" s="15" t="s">
        <v>47</v>
      </c>
      <c r="X204" s="12"/>
      <c r="Y204" s="12">
        <f>Tabla2[[#This Row],[FECHA RADICADO RESPUESTA]]-Tabla2[[#This Row],[FECHA
RADICACIÓN]]</f>
        <v>19.026467893520021</v>
      </c>
    </row>
    <row r="205" spans="1:25" ht="50.25" customHeight="1" x14ac:dyDescent="0.3">
      <c r="A205" s="7">
        <v>126449</v>
      </c>
      <c r="B205" s="8" t="s">
        <v>24</v>
      </c>
      <c r="C205" s="10" t="s">
        <v>331</v>
      </c>
      <c r="D205" s="10" t="s">
        <v>71</v>
      </c>
      <c r="E205" s="10" t="s">
        <v>544</v>
      </c>
      <c r="F205" s="11">
        <v>42608.316425081015</v>
      </c>
      <c r="G205" s="10" t="s">
        <v>27</v>
      </c>
      <c r="H205" s="8" t="s">
        <v>28</v>
      </c>
      <c r="I205" s="10" t="s">
        <v>45</v>
      </c>
      <c r="J205" s="10" t="s">
        <v>31</v>
      </c>
      <c r="K205" s="10" t="str">
        <f>Tabla2[[#This Row],[SUBTEMA]]</f>
        <v>Impacto y planes de manejo ambiental: Licencias, compromisos E&amp;P normatividad, contaminación</v>
      </c>
      <c r="L205" s="13">
        <v>42622.316425081015</v>
      </c>
      <c r="M205" s="10">
        <v>10</v>
      </c>
      <c r="N205" s="12" t="s">
        <v>28</v>
      </c>
      <c r="O205" s="12" t="s">
        <v>32</v>
      </c>
      <c r="P205" s="8" t="s">
        <v>545</v>
      </c>
      <c r="Q205" s="11">
        <v>42642.378302974532</v>
      </c>
      <c r="R205" s="8" t="s">
        <v>87</v>
      </c>
      <c r="S205" s="12" t="s">
        <v>28</v>
      </c>
      <c r="T205" s="9">
        <v>15</v>
      </c>
      <c r="U205" s="12" t="s">
        <v>39</v>
      </c>
      <c r="V205" s="12" t="s">
        <v>202</v>
      </c>
      <c r="W205" s="15" t="s">
        <v>47</v>
      </c>
      <c r="X205" s="12"/>
      <c r="Y205" s="12">
        <f>Tabla2[[#This Row],[FECHA RADICADO RESPUESTA]]-Tabla2[[#This Row],[FECHA
RADICACIÓN]]</f>
        <v>34.061877893516794</v>
      </c>
    </row>
    <row r="206" spans="1:25" ht="50.25" customHeight="1" x14ac:dyDescent="0.3">
      <c r="A206" s="18">
        <v>126515</v>
      </c>
      <c r="B206" s="26" t="s">
        <v>24</v>
      </c>
      <c r="C206" s="10" t="s">
        <v>331</v>
      </c>
      <c r="D206" s="10" t="s">
        <v>25</v>
      </c>
      <c r="E206" s="10" t="s">
        <v>546</v>
      </c>
      <c r="F206" s="11">
        <v>42608.437317164353</v>
      </c>
      <c r="G206" s="10" t="s">
        <v>27</v>
      </c>
      <c r="H206" s="8" t="s">
        <v>28</v>
      </c>
      <c r="I206" s="10" t="s">
        <v>62</v>
      </c>
      <c r="J206" s="10" t="s">
        <v>31</v>
      </c>
      <c r="K206" s="10" t="str">
        <f>Tabla2[[#This Row],[SUBTEMA]]</f>
        <v>Impacto y planes de manejo ambiental: Licencias, compromisos E&amp;P normatividad, contaminación</v>
      </c>
      <c r="L206" s="13">
        <v>42629.437317164353</v>
      </c>
      <c r="M206" s="10">
        <v>15</v>
      </c>
      <c r="N206" s="12" t="s">
        <v>28</v>
      </c>
      <c r="O206" s="12" t="s">
        <v>32</v>
      </c>
      <c r="P206" s="8" t="s">
        <v>547</v>
      </c>
      <c r="Q206" s="11">
        <v>42656.140115740738</v>
      </c>
      <c r="R206" s="8" t="s">
        <v>257</v>
      </c>
      <c r="S206" s="12" t="s">
        <v>226</v>
      </c>
      <c r="T206" s="10">
        <v>13</v>
      </c>
      <c r="U206" s="12" t="s">
        <v>39</v>
      </c>
      <c r="V206" s="12" t="s">
        <v>202</v>
      </c>
      <c r="W206" s="15" t="s">
        <v>47</v>
      </c>
      <c r="X206" s="12"/>
      <c r="Y206" s="12">
        <f>Tabla2[[#This Row],[FECHA RADICADO RESPUESTA]]-Tabla2[[#This Row],[FECHA
RADICACIÓN]]</f>
        <v>47.702798576385248</v>
      </c>
    </row>
    <row r="207" spans="1:25" ht="50.25" customHeight="1" x14ac:dyDescent="0.3">
      <c r="A207" s="7">
        <v>126523</v>
      </c>
      <c r="B207" s="8" t="s">
        <v>24</v>
      </c>
      <c r="C207" s="10" t="s">
        <v>331</v>
      </c>
      <c r="D207" s="10" t="s">
        <v>25</v>
      </c>
      <c r="E207" s="10" t="s">
        <v>548</v>
      </c>
      <c r="F207" s="11">
        <v>42608.449916203703</v>
      </c>
      <c r="G207" s="10" t="s">
        <v>27</v>
      </c>
      <c r="H207" s="8" t="s">
        <v>28</v>
      </c>
      <c r="I207" s="10" t="s">
        <v>315</v>
      </c>
      <c r="J207" s="10" t="s">
        <v>31</v>
      </c>
      <c r="K207" s="10" t="str">
        <f>Tabla2[[#This Row],[SUBTEMA]]</f>
        <v>Acompañamiento a comunidad en desarrollo de proyecto (ambiental, social)</v>
      </c>
      <c r="L207" s="13">
        <v>42629.449916203703</v>
      </c>
      <c r="M207" s="10">
        <v>15</v>
      </c>
      <c r="N207" s="12" t="s">
        <v>28</v>
      </c>
      <c r="O207" s="12" t="s">
        <v>32</v>
      </c>
      <c r="P207" s="8" t="s">
        <v>549</v>
      </c>
      <c r="Q207" s="11">
        <v>42646.377246678239</v>
      </c>
      <c r="R207" s="8" t="s">
        <v>93</v>
      </c>
      <c r="S207" s="12" t="s">
        <v>70</v>
      </c>
      <c r="T207" s="9">
        <v>26</v>
      </c>
      <c r="U207" s="12" t="s">
        <v>39</v>
      </c>
      <c r="V207" s="12" t="s">
        <v>63</v>
      </c>
      <c r="W207" s="15" t="s">
        <v>31</v>
      </c>
      <c r="X207" s="12"/>
      <c r="Y207" s="12">
        <f>Tabla2[[#This Row],[FECHA RADICADO RESPUESTA]]-Tabla2[[#This Row],[FECHA
RADICACIÓN]]</f>
        <v>37.927330474536575</v>
      </c>
    </row>
    <row r="208" spans="1:25" ht="50.25" customHeight="1" x14ac:dyDescent="0.3">
      <c r="A208" s="18">
        <v>126573</v>
      </c>
      <c r="B208" s="8" t="s">
        <v>24</v>
      </c>
      <c r="C208" s="10" t="s">
        <v>331</v>
      </c>
      <c r="D208" s="10" t="s">
        <v>25</v>
      </c>
      <c r="E208" s="10" t="s">
        <v>550</v>
      </c>
      <c r="F208" s="11">
        <v>42608.586839814816</v>
      </c>
      <c r="G208" s="10" t="s">
        <v>27</v>
      </c>
      <c r="H208" s="8" t="s">
        <v>28</v>
      </c>
      <c r="I208" s="10" t="s">
        <v>228</v>
      </c>
      <c r="J208" s="10" t="s">
        <v>31</v>
      </c>
      <c r="K208" s="10" t="str">
        <f>Tabla2[[#This Row],[SUBTEMA]]</f>
        <v>Impacto y planes de manejo ambiental: Licencias, compromisos E&amp;P normatividad, contaminación</v>
      </c>
      <c r="L208" s="19">
        <v>42658.586840277778</v>
      </c>
      <c r="M208" s="10">
        <v>30</v>
      </c>
      <c r="N208" s="12" t="s">
        <v>28</v>
      </c>
      <c r="O208" s="12" t="s">
        <v>32</v>
      </c>
      <c r="P208" s="8" t="s">
        <v>1718</v>
      </c>
      <c r="Q208" s="11">
        <v>42656.394942129627</v>
      </c>
      <c r="R208" s="8" t="s">
        <v>257</v>
      </c>
      <c r="S208" s="12" t="s">
        <v>226</v>
      </c>
      <c r="T208" s="20">
        <v>34</v>
      </c>
      <c r="U208" s="12" t="s">
        <v>39</v>
      </c>
      <c r="V208" s="12" t="s">
        <v>202</v>
      </c>
      <c r="W208" s="15" t="s">
        <v>47</v>
      </c>
      <c r="X208" s="12"/>
      <c r="Y208" s="12">
        <f>Tabla2[[#This Row],[FECHA RADICADO RESPUESTA]]-Tabla2[[#This Row],[FECHA
RADICACIÓN]]</f>
        <v>47.808102314811549</v>
      </c>
    </row>
    <row r="209" spans="1:25" ht="50.25" customHeight="1" x14ac:dyDescent="0.3">
      <c r="A209" s="7">
        <v>126631</v>
      </c>
      <c r="B209" s="8" t="s">
        <v>24</v>
      </c>
      <c r="C209" s="10" t="s">
        <v>331</v>
      </c>
      <c r="D209" s="10" t="s">
        <v>71</v>
      </c>
      <c r="E209" s="10" t="s">
        <v>551</v>
      </c>
      <c r="F209" s="11">
        <v>42608.641943206014</v>
      </c>
      <c r="G209" s="10" t="s">
        <v>27</v>
      </c>
      <c r="H209" s="8" t="s">
        <v>28</v>
      </c>
      <c r="I209" s="10" t="s">
        <v>45</v>
      </c>
      <c r="J209" s="10" t="s">
        <v>31</v>
      </c>
      <c r="K209" s="10" t="str">
        <f>Tabla2[[#This Row],[SUBTEMA]]</f>
        <v>Recursos de regalías girados por municipio y departamentos</v>
      </c>
      <c r="L209" s="13">
        <v>42622.641943206014</v>
      </c>
      <c r="M209" s="10">
        <v>10</v>
      </c>
      <c r="N209" s="12" t="s">
        <v>28</v>
      </c>
      <c r="O209" s="12" t="s">
        <v>32</v>
      </c>
      <c r="P209" s="8" t="s">
        <v>552</v>
      </c>
      <c r="Q209" s="11">
        <v>42629.719602048608</v>
      </c>
      <c r="R209" s="8" t="s">
        <v>81</v>
      </c>
      <c r="S209" s="12" t="s">
        <v>82</v>
      </c>
      <c r="T209" s="9">
        <v>15</v>
      </c>
      <c r="U209" s="12" t="s">
        <v>39</v>
      </c>
      <c r="V209" s="12" t="s">
        <v>229</v>
      </c>
      <c r="W209" s="15" t="s">
        <v>47</v>
      </c>
      <c r="X209" s="12"/>
      <c r="Y209" s="12">
        <f>Tabla2[[#This Row],[FECHA RADICADO RESPUESTA]]-Tabla2[[#This Row],[FECHA
RADICACIÓN]]</f>
        <v>21.077658842594246</v>
      </c>
    </row>
    <row r="210" spans="1:25" ht="50.25" customHeight="1" x14ac:dyDescent="0.3">
      <c r="A210" s="7">
        <v>126826</v>
      </c>
      <c r="B210" s="8" t="s">
        <v>24</v>
      </c>
      <c r="C210" s="10" t="s">
        <v>331</v>
      </c>
      <c r="D210" s="10" t="s">
        <v>43</v>
      </c>
      <c r="E210" s="10" t="s">
        <v>553</v>
      </c>
      <c r="F210" s="11">
        <v>42611.580029594908</v>
      </c>
      <c r="G210" s="10" t="s">
        <v>27</v>
      </c>
      <c r="H210" s="8" t="s">
        <v>28</v>
      </c>
      <c r="I210" s="10" t="s">
        <v>45</v>
      </c>
      <c r="J210" s="10" t="s">
        <v>31</v>
      </c>
      <c r="K210" s="10" t="str">
        <f>Tabla2[[#This Row],[SUBTEMA]]</f>
        <v>Acompañamiento a comunidad en desarrollo de proyecto (ambiental, social)</v>
      </c>
      <c r="L210" s="13">
        <v>42625.580029594908</v>
      </c>
      <c r="M210" s="10">
        <v>10</v>
      </c>
      <c r="N210" s="12" t="s">
        <v>28</v>
      </c>
      <c r="O210" s="12" t="s">
        <v>32</v>
      </c>
      <c r="P210" s="8" t="s">
        <v>554</v>
      </c>
      <c r="Q210" s="11">
        <v>42646.385527395832</v>
      </c>
      <c r="R210" s="8" t="s">
        <v>93</v>
      </c>
      <c r="S210" s="12" t="s">
        <v>70</v>
      </c>
      <c r="T210" s="9">
        <v>25</v>
      </c>
      <c r="U210" s="12" t="s">
        <v>193</v>
      </c>
      <c r="V210" s="12" t="s">
        <v>63</v>
      </c>
      <c r="W210" s="15" t="s">
        <v>47</v>
      </c>
      <c r="X210" s="12"/>
      <c r="Y210" s="12">
        <f>Tabla2[[#This Row],[FECHA RADICADO RESPUESTA]]-Tabla2[[#This Row],[FECHA
RADICACIÓN]]</f>
        <v>34.805497800924059</v>
      </c>
    </row>
    <row r="211" spans="1:25" ht="50.25" customHeight="1" x14ac:dyDescent="0.3">
      <c r="A211" s="7">
        <v>126862</v>
      </c>
      <c r="B211" s="8" t="s">
        <v>24</v>
      </c>
      <c r="C211" s="10" t="s">
        <v>331</v>
      </c>
      <c r="D211" s="10" t="s">
        <v>71</v>
      </c>
      <c r="E211" s="10" t="s">
        <v>555</v>
      </c>
      <c r="F211" s="11">
        <v>42611.630392129628</v>
      </c>
      <c r="G211" s="10" t="s">
        <v>27</v>
      </c>
      <c r="H211" s="8" t="s">
        <v>28</v>
      </c>
      <c r="I211" s="10" t="s">
        <v>45</v>
      </c>
      <c r="J211" s="10" t="s">
        <v>31</v>
      </c>
      <c r="K211" s="10" t="str">
        <f>Tabla2[[#This Row],[SUBTEMA]]</f>
        <v>Información proyectos de perforación y profundidad</v>
      </c>
      <c r="L211" s="13">
        <v>42625.630392129628</v>
      </c>
      <c r="M211" s="10">
        <v>10</v>
      </c>
      <c r="N211" s="12" t="s">
        <v>28</v>
      </c>
      <c r="O211" s="12" t="s">
        <v>32</v>
      </c>
      <c r="P211" s="8" t="s">
        <v>556</v>
      </c>
      <c r="Q211" s="11">
        <v>42633.624673842591</v>
      </c>
      <c r="R211" s="8" t="s">
        <v>32</v>
      </c>
      <c r="S211" s="12" t="s">
        <v>28</v>
      </c>
      <c r="T211" s="9">
        <v>16</v>
      </c>
      <c r="U211" s="12" t="s">
        <v>111</v>
      </c>
      <c r="V211" s="12" t="s">
        <v>37</v>
      </c>
      <c r="W211" s="15" t="s">
        <v>47</v>
      </c>
      <c r="X211" s="12"/>
      <c r="Y211" s="12">
        <f>Tabla2[[#This Row],[FECHA RADICADO RESPUESTA]]-Tabla2[[#This Row],[FECHA
RADICACIÓN]]</f>
        <v>21.994281712963129</v>
      </c>
    </row>
    <row r="212" spans="1:25" ht="50.25" customHeight="1" x14ac:dyDescent="0.3">
      <c r="A212" s="7">
        <v>126941</v>
      </c>
      <c r="B212" s="8" t="s">
        <v>24</v>
      </c>
      <c r="C212" s="10" t="s">
        <v>331</v>
      </c>
      <c r="D212" s="10" t="s">
        <v>25</v>
      </c>
      <c r="E212" s="10" t="s">
        <v>557</v>
      </c>
      <c r="F212" s="11">
        <v>42611.691317627316</v>
      </c>
      <c r="G212" s="10" t="s">
        <v>27</v>
      </c>
      <c r="H212" s="8" t="s">
        <v>28</v>
      </c>
      <c r="I212" s="10" t="s">
        <v>45</v>
      </c>
      <c r="J212" s="10" t="s">
        <v>31</v>
      </c>
      <c r="K212" s="10" t="str">
        <f>Tabla2[[#This Row],[SUBTEMA]]</f>
        <v>Actividad Hidrocarburífera en regiones del país</v>
      </c>
      <c r="L212" s="13">
        <v>42625.691317627316</v>
      </c>
      <c r="M212" s="10">
        <v>10</v>
      </c>
      <c r="N212" s="12" t="s">
        <v>28</v>
      </c>
      <c r="O212" s="12" t="s">
        <v>32</v>
      </c>
      <c r="P212" s="8" t="s">
        <v>558</v>
      </c>
      <c r="Q212" s="11">
        <v>42613.685859606478</v>
      </c>
      <c r="R212" s="8" t="s">
        <v>32</v>
      </c>
      <c r="S212" s="12" t="s">
        <v>28</v>
      </c>
      <c r="T212" s="22">
        <v>2</v>
      </c>
      <c r="U212" s="12" t="s">
        <v>39</v>
      </c>
      <c r="V212" s="12" t="s">
        <v>41</v>
      </c>
      <c r="W212" s="15" t="s">
        <v>31</v>
      </c>
      <c r="X212" s="12"/>
      <c r="Y212" s="12">
        <f>Tabla2[[#This Row],[FECHA RADICADO RESPUESTA]]-Tabla2[[#This Row],[FECHA
RADICACIÓN]]</f>
        <v>1.9945419791620225</v>
      </c>
    </row>
    <row r="213" spans="1:25" ht="50.25" customHeight="1" x14ac:dyDescent="0.3">
      <c r="A213" s="7">
        <v>126956</v>
      </c>
      <c r="B213" s="8" t="s">
        <v>24</v>
      </c>
      <c r="C213" s="10" t="s">
        <v>331</v>
      </c>
      <c r="D213" s="10" t="s">
        <v>71</v>
      </c>
      <c r="E213" s="10" t="s">
        <v>559</v>
      </c>
      <c r="F213" s="11">
        <v>42612.306723344904</v>
      </c>
      <c r="G213" s="10" t="s">
        <v>27</v>
      </c>
      <c r="H213" s="8" t="s">
        <v>28</v>
      </c>
      <c r="I213" s="10" t="s">
        <v>45</v>
      </c>
      <c r="J213" s="10" t="s">
        <v>31</v>
      </c>
      <c r="K213" s="10" t="str">
        <f>Tabla2[[#This Row],[SUBTEMA]]</f>
        <v xml:space="preserve">Intervención por no pago a subcontratistas por parte de Operadoras </v>
      </c>
      <c r="L213" s="13">
        <v>42626.306723344904</v>
      </c>
      <c r="M213" s="10">
        <v>10</v>
      </c>
      <c r="N213" s="12" t="s">
        <v>28</v>
      </c>
      <c r="O213" s="12" t="s">
        <v>32</v>
      </c>
      <c r="P213" s="8" t="s">
        <v>561</v>
      </c>
      <c r="Q213" s="11">
        <v>42646.388035763885</v>
      </c>
      <c r="R213" s="8" t="s">
        <v>93</v>
      </c>
      <c r="S213" s="12" t="s">
        <v>70</v>
      </c>
      <c r="T213" s="9">
        <v>24</v>
      </c>
      <c r="U213" s="12" t="s">
        <v>39</v>
      </c>
      <c r="V213" s="12" t="s">
        <v>79</v>
      </c>
      <c r="W213" s="15" t="s">
        <v>47</v>
      </c>
      <c r="X213" s="12"/>
      <c r="Y213" s="12">
        <f>Tabla2[[#This Row],[FECHA RADICADO RESPUESTA]]-Tabla2[[#This Row],[FECHA
RADICACIÓN]]</f>
        <v>34.081312418980815</v>
      </c>
    </row>
    <row r="214" spans="1:25" ht="50.25" customHeight="1" x14ac:dyDescent="0.3">
      <c r="A214" s="7">
        <v>126961</v>
      </c>
      <c r="B214" s="8" t="s">
        <v>24</v>
      </c>
      <c r="C214" s="10" t="s">
        <v>331</v>
      </c>
      <c r="D214" s="10" t="s">
        <v>71</v>
      </c>
      <c r="E214" s="10" t="s">
        <v>562</v>
      </c>
      <c r="F214" s="11">
        <v>42612.318122719902</v>
      </c>
      <c r="G214" s="10" t="s">
        <v>27</v>
      </c>
      <c r="H214" s="8" t="s">
        <v>28</v>
      </c>
      <c r="I214" s="10" t="s">
        <v>45</v>
      </c>
      <c r="J214" s="10" t="s">
        <v>31</v>
      </c>
      <c r="K214" s="10" t="str">
        <f>Tabla2[[#This Row],[SUBTEMA]]</f>
        <v>Actividad Hidrocarburífera en regiones del país</v>
      </c>
      <c r="L214" s="13">
        <v>42626.318122719902</v>
      </c>
      <c r="M214" s="10">
        <v>10</v>
      </c>
      <c r="N214" s="12" t="s">
        <v>28</v>
      </c>
      <c r="O214" s="12" t="s">
        <v>32</v>
      </c>
      <c r="P214" s="8" t="s">
        <v>563</v>
      </c>
      <c r="Q214" s="11">
        <v>42633.587091006943</v>
      </c>
      <c r="R214" s="8" t="s">
        <v>32</v>
      </c>
      <c r="S214" s="12" t="s">
        <v>28</v>
      </c>
      <c r="T214" s="9">
        <v>15</v>
      </c>
      <c r="U214" s="12" t="s">
        <v>39</v>
      </c>
      <c r="V214" s="12" t="s">
        <v>41</v>
      </c>
      <c r="W214" s="15" t="s">
        <v>47</v>
      </c>
      <c r="X214" s="12"/>
      <c r="Y214" s="12">
        <f>Tabla2[[#This Row],[FECHA RADICADO RESPUESTA]]-Tabla2[[#This Row],[FECHA
RADICACIÓN]]</f>
        <v>21.268968287040479</v>
      </c>
    </row>
    <row r="215" spans="1:25" ht="50.25" customHeight="1" x14ac:dyDescent="0.3">
      <c r="A215" s="7">
        <v>126965</v>
      </c>
      <c r="B215" s="8" t="s">
        <v>24</v>
      </c>
      <c r="C215" s="10" t="s">
        <v>331</v>
      </c>
      <c r="D215" s="10" t="s">
        <v>71</v>
      </c>
      <c r="E215" s="10" t="s">
        <v>564</v>
      </c>
      <c r="F215" s="11">
        <v>42612.338935960644</v>
      </c>
      <c r="G215" s="10" t="s">
        <v>27</v>
      </c>
      <c r="H215" s="8" t="s">
        <v>28</v>
      </c>
      <c r="I215" s="10" t="s">
        <v>62</v>
      </c>
      <c r="J215" s="10" t="s">
        <v>31</v>
      </c>
      <c r="K215" s="10" t="str">
        <f>Tabla2[[#This Row],[SUBTEMA]]</f>
        <v xml:space="preserve">Competencia Ecopetrol </v>
      </c>
      <c r="L215" s="13">
        <v>42633.338935960644</v>
      </c>
      <c r="M215" s="10">
        <v>15</v>
      </c>
      <c r="N215" s="12" t="s">
        <v>28</v>
      </c>
      <c r="O215" s="12" t="s">
        <v>32</v>
      </c>
      <c r="P215" s="8" t="s">
        <v>565</v>
      </c>
      <c r="Q215" s="11">
        <v>42612.493125266199</v>
      </c>
      <c r="R215" s="8" t="s">
        <v>32</v>
      </c>
      <c r="S215" s="12" t="s">
        <v>28</v>
      </c>
      <c r="T215" s="23">
        <v>0</v>
      </c>
      <c r="U215" s="12" t="s">
        <v>39</v>
      </c>
      <c r="V215" s="12" t="s">
        <v>488</v>
      </c>
      <c r="W215" s="15" t="s">
        <v>47</v>
      </c>
      <c r="X215" s="16" t="s">
        <v>35</v>
      </c>
      <c r="Y215" s="12">
        <f>Tabla2[[#This Row],[FECHA RADICADO RESPUESTA]]-Tabla2[[#This Row],[FECHA
RADICACIÓN]]</f>
        <v>0.15418930555460975</v>
      </c>
    </row>
    <row r="216" spans="1:25" ht="50.25" customHeight="1" x14ac:dyDescent="0.3">
      <c r="A216" s="18">
        <v>126974</v>
      </c>
      <c r="B216" s="8" t="s">
        <v>24</v>
      </c>
      <c r="C216" s="10" t="s">
        <v>331</v>
      </c>
      <c r="D216" s="10" t="s">
        <v>25</v>
      </c>
      <c r="E216" s="10" t="s">
        <v>566</v>
      </c>
      <c r="F216" s="11">
        <v>42612.348221678236</v>
      </c>
      <c r="G216" s="10" t="s">
        <v>27</v>
      </c>
      <c r="H216" s="8" t="s">
        <v>28</v>
      </c>
      <c r="I216" s="10" t="s">
        <v>62</v>
      </c>
      <c r="J216" s="10" t="s">
        <v>31</v>
      </c>
      <c r="K216" s="10" t="str">
        <f>Tabla2[[#This Row],[SUBTEMA]]</f>
        <v>Impacto y planes de manejo ambiental: Licencias, compromisos E&amp;P normatividad, contaminación</v>
      </c>
      <c r="L216" s="13">
        <v>42633.348221678236</v>
      </c>
      <c r="M216" s="10">
        <v>15</v>
      </c>
      <c r="N216" s="12" t="s">
        <v>28</v>
      </c>
      <c r="O216" s="12" t="s">
        <v>32</v>
      </c>
      <c r="P216" s="8" t="s">
        <v>547</v>
      </c>
      <c r="Q216" s="11">
        <v>42656.140115740738</v>
      </c>
      <c r="R216" s="8" t="s">
        <v>257</v>
      </c>
      <c r="S216" s="12" t="s">
        <v>226</v>
      </c>
      <c r="T216" s="10">
        <v>32</v>
      </c>
      <c r="U216" s="12" t="s">
        <v>39</v>
      </c>
      <c r="V216" s="12" t="s">
        <v>202</v>
      </c>
      <c r="W216" s="15" t="s">
        <v>31</v>
      </c>
      <c r="X216" s="12"/>
      <c r="Y216" s="12">
        <f>Tabla2[[#This Row],[FECHA RADICADO RESPUESTA]]-Tabla2[[#This Row],[FECHA
RADICACIÓN]]</f>
        <v>43.791894062502251</v>
      </c>
    </row>
    <row r="217" spans="1:25" ht="50.25" customHeight="1" x14ac:dyDescent="0.3">
      <c r="A217" s="7">
        <v>126988</v>
      </c>
      <c r="B217" s="8" t="s">
        <v>24</v>
      </c>
      <c r="C217" s="10" t="s">
        <v>331</v>
      </c>
      <c r="D217" s="10" t="s">
        <v>25</v>
      </c>
      <c r="E217" s="10" t="s">
        <v>567</v>
      </c>
      <c r="F217" s="11">
        <v>42612.368142013889</v>
      </c>
      <c r="G217" s="10" t="s">
        <v>27</v>
      </c>
      <c r="H217" s="8" t="s">
        <v>28</v>
      </c>
      <c r="I217" s="10" t="s">
        <v>45</v>
      </c>
      <c r="J217" s="10" t="s">
        <v>31</v>
      </c>
      <c r="K217" s="10" t="str">
        <f>Tabla2[[#This Row],[SUBTEMA]]</f>
        <v>Intervención para que compañía pague daños causados o tomar correctivos</v>
      </c>
      <c r="L217" s="13">
        <v>42626.368142013889</v>
      </c>
      <c r="M217" s="10">
        <v>10</v>
      </c>
      <c r="N217" s="12" t="s">
        <v>28</v>
      </c>
      <c r="O217" s="12" t="s">
        <v>32</v>
      </c>
      <c r="P217" s="8" t="s">
        <v>568</v>
      </c>
      <c r="Q217" s="11">
        <v>42621.392365543979</v>
      </c>
      <c r="R217" s="8" t="s">
        <v>93</v>
      </c>
      <c r="S217" s="12" t="s">
        <v>70</v>
      </c>
      <c r="T217" s="22">
        <v>9</v>
      </c>
      <c r="U217" s="12" t="s">
        <v>271</v>
      </c>
      <c r="V217" s="12" t="s">
        <v>560</v>
      </c>
      <c r="W217" s="15" t="s">
        <v>31</v>
      </c>
      <c r="X217" s="12"/>
      <c r="Y217" s="12">
        <f>Tabla2[[#This Row],[FECHA RADICADO RESPUESTA]]-Tabla2[[#This Row],[FECHA
RADICACIÓN]]</f>
        <v>9.0242235300902394</v>
      </c>
    </row>
    <row r="218" spans="1:25" ht="50.25" customHeight="1" x14ac:dyDescent="0.3">
      <c r="A218" s="7">
        <v>126989</v>
      </c>
      <c r="B218" s="8" t="s">
        <v>24</v>
      </c>
      <c r="C218" s="10" t="s">
        <v>331</v>
      </c>
      <c r="D218" s="10" t="s">
        <v>25</v>
      </c>
      <c r="E218" s="10" t="s">
        <v>569</v>
      </c>
      <c r="F218" s="11">
        <v>42612.372246296298</v>
      </c>
      <c r="G218" s="10" t="s">
        <v>27</v>
      </c>
      <c r="H218" s="8" t="s">
        <v>28</v>
      </c>
      <c r="I218" s="10" t="s">
        <v>62</v>
      </c>
      <c r="J218" s="10" t="s">
        <v>31</v>
      </c>
      <c r="K218" s="10" t="str">
        <f>Tabla2[[#This Row],[SUBTEMA]]</f>
        <v xml:space="preserve">Congreso de la República y Senado </v>
      </c>
      <c r="L218" s="13">
        <v>42633.372246296298</v>
      </c>
      <c r="M218" s="10">
        <v>15</v>
      </c>
      <c r="N218" s="12" t="s">
        <v>28</v>
      </c>
      <c r="O218" s="12" t="s">
        <v>32</v>
      </c>
      <c r="P218" s="8" t="s">
        <v>571</v>
      </c>
      <c r="Q218" s="11">
        <v>42622.588520833335</v>
      </c>
      <c r="R218" s="8" t="s">
        <v>32</v>
      </c>
      <c r="S218" s="12" t="s">
        <v>28</v>
      </c>
      <c r="T218" s="22">
        <v>10</v>
      </c>
      <c r="U218" s="12" t="s">
        <v>39</v>
      </c>
      <c r="V218" s="12" t="s">
        <v>149</v>
      </c>
      <c r="W218" s="15" t="s">
        <v>47</v>
      </c>
      <c r="X218" s="12"/>
      <c r="Y218" s="12">
        <f>Tabla2[[#This Row],[FECHA RADICADO RESPUESTA]]-Tabla2[[#This Row],[FECHA
RADICACIÓN]]</f>
        <v>10.216274537036952</v>
      </c>
    </row>
    <row r="219" spans="1:25" ht="50.25" customHeight="1" x14ac:dyDescent="0.3">
      <c r="A219" s="7">
        <v>127031</v>
      </c>
      <c r="B219" s="8" t="s">
        <v>24</v>
      </c>
      <c r="C219" s="10" t="s">
        <v>331</v>
      </c>
      <c r="D219" s="10" t="s">
        <v>43</v>
      </c>
      <c r="E219" s="10" t="s">
        <v>572</v>
      </c>
      <c r="F219" s="11">
        <v>42612.421183946761</v>
      </c>
      <c r="G219" s="10" t="s">
        <v>27</v>
      </c>
      <c r="H219" s="8" t="s">
        <v>28</v>
      </c>
      <c r="I219" s="10" t="s">
        <v>62</v>
      </c>
      <c r="J219" s="10" t="s">
        <v>31</v>
      </c>
      <c r="K219" s="10" t="str">
        <f>Tabla2[[#This Row],[SUBTEMA]]</f>
        <v>Actividad Hidrocarburífera en regiones del país</v>
      </c>
      <c r="L219" s="13">
        <v>42633.421183946761</v>
      </c>
      <c r="M219" s="10">
        <v>15</v>
      </c>
      <c r="N219" s="12" t="s">
        <v>28</v>
      </c>
      <c r="O219" s="12" t="s">
        <v>32</v>
      </c>
      <c r="P219" s="8" t="s">
        <v>573</v>
      </c>
      <c r="Q219" s="11">
        <v>42646.389118402774</v>
      </c>
      <c r="R219" s="8" t="s">
        <v>93</v>
      </c>
      <c r="S219" s="12" t="s">
        <v>70</v>
      </c>
      <c r="T219" s="9">
        <v>24</v>
      </c>
      <c r="U219" s="12" t="s">
        <v>39</v>
      </c>
      <c r="V219" s="12" t="s">
        <v>41</v>
      </c>
      <c r="W219" s="15" t="s">
        <v>47</v>
      </c>
      <c r="X219" s="12"/>
      <c r="Y219" s="12">
        <f>Tabla2[[#This Row],[FECHA RADICADO RESPUESTA]]-Tabla2[[#This Row],[FECHA
RADICACIÓN]]</f>
        <v>33.967934456013609</v>
      </c>
    </row>
    <row r="220" spans="1:25" ht="50.25" customHeight="1" x14ac:dyDescent="0.3">
      <c r="A220" s="7">
        <v>127032</v>
      </c>
      <c r="B220" s="8" t="s">
        <v>24</v>
      </c>
      <c r="C220" s="10" t="s">
        <v>331</v>
      </c>
      <c r="D220" s="10" t="s">
        <v>43</v>
      </c>
      <c r="E220" s="10" t="s">
        <v>574</v>
      </c>
      <c r="F220" s="11">
        <v>42612.424813310186</v>
      </c>
      <c r="G220" s="10" t="s">
        <v>27</v>
      </c>
      <c r="H220" s="8" t="s">
        <v>28</v>
      </c>
      <c r="I220" s="10" t="s">
        <v>45</v>
      </c>
      <c r="J220" s="10" t="s">
        <v>31</v>
      </c>
      <c r="K220" s="10" t="str">
        <f>Tabla2[[#This Row],[SUBTEMA]]</f>
        <v>Áreas Asignadas, Áreas libres, reglamentación especial, requisitos y criterios para su asignación</v>
      </c>
      <c r="L220" s="13">
        <v>42626.424813310186</v>
      </c>
      <c r="M220" s="10">
        <v>10</v>
      </c>
      <c r="N220" s="12" t="s">
        <v>28</v>
      </c>
      <c r="O220" s="12" t="s">
        <v>32</v>
      </c>
      <c r="P220" s="8" t="s">
        <v>575</v>
      </c>
      <c r="Q220" s="11">
        <v>42620.382968831014</v>
      </c>
      <c r="R220" s="8" t="s">
        <v>32</v>
      </c>
      <c r="S220" s="12" t="s">
        <v>28</v>
      </c>
      <c r="T220" s="22">
        <v>8</v>
      </c>
      <c r="U220" s="12" t="s">
        <v>381</v>
      </c>
      <c r="V220" s="12" t="s">
        <v>163</v>
      </c>
      <c r="W220" s="15" t="s">
        <v>47</v>
      </c>
      <c r="X220" s="12"/>
      <c r="Y220" s="12">
        <f>Tabla2[[#This Row],[FECHA RADICADO RESPUESTA]]-Tabla2[[#This Row],[FECHA
RADICACIÓN]]</f>
        <v>7.9581555208278587</v>
      </c>
    </row>
    <row r="221" spans="1:25" ht="50.25" customHeight="1" x14ac:dyDescent="0.3">
      <c r="A221" s="7">
        <v>127033</v>
      </c>
      <c r="B221" s="8" t="s">
        <v>24</v>
      </c>
      <c r="C221" s="10" t="s">
        <v>331</v>
      </c>
      <c r="D221" s="10" t="s">
        <v>71</v>
      </c>
      <c r="E221" s="10" t="s">
        <v>576</v>
      </c>
      <c r="F221" s="11">
        <v>42612.427540196761</v>
      </c>
      <c r="G221" s="10" t="s">
        <v>27</v>
      </c>
      <c r="H221" s="8" t="s">
        <v>28</v>
      </c>
      <c r="I221" s="10" t="s">
        <v>45</v>
      </c>
      <c r="J221" s="10" t="s">
        <v>31</v>
      </c>
      <c r="K221" s="10" t="str">
        <f>Tabla2[[#This Row],[SUBTEMA]]</f>
        <v>Actividad Hidrocarburífera en regiones del país</v>
      </c>
      <c r="L221" s="13">
        <v>42626.427540196761</v>
      </c>
      <c r="M221" s="10">
        <v>10</v>
      </c>
      <c r="N221" s="12" t="s">
        <v>28</v>
      </c>
      <c r="O221" s="12" t="s">
        <v>32</v>
      </c>
      <c r="P221" s="8" t="s">
        <v>577</v>
      </c>
      <c r="Q221" s="11">
        <v>42612.454398726848</v>
      </c>
      <c r="R221" s="8" t="s">
        <v>32</v>
      </c>
      <c r="S221" s="12" t="s">
        <v>28</v>
      </c>
      <c r="T221" s="23">
        <v>0</v>
      </c>
      <c r="U221" s="12" t="s">
        <v>39</v>
      </c>
      <c r="V221" s="12" t="s">
        <v>41</v>
      </c>
      <c r="W221" s="15" t="s">
        <v>47</v>
      </c>
      <c r="X221" s="16" t="s">
        <v>35</v>
      </c>
      <c r="Y221" s="12">
        <f>Tabla2[[#This Row],[FECHA RADICADO RESPUESTA]]-Tabla2[[#This Row],[FECHA
RADICACIÓN]]</f>
        <v>2.6858530087338295E-2</v>
      </c>
    </row>
    <row r="222" spans="1:25" ht="50.25" customHeight="1" x14ac:dyDescent="0.3">
      <c r="A222" s="7">
        <v>127059</v>
      </c>
      <c r="B222" s="8" t="s">
        <v>24</v>
      </c>
      <c r="C222" s="10" t="s">
        <v>331</v>
      </c>
      <c r="D222" s="10" t="s">
        <v>43</v>
      </c>
      <c r="E222" s="10" t="s">
        <v>578</v>
      </c>
      <c r="F222" s="11">
        <v>42612.454934062502</v>
      </c>
      <c r="G222" s="10" t="s">
        <v>27</v>
      </c>
      <c r="H222" s="8" t="s">
        <v>28</v>
      </c>
      <c r="I222" s="10" t="s">
        <v>62</v>
      </c>
      <c r="J222" s="10" t="s">
        <v>31</v>
      </c>
      <c r="K222" s="10" t="str">
        <f>Tabla2[[#This Row],[SUBTEMA]]</f>
        <v>Existencia yacimiento de Petróleo</v>
      </c>
      <c r="L222" s="13">
        <v>42633.454934062502</v>
      </c>
      <c r="M222" s="10">
        <v>15</v>
      </c>
      <c r="N222" s="12" t="s">
        <v>28</v>
      </c>
      <c r="O222" s="12" t="s">
        <v>32</v>
      </c>
      <c r="P222" s="8" t="s">
        <v>579</v>
      </c>
      <c r="Q222" s="11">
        <v>42650</v>
      </c>
      <c r="R222" s="8" t="s">
        <v>50</v>
      </c>
      <c r="S222" s="12" t="s">
        <v>51</v>
      </c>
      <c r="T222" s="10">
        <v>28</v>
      </c>
      <c r="U222" s="12" t="s">
        <v>39</v>
      </c>
      <c r="V222" s="12" t="s">
        <v>570</v>
      </c>
      <c r="W222" s="15" t="s">
        <v>47</v>
      </c>
      <c r="X222" s="12"/>
      <c r="Y222" s="12">
        <f>Tabla2[[#This Row],[FECHA RADICADO RESPUESTA]]-Tabla2[[#This Row],[FECHA
RADICACIÓN]]</f>
        <v>37.545065937498293</v>
      </c>
    </row>
    <row r="223" spans="1:25" ht="50.25" customHeight="1" x14ac:dyDescent="0.3">
      <c r="A223" s="7">
        <v>127130</v>
      </c>
      <c r="B223" s="8" t="s">
        <v>24</v>
      </c>
      <c r="C223" s="10" t="s">
        <v>331</v>
      </c>
      <c r="D223" s="10" t="s">
        <v>43</v>
      </c>
      <c r="E223" s="10" t="s">
        <v>580</v>
      </c>
      <c r="F223" s="11">
        <v>42612.504781516203</v>
      </c>
      <c r="G223" s="10" t="s">
        <v>27</v>
      </c>
      <c r="H223" s="8" t="s">
        <v>28</v>
      </c>
      <c r="I223" s="10" t="s">
        <v>228</v>
      </c>
      <c r="J223" s="10" t="s">
        <v>31</v>
      </c>
      <c r="K223" s="10" t="str">
        <f>Tabla2[[#This Row],[SUBTEMA]]</f>
        <v>Otros</v>
      </c>
      <c r="L223" s="13">
        <v>42632.504781516203</v>
      </c>
      <c r="M223" s="10">
        <v>15</v>
      </c>
      <c r="N223" s="12" t="s">
        <v>28</v>
      </c>
      <c r="O223" s="12" t="s">
        <v>32</v>
      </c>
      <c r="P223" s="8" t="s">
        <v>581</v>
      </c>
      <c r="Q223" s="11">
        <v>42612.606481053241</v>
      </c>
      <c r="R223" s="8" t="s">
        <v>32</v>
      </c>
      <c r="S223" s="12" t="s">
        <v>28</v>
      </c>
      <c r="T223" s="23">
        <v>0</v>
      </c>
      <c r="U223" s="12" t="s">
        <v>39</v>
      </c>
      <c r="V223" s="12" t="s">
        <v>134</v>
      </c>
      <c r="W223" s="15" t="s">
        <v>47</v>
      </c>
      <c r="X223" s="16" t="s">
        <v>35</v>
      </c>
      <c r="Y223" s="12">
        <f>Tabla2[[#This Row],[FECHA RADICADO RESPUESTA]]-Tabla2[[#This Row],[FECHA
RADICACIÓN]]</f>
        <v>0.10169953703734791</v>
      </c>
    </row>
    <row r="224" spans="1:25" ht="50.25" customHeight="1" x14ac:dyDescent="0.3">
      <c r="A224" s="7">
        <v>127187</v>
      </c>
      <c r="B224" s="8" t="s">
        <v>24</v>
      </c>
      <c r="C224" s="10" t="s">
        <v>331</v>
      </c>
      <c r="D224" s="10" t="s">
        <v>43</v>
      </c>
      <c r="E224" s="10" t="s">
        <v>582</v>
      </c>
      <c r="F224" s="11">
        <v>42612.626627662037</v>
      </c>
      <c r="G224" s="10" t="s">
        <v>27</v>
      </c>
      <c r="H224" s="8" t="s">
        <v>28</v>
      </c>
      <c r="I224" s="10" t="s">
        <v>45</v>
      </c>
      <c r="J224" s="10" t="s">
        <v>31</v>
      </c>
      <c r="K224" s="10" t="str">
        <f>Tabla2[[#This Row],[SUBTEMA]]</f>
        <v>Probable existencia de yacimiento Petrolero</v>
      </c>
      <c r="L224" s="13">
        <v>42626.626627662037</v>
      </c>
      <c r="M224" s="10">
        <v>10</v>
      </c>
      <c r="N224" s="12" t="s">
        <v>28</v>
      </c>
      <c r="O224" s="12" t="s">
        <v>32</v>
      </c>
      <c r="P224" s="8" t="s">
        <v>583</v>
      </c>
      <c r="Q224" s="11">
        <v>42648.395140011569</v>
      </c>
      <c r="R224" s="8" t="s">
        <v>584</v>
      </c>
      <c r="S224" s="12" t="s">
        <v>585</v>
      </c>
      <c r="T224" s="9">
        <v>26</v>
      </c>
      <c r="U224" s="12" t="s">
        <v>39</v>
      </c>
      <c r="V224" s="12" t="s">
        <v>199</v>
      </c>
      <c r="W224" s="15" t="s">
        <v>47</v>
      </c>
      <c r="X224" s="12"/>
      <c r="Y224" s="12">
        <f>Tabla2[[#This Row],[FECHA RADICADO RESPUESTA]]-Tabla2[[#This Row],[FECHA
RADICACIÓN]]</f>
        <v>35.768512349532102</v>
      </c>
    </row>
    <row r="225" spans="1:25" ht="50.25" customHeight="1" x14ac:dyDescent="0.3">
      <c r="A225" s="7">
        <v>127193</v>
      </c>
      <c r="B225" s="8" t="s">
        <v>24</v>
      </c>
      <c r="C225" s="10" t="s">
        <v>331</v>
      </c>
      <c r="D225" s="10" t="s">
        <v>43</v>
      </c>
      <c r="E225" s="10" t="s">
        <v>586</v>
      </c>
      <c r="F225" s="11">
        <v>42612.630624039353</v>
      </c>
      <c r="G225" s="10" t="s">
        <v>27</v>
      </c>
      <c r="H225" s="8" t="s">
        <v>28</v>
      </c>
      <c r="I225" s="10" t="s">
        <v>45</v>
      </c>
      <c r="J225" s="10" t="s">
        <v>31</v>
      </c>
      <c r="K225" s="10" t="str">
        <f>Tabla2[[#This Row],[SUBTEMA]]</f>
        <v xml:space="preserve">Intervención por no pago a subcontratistas por parte de Operadoras </v>
      </c>
      <c r="L225" s="13">
        <v>42626.630624039353</v>
      </c>
      <c r="M225" s="10">
        <v>10</v>
      </c>
      <c r="N225" s="12" t="s">
        <v>28</v>
      </c>
      <c r="O225" s="12" t="s">
        <v>32</v>
      </c>
      <c r="P225" s="8" t="s">
        <v>587</v>
      </c>
      <c r="Q225" s="11">
        <v>42646.390430358791</v>
      </c>
      <c r="R225" s="8" t="s">
        <v>93</v>
      </c>
      <c r="S225" s="12" t="s">
        <v>70</v>
      </c>
      <c r="T225" s="9">
        <v>24</v>
      </c>
      <c r="U225" s="12" t="s">
        <v>39</v>
      </c>
      <c r="V225" s="12" t="s">
        <v>79</v>
      </c>
      <c r="W225" s="15" t="s">
        <v>47</v>
      </c>
      <c r="X225" s="12"/>
      <c r="Y225" s="12">
        <f>Tabla2[[#This Row],[FECHA RADICADO RESPUESTA]]-Tabla2[[#This Row],[FECHA
RADICACIÓN]]</f>
        <v>33.759806319438212</v>
      </c>
    </row>
    <row r="226" spans="1:25" ht="50.25" customHeight="1" x14ac:dyDescent="0.3">
      <c r="A226" s="7">
        <v>127263</v>
      </c>
      <c r="B226" s="8" t="s">
        <v>24</v>
      </c>
      <c r="C226" s="10" t="s">
        <v>331</v>
      </c>
      <c r="D226" s="10" t="s">
        <v>43</v>
      </c>
      <c r="E226" s="10" t="s">
        <v>588</v>
      </c>
      <c r="F226" s="11">
        <v>42612.710247951385</v>
      </c>
      <c r="G226" s="10" t="s">
        <v>27</v>
      </c>
      <c r="H226" s="8" t="s">
        <v>28</v>
      </c>
      <c r="I226" s="10" t="s">
        <v>62</v>
      </c>
      <c r="J226" s="10" t="s">
        <v>31</v>
      </c>
      <c r="K226" s="10" t="str">
        <f>Tabla2[[#This Row],[SUBTEMA]]</f>
        <v>Otros</v>
      </c>
      <c r="L226" s="13">
        <v>42632.710247951385</v>
      </c>
      <c r="M226" s="10">
        <v>15</v>
      </c>
      <c r="N226" s="12" t="s">
        <v>28</v>
      </c>
      <c r="O226" s="12" t="s">
        <v>32</v>
      </c>
      <c r="P226" s="8" t="s">
        <v>590</v>
      </c>
      <c r="Q226" s="11">
        <v>42613.43851944444</v>
      </c>
      <c r="R226" s="8" t="s">
        <v>32</v>
      </c>
      <c r="S226" s="12" t="s">
        <v>28</v>
      </c>
      <c r="T226" s="22">
        <v>1</v>
      </c>
      <c r="U226" s="12" t="s">
        <v>39</v>
      </c>
      <c r="V226" s="12" t="s">
        <v>134</v>
      </c>
      <c r="W226" s="15" t="s">
        <v>47</v>
      </c>
      <c r="X226" s="12"/>
      <c r="Y226" s="12">
        <f>Tabla2[[#This Row],[FECHA RADICADO RESPUESTA]]-Tabla2[[#This Row],[FECHA
RADICACIÓN]]</f>
        <v>0.72827149305521743</v>
      </c>
    </row>
    <row r="227" spans="1:25" ht="50.25" customHeight="1" x14ac:dyDescent="0.3">
      <c r="A227" s="7">
        <v>127309</v>
      </c>
      <c r="B227" s="8" t="s">
        <v>24</v>
      </c>
      <c r="C227" s="10" t="s">
        <v>331</v>
      </c>
      <c r="D227" s="10" t="s">
        <v>43</v>
      </c>
      <c r="E227" s="10" t="s">
        <v>591</v>
      </c>
      <c r="F227" s="11">
        <v>42613.411203784723</v>
      </c>
      <c r="G227" s="10" t="s">
        <v>27</v>
      </c>
      <c r="H227" s="8" t="s">
        <v>28</v>
      </c>
      <c r="I227" s="10" t="s">
        <v>62</v>
      </c>
      <c r="J227" s="10" t="s">
        <v>31</v>
      </c>
      <c r="K227" s="10" t="str">
        <f>Tabla2[[#This Row],[SUBTEMA]]</f>
        <v>Acompañamiento a comunidad en desarrollo de proyecto (ambiental, social)</v>
      </c>
      <c r="L227" s="13">
        <v>42634.411203784723</v>
      </c>
      <c r="M227" s="10">
        <v>15</v>
      </c>
      <c r="N227" s="12" t="s">
        <v>28</v>
      </c>
      <c r="O227" s="12" t="s">
        <v>32</v>
      </c>
      <c r="P227" s="8" t="s">
        <v>593</v>
      </c>
      <c r="Q227" s="11">
        <v>42646.393225312495</v>
      </c>
      <c r="R227" s="8" t="s">
        <v>93</v>
      </c>
      <c r="S227" s="12" t="s">
        <v>70</v>
      </c>
      <c r="T227" s="9">
        <v>23</v>
      </c>
      <c r="U227" s="12" t="s">
        <v>594</v>
      </c>
      <c r="V227" s="12" t="s">
        <v>63</v>
      </c>
      <c r="W227" s="15" t="s">
        <v>47</v>
      </c>
      <c r="X227" s="12"/>
      <c r="Y227" s="12">
        <f>Tabla2[[#This Row],[FECHA RADICADO RESPUESTA]]-Tabla2[[#This Row],[FECHA
RADICACIÓN]]</f>
        <v>32.982021527772304</v>
      </c>
    </row>
    <row r="228" spans="1:25" ht="50.25" customHeight="1" x14ac:dyDescent="0.3">
      <c r="A228" s="7">
        <v>127310</v>
      </c>
      <c r="B228" s="8" t="s">
        <v>24</v>
      </c>
      <c r="C228" s="10" t="s">
        <v>331</v>
      </c>
      <c r="D228" s="10" t="s">
        <v>43</v>
      </c>
      <c r="E228" s="10" t="s">
        <v>595</v>
      </c>
      <c r="F228" s="11">
        <v>42613.412113692131</v>
      </c>
      <c r="G228" s="10" t="s">
        <v>27</v>
      </c>
      <c r="H228" s="8" t="s">
        <v>28</v>
      </c>
      <c r="I228" s="10" t="s">
        <v>62</v>
      </c>
      <c r="J228" s="10" t="s">
        <v>31</v>
      </c>
      <c r="K228" s="10" t="str">
        <f>Tabla2[[#This Row],[SUBTEMA]]</f>
        <v>Acompañamiento a comunidad en desarrollo de proyecto (ambiental, social)</v>
      </c>
      <c r="L228" s="13">
        <v>42634.412113692131</v>
      </c>
      <c r="M228" s="10">
        <v>15</v>
      </c>
      <c r="N228" s="12" t="s">
        <v>28</v>
      </c>
      <c r="O228" s="12" t="s">
        <v>32</v>
      </c>
      <c r="P228" s="8" t="s">
        <v>597</v>
      </c>
      <c r="Q228" s="11">
        <v>42646.391880324074</v>
      </c>
      <c r="R228" s="8" t="s">
        <v>93</v>
      </c>
      <c r="S228" s="12" t="s">
        <v>70</v>
      </c>
      <c r="T228" s="9">
        <v>23</v>
      </c>
      <c r="U228" s="12" t="s">
        <v>39</v>
      </c>
      <c r="V228" s="12" t="s">
        <v>63</v>
      </c>
      <c r="W228" s="15" t="s">
        <v>47</v>
      </c>
      <c r="X228" s="12"/>
      <c r="Y228" s="12">
        <f>Tabla2[[#This Row],[FECHA RADICADO RESPUESTA]]-Tabla2[[#This Row],[FECHA
RADICACIÓN]]</f>
        <v>32.979766631942766</v>
      </c>
    </row>
    <row r="229" spans="1:25" ht="50.25" customHeight="1" x14ac:dyDescent="0.3">
      <c r="A229" s="7">
        <v>127474</v>
      </c>
      <c r="B229" s="8" t="s">
        <v>24</v>
      </c>
      <c r="C229" s="10" t="s">
        <v>331</v>
      </c>
      <c r="D229" s="10" t="s">
        <v>43</v>
      </c>
      <c r="E229" s="10" t="s">
        <v>598</v>
      </c>
      <c r="F229" s="11">
        <v>42613.600240474538</v>
      </c>
      <c r="G229" s="10" t="s">
        <v>27</v>
      </c>
      <c r="H229" s="8" t="s">
        <v>28</v>
      </c>
      <c r="I229" s="10" t="s">
        <v>45</v>
      </c>
      <c r="J229" s="10" t="s">
        <v>31</v>
      </c>
      <c r="K229" s="10" t="str">
        <f>Tabla2[[#This Row],[SUBTEMA]]</f>
        <v>Información del trámite o proceso para pago de regalías</v>
      </c>
      <c r="L229" s="13">
        <v>42626.60024039352</v>
      </c>
      <c r="M229" s="10">
        <v>10</v>
      </c>
      <c r="N229" s="12" t="s">
        <v>28</v>
      </c>
      <c r="O229" s="12" t="s">
        <v>32</v>
      </c>
      <c r="P229" s="8" t="s">
        <v>599</v>
      </c>
      <c r="Q229" s="11">
        <v>42615.60331554398</v>
      </c>
      <c r="R229" s="8" t="s">
        <v>600</v>
      </c>
      <c r="S229" s="12" t="s">
        <v>82</v>
      </c>
      <c r="T229" s="22">
        <v>2</v>
      </c>
      <c r="U229" s="12" t="s">
        <v>34</v>
      </c>
      <c r="V229" s="12" t="s">
        <v>106</v>
      </c>
      <c r="W229" s="15" t="s">
        <v>47</v>
      </c>
      <c r="X229" s="12"/>
      <c r="Y229" s="12">
        <f>Tabla2[[#This Row],[FECHA RADICADO RESPUESTA]]-Tabla2[[#This Row],[FECHA
RADICACIÓN]]</f>
        <v>2.003075069442275</v>
      </c>
    </row>
    <row r="230" spans="1:25" ht="50.25" customHeight="1" x14ac:dyDescent="0.3">
      <c r="A230" s="7">
        <v>127624</v>
      </c>
      <c r="B230" s="8" t="s">
        <v>24</v>
      </c>
      <c r="C230" s="10" t="s">
        <v>331</v>
      </c>
      <c r="D230" s="10" t="s">
        <v>43</v>
      </c>
      <c r="E230" s="10" t="s">
        <v>601</v>
      </c>
      <c r="F230" s="11">
        <v>42613.694231747686</v>
      </c>
      <c r="G230" s="10" t="s">
        <v>27</v>
      </c>
      <c r="H230" s="8" t="s">
        <v>28</v>
      </c>
      <c r="I230" s="10" t="s">
        <v>210</v>
      </c>
      <c r="J230" s="10" t="s">
        <v>31</v>
      </c>
      <c r="K230" s="10" t="str">
        <f>Tabla2[[#This Row],[SUBTEMA]]</f>
        <v>Otros</v>
      </c>
      <c r="L230" s="13">
        <v>42634.694231747686</v>
      </c>
      <c r="M230" s="10">
        <v>15</v>
      </c>
      <c r="N230" s="12" t="s">
        <v>28</v>
      </c>
      <c r="O230" s="12" t="s">
        <v>32</v>
      </c>
      <c r="P230" s="8" t="s">
        <v>602</v>
      </c>
      <c r="Q230" s="11">
        <v>42632.49337329861</v>
      </c>
      <c r="R230" s="8" t="s">
        <v>32</v>
      </c>
      <c r="S230" s="12" t="s">
        <v>28</v>
      </c>
      <c r="T230" s="22">
        <v>19</v>
      </c>
      <c r="U230" s="12" t="s">
        <v>39</v>
      </c>
      <c r="V230" s="12" t="s">
        <v>134</v>
      </c>
      <c r="W230" s="15" t="s">
        <v>47</v>
      </c>
      <c r="X230" s="12"/>
      <c r="Y230" s="12">
        <f>Tabla2[[#This Row],[FECHA RADICADO RESPUESTA]]-Tabla2[[#This Row],[FECHA
RADICACIÓN]]</f>
        <v>18.799141550924105</v>
      </c>
    </row>
    <row r="231" spans="1:25" ht="50.25" customHeight="1" x14ac:dyDescent="0.3">
      <c r="A231" s="7">
        <v>127676</v>
      </c>
      <c r="B231" s="8" t="s">
        <v>24</v>
      </c>
      <c r="C231" s="10" t="s">
        <v>603</v>
      </c>
      <c r="D231" s="10" t="s">
        <v>71</v>
      </c>
      <c r="E231" s="10" t="s">
        <v>604</v>
      </c>
      <c r="F231" s="13">
        <v>42614.371814664351</v>
      </c>
      <c r="G231" s="10" t="s">
        <v>27</v>
      </c>
      <c r="H231" s="8" t="s">
        <v>28</v>
      </c>
      <c r="I231" s="10" t="s">
        <v>45</v>
      </c>
      <c r="J231" s="10" t="s">
        <v>31</v>
      </c>
      <c r="K231" s="10" t="str">
        <f>Tabla2[[#This Row],[SUBTEMA]]</f>
        <v>Mapa de Geoquímica</v>
      </c>
      <c r="L231" s="13">
        <v>42628.371814664351</v>
      </c>
      <c r="M231" s="10">
        <v>10</v>
      </c>
      <c r="N231" s="12" t="s">
        <v>28</v>
      </c>
      <c r="O231" s="12" t="s">
        <v>32</v>
      </c>
      <c r="P231" s="8" t="s">
        <v>605</v>
      </c>
      <c r="Q231" s="13">
        <v>42620.669931516204</v>
      </c>
      <c r="R231" s="8" t="s">
        <v>87</v>
      </c>
      <c r="S231" s="12" t="s">
        <v>28</v>
      </c>
      <c r="T231" s="9">
        <v>6</v>
      </c>
      <c r="U231" s="12" t="s">
        <v>118</v>
      </c>
      <c r="V231" s="12" t="s">
        <v>592</v>
      </c>
      <c r="W231" s="15" t="s">
        <v>47</v>
      </c>
      <c r="X231" s="12"/>
      <c r="Y231" s="12">
        <f>Tabla2[[#This Row],[FECHA RADICADO RESPUESTA]]-Tabla2[[#This Row],[FECHA
RADICACIÓN]]</f>
        <v>6.2981168518526829</v>
      </c>
    </row>
    <row r="232" spans="1:25" ht="50.25" customHeight="1" x14ac:dyDescent="0.3">
      <c r="A232" s="7">
        <v>127813</v>
      </c>
      <c r="B232" s="8" t="s">
        <v>24</v>
      </c>
      <c r="C232" s="10" t="s">
        <v>603</v>
      </c>
      <c r="D232" s="10" t="s">
        <v>71</v>
      </c>
      <c r="E232" s="10" t="s">
        <v>606</v>
      </c>
      <c r="F232" s="13">
        <v>42614.538076585646</v>
      </c>
      <c r="G232" s="10" t="s">
        <v>27</v>
      </c>
      <c r="H232" s="8" t="s">
        <v>28</v>
      </c>
      <c r="I232" s="10" t="s">
        <v>62</v>
      </c>
      <c r="J232" s="10" t="s">
        <v>31</v>
      </c>
      <c r="K232" s="10" t="str">
        <f>Tabla2[[#This Row],[SUBTEMA]]</f>
        <v>Información en formato shapefile acerca de las reservas naturales, humedales y comunidades</v>
      </c>
      <c r="L232" s="13">
        <v>42635.538076585646</v>
      </c>
      <c r="M232" s="10">
        <v>15</v>
      </c>
      <c r="N232" s="12" t="s">
        <v>28</v>
      </c>
      <c r="O232" s="12" t="s">
        <v>32</v>
      </c>
      <c r="P232" s="8" t="s">
        <v>607</v>
      </c>
      <c r="Q232" s="13">
        <v>42621.641198032405</v>
      </c>
      <c r="R232" s="8" t="s">
        <v>32</v>
      </c>
      <c r="S232" s="12" t="s">
        <v>28</v>
      </c>
      <c r="T232" s="9">
        <v>7</v>
      </c>
      <c r="U232" s="12" t="s">
        <v>39</v>
      </c>
      <c r="V232" s="12" t="s">
        <v>596</v>
      </c>
      <c r="W232" s="15" t="s">
        <v>47</v>
      </c>
      <c r="X232" s="12"/>
      <c r="Y232" s="12">
        <f>Tabla2[[#This Row],[FECHA RADICADO RESPUESTA]]-Tabla2[[#This Row],[FECHA
RADICACIÓN]]</f>
        <v>7.1031214467584505</v>
      </c>
    </row>
    <row r="233" spans="1:25" ht="50.25" customHeight="1" x14ac:dyDescent="0.3">
      <c r="A233" s="7">
        <v>127998</v>
      </c>
      <c r="B233" s="8" t="s">
        <v>24</v>
      </c>
      <c r="C233" s="10" t="s">
        <v>603</v>
      </c>
      <c r="D233" s="10" t="s">
        <v>71</v>
      </c>
      <c r="E233" s="10" t="s">
        <v>608</v>
      </c>
      <c r="F233" s="13">
        <v>42615.349890277779</v>
      </c>
      <c r="G233" s="10" t="s">
        <v>27</v>
      </c>
      <c r="H233" s="8" t="s">
        <v>28</v>
      </c>
      <c r="I233" s="10" t="s">
        <v>609</v>
      </c>
      <c r="J233" s="10" t="s">
        <v>31</v>
      </c>
      <c r="K233" s="10" t="str">
        <f>Tabla2[[#This Row],[SUBTEMA]]</f>
        <v>Acompañamiento a comunidad en desarrollo de proyecto (ambiental, social)</v>
      </c>
      <c r="L233" s="13">
        <v>42625</v>
      </c>
      <c r="M233" s="10">
        <v>10</v>
      </c>
      <c r="N233" s="12" t="s">
        <v>28</v>
      </c>
      <c r="O233" s="12" t="s">
        <v>32</v>
      </c>
      <c r="P233" s="8" t="s">
        <v>1424</v>
      </c>
      <c r="Q233" s="13">
        <v>42627.397569444445</v>
      </c>
      <c r="R233" s="8" t="s">
        <v>93</v>
      </c>
      <c r="S233" s="12" t="s">
        <v>70</v>
      </c>
      <c r="T233" s="9">
        <v>8</v>
      </c>
      <c r="U233" s="12" t="s">
        <v>74</v>
      </c>
      <c r="V233" s="12" t="s">
        <v>63</v>
      </c>
      <c r="W233" s="15" t="s">
        <v>47</v>
      </c>
      <c r="X233" s="12"/>
      <c r="Y233" s="39">
        <f>Tabla2[[#This Row],[FECHA RADICADO RESPUESTA]]-Tabla2[[#This Row],[FECHA
RADICACIÓN]]</f>
        <v>12.047679166666057</v>
      </c>
    </row>
    <row r="234" spans="1:25" ht="50.25" customHeight="1" x14ac:dyDescent="0.3">
      <c r="A234" s="7">
        <v>127999</v>
      </c>
      <c r="B234" s="8" t="s">
        <v>24</v>
      </c>
      <c r="C234" s="10" t="s">
        <v>603</v>
      </c>
      <c r="D234" s="10" t="s">
        <v>71</v>
      </c>
      <c r="E234" s="10" t="s">
        <v>610</v>
      </c>
      <c r="F234" s="13">
        <v>42615.351444641201</v>
      </c>
      <c r="G234" s="10" t="s">
        <v>27</v>
      </c>
      <c r="H234" s="8" t="s">
        <v>28</v>
      </c>
      <c r="I234" s="10" t="s">
        <v>45</v>
      </c>
      <c r="J234" s="10" t="s">
        <v>31</v>
      </c>
      <c r="K234" s="10" t="str">
        <f>Tabla2[[#This Row],[SUBTEMA]]</f>
        <v>Áreas Asignadas, Áreas libres, reglamentación especial, requisitos y criterios para su asignación</v>
      </c>
      <c r="L234" s="13">
        <v>42629.351444641201</v>
      </c>
      <c r="M234" s="10">
        <v>10</v>
      </c>
      <c r="N234" s="12" t="s">
        <v>28</v>
      </c>
      <c r="O234" s="12" t="s">
        <v>32</v>
      </c>
      <c r="P234" s="8" t="s">
        <v>611</v>
      </c>
      <c r="Q234" s="13">
        <v>42629.641046724537</v>
      </c>
      <c r="R234" s="8" t="s">
        <v>32</v>
      </c>
      <c r="S234" s="12" t="s">
        <v>28</v>
      </c>
      <c r="T234" s="9">
        <v>14</v>
      </c>
      <c r="U234" s="12" t="s">
        <v>39</v>
      </c>
      <c r="V234" s="12" t="s">
        <v>163</v>
      </c>
      <c r="W234" s="15" t="s">
        <v>47</v>
      </c>
      <c r="X234" s="12"/>
      <c r="Y234" s="12">
        <f>Tabla2[[#This Row],[FECHA RADICADO RESPUESTA]]-Tabla2[[#This Row],[FECHA
RADICACIÓN]]</f>
        <v>14.289602083335922</v>
      </c>
    </row>
    <row r="235" spans="1:25" ht="50.25" customHeight="1" x14ac:dyDescent="0.3">
      <c r="A235" s="7">
        <v>128000</v>
      </c>
      <c r="B235" s="8" t="s">
        <v>24</v>
      </c>
      <c r="C235" s="10" t="s">
        <v>603</v>
      </c>
      <c r="D235" s="10" t="s">
        <v>71</v>
      </c>
      <c r="E235" s="10" t="s">
        <v>612</v>
      </c>
      <c r="F235" s="13">
        <v>42615.353125000001</v>
      </c>
      <c r="G235" s="10" t="s">
        <v>27</v>
      </c>
      <c r="H235" s="8" t="s">
        <v>28</v>
      </c>
      <c r="I235" s="10" t="s">
        <v>62</v>
      </c>
      <c r="J235" s="10" t="s">
        <v>31</v>
      </c>
      <c r="K235" s="10" t="str">
        <f>Tabla2[[#This Row],[SUBTEMA]]</f>
        <v>Certificación de ejecución presupuestal</v>
      </c>
      <c r="L235" s="13">
        <v>42636.353120405089</v>
      </c>
      <c r="M235" s="10">
        <v>15</v>
      </c>
      <c r="N235" s="12" t="s">
        <v>28</v>
      </c>
      <c r="O235" s="12" t="s">
        <v>32</v>
      </c>
      <c r="P235" s="8" t="s">
        <v>613</v>
      </c>
      <c r="Q235" s="13">
        <v>42625</v>
      </c>
      <c r="R235" s="8" t="s">
        <v>101</v>
      </c>
      <c r="S235" s="12" t="s">
        <v>102</v>
      </c>
      <c r="T235" s="9">
        <v>9</v>
      </c>
      <c r="U235" s="12" t="s">
        <v>39</v>
      </c>
      <c r="V235" s="12" t="s">
        <v>91</v>
      </c>
      <c r="W235" s="15" t="s">
        <v>47</v>
      </c>
      <c r="X235" s="12"/>
      <c r="Y235" s="12">
        <f>Tabla2[[#This Row],[FECHA RADICADO RESPUESTA]]-Tabla2[[#This Row],[FECHA
RADICACIÓN]]</f>
        <v>9.6468749999985448</v>
      </c>
    </row>
    <row r="236" spans="1:25" ht="50.25" customHeight="1" x14ac:dyDescent="0.3">
      <c r="A236" s="7">
        <v>128001</v>
      </c>
      <c r="B236" s="8" t="s">
        <v>24</v>
      </c>
      <c r="C236" s="10" t="s">
        <v>603</v>
      </c>
      <c r="D236" s="10" t="s">
        <v>71</v>
      </c>
      <c r="E236" s="10" t="s">
        <v>614</v>
      </c>
      <c r="F236" s="13">
        <v>42615.355042974537</v>
      </c>
      <c r="G236" s="10" t="s">
        <v>27</v>
      </c>
      <c r="H236" s="8" t="s">
        <v>28</v>
      </c>
      <c r="I236" s="10" t="s">
        <v>45</v>
      </c>
      <c r="J236" s="10" t="s">
        <v>31</v>
      </c>
      <c r="K236" s="10" t="str">
        <f>Tabla2[[#This Row],[SUBTEMA]]</f>
        <v>Acompañamiento a comunidad en desarrollo de proyecto (ambiental, social)</v>
      </c>
      <c r="L236" s="13">
        <v>42629.355042974537</v>
      </c>
      <c r="M236" s="10">
        <v>10</v>
      </c>
      <c r="N236" s="12" t="s">
        <v>28</v>
      </c>
      <c r="O236" s="12" t="s">
        <v>32</v>
      </c>
      <c r="P236" s="8" t="s">
        <v>615</v>
      </c>
      <c r="Q236" s="13">
        <v>42646.395571145833</v>
      </c>
      <c r="R236" s="8" t="s">
        <v>93</v>
      </c>
      <c r="S236" s="12" t="s">
        <v>70</v>
      </c>
      <c r="T236" s="9">
        <v>11</v>
      </c>
      <c r="U236" s="12" t="s">
        <v>74</v>
      </c>
      <c r="V236" s="12" t="s">
        <v>63</v>
      </c>
      <c r="W236" s="15" t="s">
        <v>47</v>
      </c>
      <c r="X236" s="12"/>
      <c r="Y236" s="12">
        <f>Tabla2[[#This Row],[FECHA RADICADO RESPUESTA]]-Tabla2[[#This Row],[FECHA
RADICACIÓN]]</f>
        <v>31.040528171295591</v>
      </c>
    </row>
    <row r="237" spans="1:25" ht="50.25" customHeight="1" x14ac:dyDescent="0.3">
      <c r="A237" s="7">
        <v>128008</v>
      </c>
      <c r="B237" s="8" t="s">
        <v>24</v>
      </c>
      <c r="C237" s="10" t="s">
        <v>603</v>
      </c>
      <c r="D237" s="10" t="s">
        <v>71</v>
      </c>
      <c r="E237" s="10" t="s">
        <v>616</v>
      </c>
      <c r="F237" s="13">
        <v>42615.364637384257</v>
      </c>
      <c r="G237" s="10" t="s">
        <v>27</v>
      </c>
      <c r="H237" s="8" t="s">
        <v>28</v>
      </c>
      <c r="I237" s="10" t="s">
        <v>45</v>
      </c>
      <c r="J237" s="10" t="s">
        <v>31</v>
      </c>
      <c r="K237" s="10" t="str">
        <f>Tabla2[[#This Row],[SUBTEMA]]</f>
        <v>Estado actual de Pozos</v>
      </c>
      <c r="L237" s="13">
        <v>42629.364637384257</v>
      </c>
      <c r="M237" s="10">
        <v>10</v>
      </c>
      <c r="N237" s="12" t="s">
        <v>28</v>
      </c>
      <c r="O237" s="12" t="s">
        <v>32</v>
      </c>
      <c r="P237" s="8" t="s">
        <v>617</v>
      </c>
      <c r="Q237" s="13">
        <v>42629.308130358797</v>
      </c>
      <c r="R237" s="8" t="s">
        <v>32</v>
      </c>
      <c r="S237" s="12" t="s">
        <v>28</v>
      </c>
      <c r="T237" s="9">
        <v>14</v>
      </c>
      <c r="U237" s="12" t="s">
        <v>39</v>
      </c>
      <c r="V237" s="12" t="s">
        <v>30</v>
      </c>
      <c r="W237" s="15" t="s">
        <v>47</v>
      </c>
      <c r="X237" s="12"/>
      <c r="Y237" s="12">
        <f>Tabla2[[#This Row],[FECHA RADICADO RESPUESTA]]-Tabla2[[#This Row],[FECHA
RADICACIÓN]]</f>
        <v>13.943492974540277</v>
      </c>
    </row>
    <row r="238" spans="1:25" ht="50.25" customHeight="1" x14ac:dyDescent="0.3">
      <c r="A238" s="7">
        <v>128132</v>
      </c>
      <c r="B238" s="8" t="s">
        <v>24</v>
      </c>
      <c r="C238" s="10" t="s">
        <v>603</v>
      </c>
      <c r="D238" s="10" t="s">
        <v>43</v>
      </c>
      <c r="E238" s="10" t="s">
        <v>618</v>
      </c>
      <c r="F238" s="13">
        <v>42615.493177430551</v>
      </c>
      <c r="G238" s="10" t="s">
        <v>27</v>
      </c>
      <c r="H238" s="8" t="s">
        <v>28</v>
      </c>
      <c r="I238" s="10" t="s">
        <v>85</v>
      </c>
      <c r="J238" s="10" t="s">
        <v>31</v>
      </c>
      <c r="K238" s="10" t="str">
        <f>Tabla2[[#This Row],[SUBTEMA]]</f>
        <v>Acompañamiento a comunidad en desarrollo de proyecto (ambiental, social)</v>
      </c>
      <c r="L238" s="13">
        <v>42619.493177430551</v>
      </c>
      <c r="M238" s="10">
        <v>45</v>
      </c>
      <c r="N238" s="12" t="s">
        <v>28</v>
      </c>
      <c r="O238" s="12" t="s">
        <v>32</v>
      </c>
      <c r="P238" s="8" t="s">
        <v>619</v>
      </c>
      <c r="Q238" s="13">
        <v>42619.384542164349</v>
      </c>
      <c r="R238" s="8" t="s">
        <v>32</v>
      </c>
      <c r="S238" s="12" t="s">
        <v>28</v>
      </c>
      <c r="T238" s="9">
        <v>4</v>
      </c>
      <c r="U238" s="12" t="s">
        <v>39</v>
      </c>
      <c r="V238" s="12" t="s">
        <v>63</v>
      </c>
      <c r="W238" s="15" t="s">
        <v>47</v>
      </c>
      <c r="X238" s="12"/>
      <c r="Y238" s="12">
        <f>Tabla2[[#This Row],[FECHA RADICADO RESPUESTA]]-Tabla2[[#This Row],[FECHA
RADICACIÓN]]</f>
        <v>3.8913647337976727</v>
      </c>
    </row>
    <row r="239" spans="1:25" ht="50.25" customHeight="1" x14ac:dyDescent="0.3">
      <c r="A239" s="7">
        <v>128227</v>
      </c>
      <c r="B239" s="8" t="s">
        <v>24</v>
      </c>
      <c r="C239" s="10" t="s">
        <v>603</v>
      </c>
      <c r="D239" s="10" t="s">
        <v>43</v>
      </c>
      <c r="E239" s="10" t="s">
        <v>620</v>
      </c>
      <c r="F239" s="13">
        <v>42615.612274502309</v>
      </c>
      <c r="G239" s="10" t="s">
        <v>27</v>
      </c>
      <c r="H239" s="8" t="s">
        <v>28</v>
      </c>
      <c r="I239" s="10" t="s">
        <v>45</v>
      </c>
      <c r="J239" s="10" t="s">
        <v>31</v>
      </c>
      <c r="K239" s="10" t="str">
        <f>Tabla2[[#This Row],[SUBTEMA]]</f>
        <v>Actividad Hidrocarburífera en regiones del país</v>
      </c>
      <c r="L239" s="13">
        <v>42629.612274502309</v>
      </c>
      <c r="M239" s="10">
        <v>10</v>
      </c>
      <c r="N239" s="12" t="s">
        <v>28</v>
      </c>
      <c r="O239" s="12" t="s">
        <v>32</v>
      </c>
      <c r="P239" s="8" t="s">
        <v>621</v>
      </c>
      <c r="Q239" s="13">
        <v>42628.481296562495</v>
      </c>
      <c r="R239" s="8" t="s">
        <v>268</v>
      </c>
      <c r="S239" s="12" t="s">
        <v>70</v>
      </c>
      <c r="T239" s="9">
        <v>13</v>
      </c>
      <c r="U239" s="12" t="s">
        <v>375</v>
      </c>
      <c r="V239" s="12" t="s">
        <v>41</v>
      </c>
      <c r="W239" s="15" t="s">
        <v>47</v>
      </c>
      <c r="X239" s="12"/>
      <c r="Y239" s="12">
        <f>Tabla2[[#This Row],[FECHA RADICADO RESPUESTA]]-Tabla2[[#This Row],[FECHA
RADICACIÓN]]</f>
        <v>12.869022060185671</v>
      </c>
    </row>
    <row r="240" spans="1:25" ht="50.25" customHeight="1" x14ac:dyDescent="0.3">
      <c r="A240" s="7">
        <v>128358</v>
      </c>
      <c r="B240" s="8" t="s">
        <v>24</v>
      </c>
      <c r="C240" s="10" t="s">
        <v>603</v>
      </c>
      <c r="D240" s="10" t="s">
        <v>43</v>
      </c>
      <c r="E240" s="10" t="s">
        <v>622</v>
      </c>
      <c r="F240" s="13">
        <v>42618.341412071757</v>
      </c>
      <c r="G240" s="10" t="s">
        <v>27</v>
      </c>
      <c r="H240" s="8" t="s">
        <v>28</v>
      </c>
      <c r="I240" s="10" t="s">
        <v>62</v>
      </c>
      <c r="J240" s="10" t="s">
        <v>31</v>
      </c>
      <c r="K240" s="10" t="str">
        <f>Tabla2[[#This Row],[SUBTEMA]]</f>
        <v>Acompañamiento a comunidad en desarrollo de proyecto (ambiental, social)</v>
      </c>
      <c r="L240" s="13">
        <v>42639.341412071757</v>
      </c>
      <c r="M240" s="10">
        <v>15</v>
      </c>
      <c r="N240" s="12" t="s">
        <v>28</v>
      </c>
      <c r="O240" s="12" t="s">
        <v>32</v>
      </c>
      <c r="P240" s="8" t="s">
        <v>623</v>
      </c>
      <c r="Q240" s="13">
        <v>42618.678474918983</v>
      </c>
      <c r="R240" s="8" t="s">
        <v>32</v>
      </c>
      <c r="S240" s="12" t="s">
        <v>28</v>
      </c>
      <c r="T240" s="14">
        <v>0</v>
      </c>
      <c r="U240" s="12" t="s">
        <v>39</v>
      </c>
      <c r="V240" s="12" t="s">
        <v>63</v>
      </c>
      <c r="W240" s="15" t="s">
        <v>47</v>
      </c>
      <c r="X240" s="16" t="s">
        <v>35</v>
      </c>
      <c r="Y240" s="12">
        <f>Tabla2[[#This Row],[FECHA RADICADO RESPUESTA]]-Tabla2[[#This Row],[FECHA
RADICACIÓN]]</f>
        <v>0.33706284722575219</v>
      </c>
    </row>
    <row r="241" spans="1:25" ht="50.25" customHeight="1" x14ac:dyDescent="0.3">
      <c r="A241" s="18">
        <v>128362</v>
      </c>
      <c r="B241" s="8" t="s">
        <v>24</v>
      </c>
      <c r="C241" s="10" t="s">
        <v>603</v>
      </c>
      <c r="D241" s="10" t="s">
        <v>71</v>
      </c>
      <c r="E241" s="10" t="s">
        <v>624</v>
      </c>
      <c r="F241" s="13">
        <v>42618.355987349532</v>
      </c>
      <c r="G241" s="10" t="s">
        <v>27</v>
      </c>
      <c r="H241" s="8" t="s">
        <v>28</v>
      </c>
      <c r="I241" s="10" t="s">
        <v>45</v>
      </c>
      <c r="J241" s="10" t="s">
        <v>31</v>
      </c>
      <c r="K241" s="10" t="str">
        <f>Tabla2[[#This Row],[SUBTEMA]]</f>
        <v>Acompañamiento a comunidad en desarrollo de proyecto (ambiental, social)</v>
      </c>
      <c r="L241" s="13">
        <v>42632.355987349532</v>
      </c>
      <c r="M241" s="10">
        <v>10</v>
      </c>
      <c r="N241" s="12" t="s">
        <v>28</v>
      </c>
      <c r="O241" s="12" t="s">
        <v>32</v>
      </c>
      <c r="P241" s="13" t="s">
        <v>625</v>
      </c>
      <c r="Q241" s="13">
        <v>42656.470254629632</v>
      </c>
      <c r="R241" s="8" t="s">
        <v>626</v>
      </c>
      <c r="S241" s="12" t="s">
        <v>627</v>
      </c>
      <c r="T241" s="9">
        <v>28</v>
      </c>
      <c r="U241" s="12" t="s">
        <v>39</v>
      </c>
      <c r="V241" s="12" t="s">
        <v>63</v>
      </c>
      <c r="W241" s="15" t="s">
        <v>47</v>
      </c>
      <c r="X241" s="12"/>
      <c r="Y241" s="12">
        <f>Tabla2[[#This Row],[FECHA RADICADO RESPUESTA]]-Tabla2[[#This Row],[FECHA
RADICACIÓN]]</f>
        <v>38.114267280099739</v>
      </c>
    </row>
    <row r="242" spans="1:25" ht="50.25" customHeight="1" x14ac:dyDescent="0.3">
      <c r="A242" s="7">
        <v>128377</v>
      </c>
      <c r="B242" s="8" t="s">
        <v>24</v>
      </c>
      <c r="C242" s="10" t="s">
        <v>603</v>
      </c>
      <c r="D242" s="10" t="s">
        <v>25</v>
      </c>
      <c r="E242" s="10" t="s">
        <v>628</v>
      </c>
      <c r="F242" s="13">
        <v>42618.378830937501</v>
      </c>
      <c r="G242" s="10" t="s">
        <v>27</v>
      </c>
      <c r="H242" s="8" t="s">
        <v>28</v>
      </c>
      <c r="I242" s="10" t="s">
        <v>62</v>
      </c>
      <c r="J242" s="10" t="s">
        <v>31</v>
      </c>
      <c r="K242" s="10" t="str">
        <f>Tabla2[[#This Row],[SUBTEMA]]</f>
        <v>Acompañamiento a comunidad en desarrollo de proyecto (ambiental, social)</v>
      </c>
      <c r="L242" s="13">
        <v>42639.378830937501</v>
      </c>
      <c r="M242" s="10">
        <v>15</v>
      </c>
      <c r="N242" s="12" t="s">
        <v>28</v>
      </c>
      <c r="O242" s="12" t="s">
        <v>32</v>
      </c>
      <c r="P242" s="8" t="s">
        <v>629</v>
      </c>
      <c r="Q242" s="13">
        <v>42618.666429016201</v>
      </c>
      <c r="R242" s="8" t="s">
        <v>32</v>
      </c>
      <c r="S242" s="12" t="s">
        <v>28</v>
      </c>
      <c r="T242" s="14">
        <v>0</v>
      </c>
      <c r="U242" s="12" t="s">
        <v>39</v>
      </c>
      <c r="V242" s="12" t="s">
        <v>63</v>
      </c>
      <c r="W242" s="15" t="s">
        <v>47</v>
      </c>
      <c r="X242" s="16" t="s">
        <v>35</v>
      </c>
      <c r="Y242" s="12">
        <f>Tabla2[[#This Row],[FECHA RADICADO RESPUESTA]]-Tabla2[[#This Row],[FECHA
RADICACIÓN]]</f>
        <v>0.28759807869937504</v>
      </c>
    </row>
    <row r="243" spans="1:25" ht="50.25" customHeight="1" x14ac:dyDescent="0.3">
      <c r="A243" s="7">
        <v>128510</v>
      </c>
      <c r="B243" s="8" t="s">
        <v>24</v>
      </c>
      <c r="C243" s="10" t="s">
        <v>603</v>
      </c>
      <c r="D243" s="10" t="s">
        <v>71</v>
      </c>
      <c r="E243" s="10" t="s">
        <v>630</v>
      </c>
      <c r="F243" s="13">
        <v>42618.485550231482</v>
      </c>
      <c r="G243" s="10" t="s">
        <v>27</v>
      </c>
      <c r="H243" s="8" t="s">
        <v>28</v>
      </c>
      <c r="I243" s="10" t="s">
        <v>62</v>
      </c>
      <c r="J243" s="10" t="s">
        <v>31</v>
      </c>
      <c r="K243" s="10" t="str">
        <f>Tabla2[[#This Row],[SUBTEMA]]</f>
        <v>Información de Operadores en Colombia</v>
      </c>
      <c r="L243" s="13">
        <v>42639.485550231482</v>
      </c>
      <c r="M243" s="10">
        <v>15</v>
      </c>
      <c r="N243" s="12" t="s">
        <v>28</v>
      </c>
      <c r="O243" s="12" t="s">
        <v>32</v>
      </c>
      <c r="P243" s="8" t="s">
        <v>631</v>
      </c>
      <c r="Q243" s="13">
        <v>42649.431046678241</v>
      </c>
      <c r="R243" s="8" t="s">
        <v>32</v>
      </c>
      <c r="S243" s="12" t="s">
        <v>28</v>
      </c>
      <c r="T243" s="9">
        <v>10</v>
      </c>
      <c r="U243" s="12" t="s">
        <v>39</v>
      </c>
      <c r="V243" s="12" t="s">
        <v>125</v>
      </c>
      <c r="W243" s="15" t="s">
        <v>47</v>
      </c>
      <c r="X243" s="12"/>
      <c r="Y243" s="12">
        <f>Tabla2[[#This Row],[FECHA RADICADO RESPUESTA]]-Tabla2[[#This Row],[FECHA
RADICACIÓN]]</f>
        <v>30.945496446758625</v>
      </c>
    </row>
    <row r="244" spans="1:25" ht="50.25" customHeight="1" x14ac:dyDescent="0.3">
      <c r="A244" s="7">
        <v>128517</v>
      </c>
      <c r="B244" s="8" t="s">
        <v>24</v>
      </c>
      <c r="C244" s="10" t="s">
        <v>603</v>
      </c>
      <c r="D244" s="10" t="s">
        <v>71</v>
      </c>
      <c r="E244" s="10" t="s">
        <v>632</v>
      </c>
      <c r="F244" s="13">
        <v>42618.489962152773</v>
      </c>
      <c r="G244" s="10" t="s">
        <v>27</v>
      </c>
      <c r="H244" s="8" t="s">
        <v>28</v>
      </c>
      <c r="I244" s="10" t="s">
        <v>62</v>
      </c>
      <c r="J244" s="10" t="s">
        <v>31</v>
      </c>
      <c r="K244" s="10" t="str">
        <f>Tabla2[[#This Row],[SUBTEMA]]</f>
        <v>Acompañamiento a comunidad en desarrollo de proyecto (ambiental, social)</v>
      </c>
      <c r="L244" s="13">
        <v>42639.489962152773</v>
      </c>
      <c r="M244" s="10">
        <v>15</v>
      </c>
      <c r="N244" s="12" t="s">
        <v>28</v>
      </c>
      <c r="O244" s="12" t="s">
        <v>32</v>
      </c>
      <c r="P244" s="8" t="s">
        <v>633</v>
      </c>
      <c r="Q244" s="13">
        <v>42634.687433530089</v>
      </c>
      <c r="R244" s="8" t="s">
        <v>268</v>
      </c>
      <c r="S244" s="12" t="s">
        <v>70</v>
      </c>
      <c r="T244" s="9">
        <v>16</v>
      </c>
      <c r="U244" s="12" t="s">
        <v>39</v>
      </c>
      <c r="V244" s="12" t="s">
        <v>63</v>
      </c>
      <c r="W244" s="15" t="s">
        <v>47</v>
      </c>
      <c r="X244" s="12"/>
      <c r="Y244" s="12">
        <f>Tabla2[[#This Row],[FECHA RADICADO RESPUESTA]]-Tabla2[[#This Row],[FECHA
RADICACIÓN]]</f>
        <v>16.197471377316106</v>
      </c>
    </row>
    <row r="245" spans="1:25" ht="50.25" customHeight="1" x14ac:dyDescent="0.3">
      <c r="A245" s="7">
        <v>128534</v>
      </c>
      <c r="B245" s="8" t="s">
        <v>24</v>
      </c>
      <c r="C245" s="10" t="s">
        <v>603</v>
      </c>
      <c r="D245" s="10" t="s">
        <v>71</v>
      </c>
      <c r="E245" s="10" t="s">
        <v>634</v>
      </c>
      <c r="F245" s="13">
        <v>42618.523027743053</v>
      </c>
      <c r="G245" s="10" t="s">
        <v>27</v>
      </c>
      <c r="H245" s="8" t="s">
        <v>28</v>
      </c>
      <c r="I245" s="10" t="s">
        <v>45</v>
      </c>
      <c r="J245" s="10" t="s">
        <v>31</v>
      </c>
      <c r="K245" s="10" t="str">
        <f>Tabla2[[#This Row],[SUBTEMA]]</f>
        <v>Estado actual de Pozos</v>
      </c>
      <c r="L245" s="13">
        <v>42632.523027743053</v>
      </c>
      <c r="M245" s="10">
        <v>10</v>
      </c>
      <c r="N245" s="12" t="s">
        <v>28</v>
      </c>
      <c r="O245" s="12" t="s">
        <v>32</v>
      </c>
      <c r="P245" s="8" t="s">
        <v>635</v>
      </c>
      <c r="Q245" s="13">
        <v>42646.39170054398</v>
      </c>
      <c r="R245" s="8" t="s">
        <v>32</v>
      </c>
      <c r="S245" s="12" t="s">
        <v>28</v>
      </c>
      <c r="T245" s="9">
        <v>20</v>
      </c>
      <c r="U245" s="12" t="s">
        <v>39</v>
      </c>
      <c r="V245" s="12" t="s">
        <v>30</v>
      </c>
      <c r="W245" s="15" t="s">
        <v>47</v>
      </c>
      <c r="X245" s="12"/>
      <c r="Y245" s="12">
        <f>Tabla2[[#This Row],[FECHA RADICADO RESPUESTA]]-Tabla2[[#This Row],[FECHA
RADICACIÓN]]</f>
        <v>27.868672800927015</v>
      </c>
    </row>
    <row r="246" spans="1:25" ht="50.25" customHeight="1" x14ac:dyDescent="0.3">
      <c r="A246" s="7">
        <v>128537</v>
      </c>
      <c r="B246" s="8" t="s">
        <v>24</v>
      </c>
      <c r="C246" s="10" t="s">
        <v>603</v>
      </c>
      <c r="D246" s="10" t="s">
        <v>71</v>
      </c>
      <c r="E246" s="10" t="s">
        <v>636</v>
      </c>
      <c r="F246" s="13">
        <v>42618.524858252313</v>
      </c>
      <c r="G246" s="10" t="s">
        <v>27</v>
      </c>
      <c r="H246" s="8" t="s">
        <v>28</v>
      </c>
      <c r="I246" s="10" t="s">
        <v>62</v>
      </c>
      <c r="J246" s="10" t="s">
        <v>31</v>
      </c>
      <c r="K246" s="10" t="str">
        <f>Tabla2[[#This Row],[SUBTEMA]]</f>
        <v>Información con fines Académicos (tesis de pregrado y postgrado)</v>
      </c>
      <c r="L246" s="13">
        <v>42639.524858252313</v>
      </c>
      <c r="M246" s="10">
        <v>15</v>
      </c>
      <c r="N246" s="12" t="s">
        <v>28</v>
      </c>
      <c r="O246" s="12" t="s">
        <v>32</v>
      </c>
      <c r="P246" s="8" t="s">
        <v>637</v>
      </c>
      <c r="Q246" s="13">
        <v>42646.676156863425</v>
      </c>
      <c r="R246" s="8" t="s">
        <v>32</v>
      </c>
      <c r="S246" s="12" t="s">
        <v>28</v>
      </c>
      <c r="T246" s="9">
        <v>10</v>
      </c>
      <c r="U246" s="12" t="s">
        <v>39</v>
      </c>
      <c r="V246" s="12" t="s">
        <v>178</v>
      </c>
      <c r="W246" s="15" t="s">
        <v>47</v>
      </c>
      <c r="X246" s="12"/>
      <c r="Y246" s="12">
        <f>Tabla2[[#This Row],[FECHA RADICADO RESPUESTA]]-Tabla2[[#This Row],[FECHA
RADICACIÓN]]</f>
        <v>28.151298611111997</v>
      </c>
    </row>
    <row r="247" spans="1:25" ht="50.25" customHeight="1" x14ac:dyDescent="0.3">
      <c r="A247" s="7">
        <v>128914</v>
      </c>
      <c r="B247" s="8" t="s">
        <v>24</v>
      </c>
      <c r="C247" s="10" t="s">
        <v>603</v>
      </c>
      <c r="D247" s="10" t="s">
        <v>43</v>
      </c>
      <c r="E247" s="10" t="s">
        <v>638</v>
      </c>
      <c r="F247" s="13">
        <v>42619.452427743054</v>
      </c>
      <c r="G247" s="10" t="s">
        <v>27</v>
      </c>
      <c r="H247" s="8" t="s">
        <v>28</v>
      </c>
      <c r="I247" s="10" t="s">
        <v>45</v>
      </c>
      <c r="J247" s="10" t="s">
        <v>31</v>
      </c>
      <c r="K247" s="10" t="str">
        <f>Tabla2[[#This Row],[SUBTEMA]]</f>
        <v>Información del trámite o proceso para pago de regalías</v>
      </c>
      <c r="L247" s="13">
        <v>42633.452427743054</v>
      </c>
      <c r="M247" s="10">
        <v>10</v>
      </c>
      <c r="N247" s="12" t="s">
        <v>28</v>
      </c>
      <c r="O247" s="12" t="s">
        <v>32</v>
      </c>
      <c r="P247" s="8" t="s">
        <v>639</v>
      </c>
      <c r="Q247" s="13">
        <v>42621.606425960643</v>
      </c>
      <c r="R247" s="8" t="s">
        <v>81</v>
      </c>
      <c r="S247" s="12" t="s">
        <v>82</v>
      </c>
      <c r="T247" s="9">
        <v>2</v>
      </c>
      <c r="U247" s="12" t="s">
        <v>39</v>
      </c>
      <c r="V247" s="12" t="s">
        <v>106</v>
      </c>
      <c r="W247" s="15" t="s">
        <v>47</v>
      </c>
      <c r="X247" s="12"/>
      <c r="Y247" s="12">
        <f>Tabla2[[#This Row],[FECHA RADICADO RESPUESTA]]-Tabla2[[#This Row],[FECHA
RADICACIÓN]]</f>
        <v>2.1539982175891055</v>
      </c>
    </row>
    <row r="248" spans="1:25" ht="50.25" customHeight="1" x14ac:dyDescent="0.3">
      <c r="A248" s="7">
        <v>128917</v>
      </c>
      <c r="B248" s="8" t="s">
        <v>24</v>
      </c>
      <c r="C248" s="10" t="s">
        <v>603</v>
      </c>
      <c r="D248" s="10" t="s">
        <v>43</v>
      </c>
      <c r="E248" s="10" t="s">
        <v>640</v>
      </c>
      <c r="F248" s="13">
        <v>42619.454804398149</v>
      </c>
      <c r="G248" s="10" t="s">
        <v>27</v>
      </c>
      <c r="H248" s="8" t="s">
        <v>28</v>
      </c>
      <c r="I248" s="10" t="s">
        <v>45</v>
      </c>
      <c r="J248" s="10" t="s">
        <v>31</v>
      </c>
      <c r="K248" s="10" t="str">
        <f>Tabla2[[#This Row],[SUBTEMA]]</f>
        <v xml:space="preserve">Congreso de la República y Senado </v>
      </c>
      <c r="L248" s="13">
        <v>42633.454804398149</v>
      </c>
      <c r="M248" s="10">
        <v>10</v>
      </c>
      <c r="N248" s="12" t="s">
        <v>28</v>
      </c>
      <c r="O248" s="12" t="s">
        <v>32</v>
      </c>
      <c r="P248" s="8" t="s">
        <v>641</v>
      </c>
      <c r="Q248" s="13">
        <v>42635.309829432867</v>
      </c>
      <c r="R248" s="8" t="s">
        <v>642</v>
      </c>
      <c r="S248" s="12" t="s">
        <v>627</v>
      </c>
      <c r="T248" s="9">
        <v>16</v>
      </c>
      <c r="U248" s="12" t="s">
        <v>39</v>
      </c>
      <c r="V248" s="12" t="s">
        <v>149</v>
      </c>
      <c r="W248" s="15" t="s">
        <v>47</v>
      </c>
      <c r="X248" s="12"/>
      <c r="Y248" s="12">
        <f>Tabla2[[#This Row],[FECHA RADICADO RESPUESTA]]-Tabla2[[#This Row],[FECHA
RADICACIÓN]]</f>
        <v>15.855025034717983</v>
      </c>
    </row>
    <row r="249" spans="1:25" ht="50.25" customHeight="1" x14ac:dyDescent="0.3">
      <c r="A249" s="7">
        <v>128920</v>
      </c>
      <c r="B249" s="8" t="s">
        <v>24</v>
      </c>
      <c r="C249" s="10" t="s">
        <v>603</v>
      </c>
      <c r="D249" s="10" t="s">
        <v>43</v>
      </c>
      <c r="E249" s="10" t="s">
        <v>643</v>
      </c>
      <c r="F249" s="13">
        <v>42619.456978587965</v>
      </c>
      <c r="G249" s="10" t="s">
        <v>27</v>
      </c>
      <c r="H249" s="8" t="s">
        <v>28</v>
      </c>
      <c r="I249" s="10" t="s">
        <v>210</v>
      </c>
      <c r="J249" s="10" t="s">
        <v>31</v>
      </c>
      <c r="K249" s="10" t="str">
        <f>Tabla2[[#This Row],[SUBTEMA]]</f>
        <v>Intervención para que compañía pague daños causados o tomar correctivos</v>
      </c>
      <c r="L249" s="13">
        <v>42640.456978587965</v>
      </c>
      <c r="M249" s="10">
        <v>15</v>
      </c>
      <c r="N249" s="12" t="s">
        <v>28</v>
      </c>
      <c r="O249" s="12" t="s">
        <v>32</v>
      </c>
      <c r="P249" s="8" t="s">
        <v>644</v>
      </c>
      <c r="Q249" s="13">
        <v>42634.698339664348</v>
      </c>
      <c r="R249" s="8" t="s">
        <v>268</v>
      </c>
      <c r="S249" s="12" t="s">
        <v>70</v>
      </c>
      <c r="T249" s="9">
        <v>15</v>
      </c>
      <c r="U249" s="12" t="s">
        <v>39</v>
      </c>
      <c r="V249" s="12" t="s">
        <v>560</v>
      </c>
      <c r="W249" s="15" t="s">
        <v>47</v>
      </c>
      <c r="X249" s="12"/>
      <c r="Y249" s="12">
        <f>Tabla2[[#This Row],[FECHA RADICADO RESPUESTA]]-Tabla2[[#This Row],[FECHA
RADICACIÓN]]</f>
        <v>15.241361076383328</v>
      </c>
    </row>
    <row r="250" spans="1:25" ht="50.25" customHeight="1" x14ac:dyDescent="0.3">
      <c r="A250" s="7">
        <v>128928</v>
      </c>
      <c r="B250" s="8" t="s">
        <v>24</v>
      </c>
      <c r="C250" s="10" t="s">
        <v>603</v>
      </c>
      <c r="D250" s="10" t="s">
        <v>71</v>
      </c>
      <c r="E250" s="10" t="s">
        <v>645</v>
      </c>
      <c r="F250" s="13">
        <v>42619.464126157407</v>
      </c>
      <c r="G250" s="10" t="s">
        <v>27</v>
      </c>
      <c r="H250" s="8" t="s">
        <v>28</v>
      </c>
      <c r="I250" s="10" t="s">
        <v>45</v>
      </c>
      <c r="J250" s="10" t="s">
        <v>31</v>
      </c>
      <c r="K250" s="10" t="str">
        <f>Tabla2[[#This Row],[SUBTEMA]]</f>
        <v>Otros</v>
      </c>
      <c r="L250" s="13">
        <v>42633.464126157407</v>
      </c>
      <c r="M250" s="10">
        <v>10</v>
      </c>
      <c r="N250" s="12" t="s">
        <v>28</v>
      </c>
      <c r="O250" s="12" t="s">
        <v>32</v>
      </c>
      <c r="P250" s="8" t="s">
        <v>646</v>
      </c>
      <c r="Q250" s="13">
        <v>42634.631204398145</v>
      </c>
      <c r="R250" s="8" t="s">
        <v>647</v>
      </c>
      <c r="S250" s="12" t="s">
        <v>412</v>
      </c>
      <c r="T250" s="9">
        <v>15</v>
      </c>
      <c r="U250" s="12" t="s">
        <v>39</v>
      </c>
      <c r="V250" s="12" t="s">
        <v>134</v>
      </c>
      <c r="W250" s="15" t="s">
        <v>648</v>
      </c>
      <c r="X250" s="12"/>
      <c r="Y250" s="12">
        <f>Tabla2[[#This Row],[FECHA RADICADO RESPUESTA]]-Tabla2[[#This Row],[FECHA
RADICACIÓN]]</f>
        <v>15.167078240738192</v>
      </c>
    </row>
    <row r="251" spans="1:25" ht="50.25" customHeight="1" x14ac:dyDescent="0.3">
      <c r="A251" s="7">
        <v>128956</v>
      </c>
      <c r="B251" s="8" t="s">
        <v>24</v>
      </c>
      <c r="C251" s="10" t="s">
        <v>603</v>
      </c>
      <c r="D251" s="10" t="s">
        <v>25</v>
      </c>
      <c r="E251" s="10" t="s">
        <v>649</v>
      </c>
      <c r="F251" s="13">
        <v>42619.494589502312</v>
      </c>
      <c r="G251" s="10" t="s">
        <v>27</v>
      </c>
      <c r="H251" s="8" t="s">
        <v>28</v>
      </c>
      <c r="I251" s="10" t="s">
        <v>45</v>
      </c>
      <c r="J251" s="10" t="s">
        <v>31</v>
      </c>
      <c r="K251" s="10" t="str">
        <f>Tabla2[[#This Row],[SUBTEMA]]</f>
        <v>Áreas Asignadas, Áreas libres, reglamentación especial, requisitos y criterios para su asignación</v>
      </c>
      <c r="L251" s="13">
        <v>42633.494589502312</v>
      </c>
      <c r="M251" s="10">
        <v>10</v>
      </c>
      <c r="N251" s="12" t="s">
        <v>28</v>
      </c>
      <c r="O251" s="12" t="s">
        <v>32</v>
      </c>
      <c r="P251" s="8" t="s">
        <v>650</v>
      </c>
      <c r="Q251" s="13">
        <v>42641.358871793978</v>
      </c>
      <c r="R251" s="8" t="s">
        <v>32</v>
      </c>
      <c r="S251" s="12" t="s">
        <v>28</v>
      </c>
      <c r="T251" s="9">
        <v>22</v>
      </c>
      <c r="U251" s="12" t="s">
        <v>39</v>
      </c>
      <c r="V251" s="12" t="s">
        <v>163</v>
      </c>
      <c r="W251" s="15" t="s">
        <v>47</v>
      </c>
      <c r="X251" s="12"/>
      <c r="Y251" s="12">
        <f>Tabla2[[#This Row],[FECHA RADICADO RESPUESTA]]-Tabla2[[#This Row],[FECHA
RADICACIÓN]]</f>
        <v>21.864282291666314</v>
      </c>
    </row>
    <row r="252" spans="1:25" ht="50.25" customHeight="1" x14ac:dyDescent="0.3">
      <c r="A252" s="24">
        <v>128982</v>
      </c>
      <c r="B252" s="8" t="s">
        <v>24</v>
      </c>
      <c r="C252" s="10" t="s">
        <v>603</v>
      </c>
      <c r="D252" s="10" t="s">
        <v>71</v>
      </c>
      <c r="E252" s="10" t="s">
        <v>651</v>
      </c>
      <c r="F252" s="13">
        <v>42619.528307175926</v>
      </c>
      <c r="G252" s="10" t="s">
        <v>27</v>
      </c>
      <c r="H252" s="8" t="s">
        <v>28</v>
      </c>
      <c r="I252" s="10" t="s">
        <v>45</v>
      </c>
      <c r="J252" s="10" t="s">
        <v>31</v>
      </c>
      <c r="K252" s="10" t="str">
        <f>Tabla2[[#This Row],[SUBTEMA]]</f>
        <v>Asesoría para negociar predio con evidencia de existencia de petróleo</v>
      </c>
      <c r="L252" s="13">
        <v>42633.528307175926</v>
      </c>
      <c r="M252" s="10">
        <v>10</v>
      </c>
      <c r="N252" s="12" t="s">
        <v>28</v>
      </c>
      <c r="O252" s="12" t="s">
        <v>32</v>
      </c>
      <c r="P252" s="13" t="s">
        <v>1424</v>
      </c>
      <c r="Q252" s="13">
        <v>42626</v>
      </c>
      <c r="R252" s="8" t="s">
        <v>652</v>
      </c>
      <c r="S252" s="12" t="s">
        <v>653</v>
      </c>
      <c r="T252" s="9">
        <v>7</v>
      </c>
      <c r="U252" s="12" t="s">
        <v>34</v>
      </c>
      <c r="V252" s="12" t="s">
        <v>401</v>
      </c>
      <c r="W252" s="15" t="s">
        <v>47</v>
      </c>
      <c r="X252" s="12"/>
      <c r="Y252" s="12">
        <f>Tabla2[[#This Row],[FECHA RADICADO RESPUESTA]]-Tabla2[[#This Row],[FECHA
RADICACIÓN]]</f>
        <v>6.4716928240741254</v>
      </c>
    </row>
    <row r="253" spans="1:25" ht="50.25" customHeight="1" x14ac:dyDescent="0.3">
      <c r="A253" s="7">
        <v>128998</v>
      </c>
      <c r="B253" s="8" t="s">
        <v>24</v>
      </c>
      <c r="C253" s="10" t="s">
        <v>603</v>
      </c>
      <c r="D253" s="10" t="s">
        <v>25</v>
      </c>
      <c r="E253" s="10" t="s">
        <v>654</v>
      </c>
      <c r="F253" s="13">
        <v>42619.56185204861</v>
      </c>
      <c r="G253" s="10" t="s">
        <v>27</v>
      </c>
      <c r="H253" s="8" t="s">
        <v>28</v>
      </c>
      <c r="I253" s="10" t="s">
        <v>45</v>
      </c>
      <c r="J253" s="10" t="s">
        <v>31</v>
      </c>
      <c r="K253" s="10" t="str">
        <f>Tabla2[[#This Row],[SUBTEMA]]</f>
        <v>Acompañamiento a comunidad en desarrollo de proyecto (ambiental, social)</v>
      </c>
      <c r="L253" s="13">
        <v>42633.56185204861</v>
      </c>
      <c r="M253" s="10">
        <v>10</v>
      </c>
      <c r="N253" s="12" t="s">
        <v>28</v>
      </c>
      <c r="O253" s="12" t="s">
        <v>32</v>
      </c>
      <c r="P253" s="8" t="s">
        <v>655</v>
      </c>
      <c r="Q253" s="13">
        <v>42632.445141006945</v>
      </c>
      <c r="R253" s="8" t="s">
        <v>268</v>
      </c>
      <c r="S253" s="12" t="s">
        <v>70</v>
      </c>
      <c r="T253" s="9">
        <v>13</v>
      </c>
      <c r="U253" s="12" t="s">
        <v>381</v>
      </c>
      <c r="V253" s="12" t="s">
        <v>63</v>
      </c>
      <c r="W253" s="15" t="s">
        <v>47</v>
      </c>
      <c r="X253" s="12"/>
      <c r="Y253" s="12">
        <f>Tabla2[[#This Row],[FECHA RADICADO RESPUESTA]]-Tabla2[[#This Row],[FECHA
RADICACIÓN]]</f>
        <v>12.88328895833547</v>
      </c>
    </row>
    <row r="254" spans="1:25" ht="50.25" customHeight="1" x14ac:dyDescent="0.3">
      <c r="A254" s="7">
        <v>129248</v>
      </c>
      <c r="B254" s="8" t="s">
        <v>24</v>
      </c>
      <c r="C254" s="10" t="s">
        <v>603</v>
      </c>
      <c r="D254" s="10" t="s">
        <v>25</v>
      </c>
      <c r="E254" s="10" t="s">
        <v>656</v>
      </c>
      <c r="F254" s="13">
        <v>42620.400744988423</v>
      </c>
      <c r="G254" s="10" t="s">
        <v>27</v>
      </c>
      <c r="H254" s="8" t="s">
        <v>28</v>
      </c>
      <c r="I254" s="10" t="s">
        <v>85</v>
      </c>
      <c r="J254" s="10" t="s">
        <v>31</v>
      </c>
      <c r="K254" s="10" t="str">
        <f>Tabla2[[#This Row],[SUBTEMA]]</f>
        <v xml:space="preserve">Competencia Autoridad Nacional de Licencias Ambientales </v>
      </c>
      <c r="L254" s="13">
        <v>42685.400744988423</v>
      </c>
      <c r="M254" s="10">
        <v>45</v>
      </c>
      <c r="N254" s="12" t="s">
        <v>28</v>
      </c>
      <c r="O254" s="12" t="s">
        <v>32</v>
      </c>
      <c r="P254" s="8" t="s">
        <v>657</v>
      </c>
      <c r="Q254" s="13">
        <v>42620.470290428239</v>
      </c>
      <c r="R254" s="8" t="s">
        <v>32</v>
      </c>
      <c r="S254" s="12" t="s">
        <v>28</v>
      </c>
      <c r="T254" s="14">
        <v>0</v>
      </c>
      <c r="U254" s="12" t="s">
        <v>39</v>
      </c>
      <c r="V254" s="12" t="s">
        <v>309</v>
      </c>
      <c r="W254" s="15" t="s">
        <v>47</v>
      </c>
      <c r="X254" s="16" t="s">
        <v>35</v>
      </c>
      <c r="Y254" s="12">
        <f>Tabla2[[#This Row],[FECHA RADICADO RESPUESTA]]-Tabla2[[#This Row],[FECHA
RADICACIÓN]]</f>
        <v>6.9545439815556165E-2</v>
      </c>
    </row>
    <row r="255" spans="1:25" ht="50.25" customHeight="1" x14ac:dyDescent="0.3">
      <c r="A255" s="7">
        <v>129460</v>
      </c>
      <c r="B255" s="8" t="s">
        <v>24</v>
      </c>
      <c r="C255" s="10" t="s">
        <v>603</v>
      </c>
      <c r="D255" s="10" t="s">
        <v>71</v>
      </c>
      <c r="E255" s="10" t="s">
        <v>658</v>
      </c>
      <c r="F255" s="13">
        <v>42620.613466817129</v>
      </c>
      <c r="G255" s="10" t="s">
        <v>27</v>
      </c>
      <c r="H255" s="8" t="s">
        <v>28</v>
      </c>
      <c r="I255" s="10" t="s">
        <v>210</v>
      </c>
      <c r="J255" s="10" t="s">
        <v>31</v>
      </c>
      <c r="K255" s="10" t="str">
        <f>Tabla2[[#This Row],[SUBTEMA]]</f>
        <v xml:space="preserve">Intervención por no pago a subcontratistas por parte de Operadoras </v>
      </c>
      <c r="L255" s="13">
        <v>42641.613466817129</v>
      </c>
      <c r="M255" s="10">
        <v>15</v>
      </c>
      <c r="N255" s="12" t="s">
        <v>28</v>
      </c>
      <c r="O255" s="12" t="s">
        <v>32</v>
      </c>
      <c r="P255" s="8" t="s">
        <v>659</v>
      </c>
      <c r="Q255" s="13">
        <v>42629.493470833331</v>
      </c>
      <c r="R255" s="8" t="s">
        <v>268</v>
      </c>
      <c r="S255" s="12" t="s">
        <v>70</v>
      </c>
      <c r="T255" s="9">
        <v>9</v>
      </c>
      <c r="U255" s="12" t="s">
        <v>74</v>
      </c>
      <c r="V255" s="12" t="s">
        <v>79</v>
      </c>
      <c r="W255" s="15" t="s">
        <v>47</v>
      </c>
      <c r="X255" s="12"/>
      <c r="Y255" s="12">
        <f>Tabla2[[#This Row],[FECHA RADICADO RESPUESTA]]-Tabla2[[#This Row],[FECHA
RADICACIÓN]]</f>
        <v>8.8800040162022924</v>
      </c>
    </row>
    <row r="256" spans="1:25" ht="50.25" customHeight="1" x14ac:dyDescent="0.3">
      <c r="A256" s="7">
        <v>129464</v>
      </c>
      <c r="B256" s="8" t="s">
        <v>24</v>
      </c>
      <c r="C256" s="10" t="s">
        <v>603</v>
      </c>
      <c r="D256" s="10" t="s">
        <v>71</v>
      </c>
      <c r="E256" s="10" t="s">
        <v>660</v>
      </c>
      <c r="F256" s="13">
        <v>42620.61780015046</v>
      </c>
      <c r="G256" s="10" t="s">
        <v>27</v>
      </c>
      <c r="H256" s="8" t="s">
        <v>28</v>
      </c>
      <c r="I256" s="10" t="s">
        <v>45</v>
      </c>
      <c r="J256" s="10" t="s">
        <v>31</v>
      </c>
      <c r="K256" s="10" t="str">
        <f>Tabla2[[#This Row],[SUBTEMA]]</f>
        <v>Acompañamiento a comunidad en desarrollo de proyecto (ambiental, social)</v>
      </c>
      <c r="L256" s="13">
        <v>42634.61780015046</v>
      </c>
      <c r="M256" s="10">
        <v>10</v>
      </c>
      <c r="N256" s="12" t="s">
        <v>28</v>
      </c>
      <c r="O256" s="12" t="s">
        <v>32</v>
      </c>
      <c r="P256" s="8" t="s">
        <v>661</v>
      </c>
      <c r="Q256" s="13">
        <v>42634.68861420139</v>
      </c>
      <c r="R256" s="8" t="s">
        <v>268</v>
      </c>
      <c r="S256" s="12" t="s">
        <v>70</v>
      </c>
      <c r="T256" s="9">
        <v>14</v>
      </c>
      <c r="U256" s="12" t="s">
        <v>65</v>
      </c>
      <c r="V256" s="12" t="s">
        <v>63</v>
      </c>
      <c r="W256" s="15" t="s">
        <v>47</v>
      </c>
      <c r="X256" s="12"/>
      <c r="Y256" s="12">
        <f>Tabla2[[#This Row],[FECHA RADICADO RESPUESTA]]-Tabla2[[#This Row],[FECHA
RADICACIÓN]]</f>
        <v>14.070814050930494</v>
      </c>
    </row>
    <row r="257" spans="1:25" ht="50.25" customHeight="1" x14ac:dyDescent="0.3">
      <c r="A257" s="7">
        <v>129648</v>
      </c>
      <c r="B257" s="8" t="s">
        <v>24</v>
      </c>
      <c r="C257" s="10" t="s">
        <v>603</v>
      </c>
      <c r="D257" s="10" t="s">
        <v>25</v>
      </c>
      <c r="E257" s="10" t="s">
        <v>662</v>
      </c>
      <c r="F257" s="13">
        <v>42621.360472569446</v>
      </c>
      <c r="G257" s="10" t="s">
        <v>27</v>
      </c>
      <c r="H257" s="8" t="s">
        <v>28</v>
      </c>
      <c r="I257" s="10" t="s">
        <v>62</v>
      </c>
      <c r="J257" s="10" t="s">
        <v>31</v>
      </c>
      <c r="K257" s="10" t="str">
        <f>Tabla2[[#This Row],[SUBTEMA]]</f>
        <v>Estudios geofísicos y de sísmica</v>
      </c>
      <c r="L257" s="13">
        <v>42642.360472569446</v>
      </c>
      <c r="M257" s="10">
        <v>15</v>
      </c>
      <c r="N257" s="12" t="s">
        <v>28</v>
      </c>
      <c r="O257" s="12" t="s">
        <v>32</v>
      </c>
      <c r="P257" s="8" t="s">
        <v>663</v>
      </c>
      <c r="Q257" s="13">
        <v>42634.686324305556</v>
      </c>
      <c r="R257" s="8" t="s">
        <v>268</v>
      </c>
      <c r="S257" s="12" t="s">
        <v>70</v>
      </c>
      <c r="T257" s="9">
        <v>13</v>
      </c>
      <c r="U257" s="12" t="s">
        <v>39</v>
      </c>
      <c r="V257" s="12" t="s">
        <v>166</v>
      </c>
      <c r="W257" s="15" t="s">
        <v>47</v>
      </c>
      <c r="X257" s="12"/>
      <c r="Y257" s="12">
        <f>Tabla2[[#This Row],[FECHA RADICADO RESPUESTA]]-Tabla2[[#This Row],[FECHA
RADICACIÓN]]</f>
        <v>13.325851736110053</v>
      </c>
    </row>
    <row r="258" spans="1:25" ht="50.25" customHeight="1" x14ac:dyDescent="0.3">
      <c r="A258" s="7">
        <v>129649</v>
      </c>
      <c r="B258" s="8" t="s">
        <v>24</v>
      </c>
      <c r="C258" s="10" t="s">
        <v>603</v>
      </c>
      <c r="D258" s="10" t="s">
        <v>25</v>
      </c>
      <c r="E258" s="10" t="s">
        <v>664</v>
      </c>
      <c r="F258" s="13">
        <v>42621.361794675926</v>
      </c>
      <c r="G258" s="10" t="s">
        <v>27</v>
      </c>
      <c r="H258" s="8" t="s">
        <v>28</v>
      </c>
      <c r="I258" s="10" t="s">
        <v>62</v>
      </c>
      <c r="J258" s="10" t="s">
        <v>31</v>
      </c>
      <c r="K258" s="10" t="str">
        <f>Tabla2[[#This Row],[SUBTEMA]]</f>
        <v>Acompañamiento a comunidad en desarrollo de proyecto (ambiental, social)</v>
      </c>
      <c r="L258" s="13">
        <v>42642.361794675926</v>
      </c>
      <c r="M258" s="10">
        <v>15</v>
      </c>
      <c r="N258" s="12" t="s">
        <v>28</v>
      </c>
      <c r="O258" s="12" t="s">
        <v>32</v>
      </c>
      <c r="P258" s="8" t="s">
        <v>665</v>
      </c>
      <c r="Q258" s="13">
        <v>42639.330658136576</v>
      </c>
      <c r="R258" s="8" t="s">
        <v>268</v>
      </c>
      <c r="S258" s="12" t="s">
        <v>70</v>
      </c>
      <c r="T258" s="9">
        <v>18</v>
      </c>
      <c r="U258" s="12" t="s">
        <v>285</v>
      </c>
      <c r="V258" s="12" t="s">
        <v>63</v>
      </c>
      <c r="W258" s="15" t="s">
        <v>47</v>
      </c>
      <c r="X258" s="12"/>
      <c r="Y258" s="12">
        <f>Tabla2[[#This Row],[FECHA RADICADO RESPUESTA]]-Tabla2[[#This Row],[FECHA
RADICACIÓN]]</f>
        <v>17.968863460650027</v>
      </c>
    </row>
    <row r="259" spans="1:25" ht="50.25" customHeight="1" x14ac:dyDescent="0.3">
      <c r="A259" s="7">
        <v>129650</v>
      </c>
      <c r="B259" s="8" t="s">
        <v>24</v>
      </c>
      <c r="C259" s="10" t="s">
        <v>603</v>
      </c>
      <c r="D259" s="10" t="s">
        <v>25</v>
      </c>
      <c r="E259" s="10" t="s">
        <v>666</v>
      </c>
      <c r="F259" s="13">
        <v>42621.363634872687</v>
      </c>
      <c r="G259" s="10" t="s">
        <v>27</v>
      </c>
      <c r="H259" s="8" t="s">
        <v>28</v>
      </c>
      <c r="I259" s="10" t="s">
        <v>62</v>
      </c>
      <c r="J259" s="10" t="s">
        <v>31</v>
      </c>
      <c r="K259" s="10" t="str">
        <f>Tabla2[[#This Row],[SUBTEMA]]</f>
        <v>Estado actual de Pozos</v>
      </c>
      <c r="L259" s="13">
        <v>42642.363634872687</v>
      </c>
      <c r="M259" s="10">
        <v>15</v>
      </c>
      <c r="N259" s="12" t="s">
        <v>28</v>
      </c>
      <c r="O259" s="12" t="s">
        <v>32</v>
      </c>
      <c r="P259" s="8" t="s">
        <v>667</v>
      </c>
      <c r="Q259" s="13">
        <v>42643.636035532407</v>
      </c>
      <c r="R259" s="8" t="s">
        <v>428</v>
      </c>
      <c r="S259" s="12" t="s">
        <v>70</v>
      </c>
      <c r="T259" s="9">
        <v>16</v>
      </c>
      <c r="U259" s="12" t="s">
        <v>193</v>
      </c>
      <c r="V259" s="12" t="s">
        <v>30</v>
      </c>
      <c r="W259" s="15" t="s">
        <v>47</v>
      </c>
      <c r="X259" s="12"/>
      <c r="Y259" s="12">
        <f>Tabla2[[#This Row],[FECHA RADICADO RESPUESTA]]-Tabla2[[#This Row],[FECHA
RADICACIÓN]]</f>
        <v>22.272400659720006</v>
      </c>
    </row>
    <row r="260" spans="1:25" ht="50.25" customHeight="1" x14ac:dyDescent="0.3">
      <c r="A260" s="7">
        <v>129830</v>
      </c>
      <c r="B260" s="8" t="s">
        <v>24</v>
      </c>
      <c r="C260" s="10" t="s">
        <v>603</v>
      </c>
      <c r="D260" s="10" t="s">
        <v>71</v>
      </c>
      <c r="E260" s="10" t="s">
        <v>668</v>
      </c>
      <c r="F260" s="13">
        <v>42621.616051886573</v>
      </c>
      <c r="G260" s="10" t="s">
        <v>27</v>
      </c>
      <c r="H260" s="8" t="s">
        <v>28</v>
      </c>
      <c r="I260" s="10" t="s">
        <v>210</v>
      </c>
      <c r="J260" s="10" t="s">
        <v>31</v>
      </c>
      <c r="K260" s="10" t="str">
        <f>Tabla2[[#This Row],[SUBTEMA]]</f>
        <v>Acompañamiento a comunidad en desarrollo de proyecto (ambiental, social)</v>
      </c>
      <c r="L260" s="13">
        <v>42642.616051886573</v>
      </c>
      <c r="M260" s="10">
        <v>15</v>
      </c>
      <c r="N260" s="12" t="s">
        <v>28</v>
      </c>
      <c r="O260" s="12" t="s">
        <v>32</v>
      </c>
      <c r="P260" s="8" t="s">
        <v>669</v>
      </c>
      <c r="Q260" s="13">
        <v>42634.692957256942</v>
      </c>
      <c r="R260" s="8" t="s">
        <v>268</v>
      </c>
      <c r="S260" s="12" t="s">
        <v>70</v>
      </c>
      <c r="T260" s="9">
        <v>13</v>
      </c>
      <c r="U260" s="12" t="s">
        <v>39</v>
      </c>
      <c r="V260" s="12" t="s">
        <v>63</v>
      </c>
      <c r="W260" s="15" t="s">
        <v>47</v>
      </c>
      <c r="X260" s="12"/>
      <c r="Y260" s="12">
        <f>Tabla2[[#This Row],[FECHA RADICADO RESPUESTA]]-Tabla2[[#This Row],[FECHA
RADICACIÓN]]</f>
        <v>13.076905370369786</v>
      </c>
    </row>
    <row r="261" spans="1:25" ht="50.25" customHeight="1" x14ac:dyDescent="0.3">
      <c r="A261" s="18">
        <v>129897</v>
      </c>
      <c r="B261" s="8" t="s">
        <v>24</v>
      </c>
      <c r="C261" s="10" t="s">
        <v>603</v>
      </c>
      <c r="D261" s="10" t="s">
        <v>43</v>
      </c>
      <c r="E261" s="10" t="s">
        <v>670</v>
      </c>
      <c r="F261" s="13">
        <v>42621.656452696756</v>
      </c>
      <c r="G261" s="10" t="s">
        <v>27</v>
      </c>
      <c r="H261" s="8" t="s">
        <v>28</v>
      </c>
      <c r="I261" s="10" t="s">
        <v>62</v>
      </c>
      <c r="J261" s="10" t="s">
        <v>31</v>
      </c>
      <c r="K261" s="10" t="str">
        <f>Tabla2[[#This Row],[SUBTEMA]]</f>
        <v>Información y aclaración sobre los TEAs, E&amp;P, Bloques</v>
      </c>
      <c r="L261" s="13">
        <v>42642.656452696756</v>
      </c>
      <c r="M261" s="10">
        <v>15</v>
      </c>
      <c r="N261" s="12" t="s">
        <v>28</v>
      </c>
      <c r="O261" s="12" t="s">
        <v>32</v>
      </c>
      <c r="P261" s="13" t="s">
        <v>671</v>
      </c>
      <c r="Q261" s="13">
        <v>42657.173043981478</v>
      </c>
      <c r="R261" s="8" t="s">
        <v>672</v>
      </c>
      <c r="S261" s="12" t="s">
        <v>102</v>
      </c>
      <c r="T261" s="9">
        <v>7</v>
      </c>
      <c r="U261" s="12" t="s">
        <v>39</v>
      </c>
      <c r="V261" s="12" t="s">
        <v>59</v>
      </c>
      <c r="W261" s="15" t="s">
        <v>47</v>
      </c>
      <c r="X261" s="12"/>
      <c r="Y261" s="12">
        <f>Tabla2[[#This Row],[FECHA RADICADO RESPUESTA]]-Tabla2[[#This Row],[FECHA
RADICACIÓN]]</f>
        <v>35.516591284722381</v>
      </c>
    </row>
    <row r="262" spans="1:25" ht="50.25" customHeight="1" x14ac:dyDescent="0.3">
      <c r="A262" s="24">
        <v>129973</v>
      </c>
      <c r="B262" s="8" t="s">
        <v>24</v>
      </c>
      <c r="C262" s="10" t="s">
        <v>603</v>
      </c>
      <c r="D262" s="10" t="s">
        <v>25</v>
      </c>
      <c r="E262" s="10" t="s">
        <v>673</v>
      </c>
      <c r="F262" s="13">
        <v>42623.316736111112</v>
      </c>
      <c r="G262" s="10" t="s">
        <v>27</v>
      </c>
      <c r="H262" s="8" t="s">
        <v>28</v>
      </c>
      <c r="I262" s="10" t="s">
        <v>228</v>
      </c>
      <c r="J262" s="10" t="s">
        <v>31</v>
      </c>
      <c r="K262" s="10" t="str">
        <f>Tabla2[[#This Row],[SUBTEMA]]</f>
        <v>Actividad Hidrocarburífera en regiones del país</v>
      </c>
      <c r="L262" s="13">
        <v>42643.316737384259</v>
      </c>
      <c r="M262" s="10">
        <v>30</v>
      </c>
      <c r="N262" s="12" t="s">
        <v>28</v>
      </c>
      <c r="O262" s="12" t="s">
        <v>32</v>
      </c>
      <c r="P262" s="13" t="s">
        <v>674</v>
      </c>
      <c r="Q262" s="13" t="s">
        <v>675</v>
      </c>
      <c r="R262" s="8" t="s">
        <v>676</v>
      </c>
      <c r="S262" s="12" t="s">
        <v>412</v>
      </c>
      <c r="T262" s="9">
        <v>30</v>
      </c>
      <c r="U262" s="12" t="s">
        <v>39</v>
      </c>
      <c r="V262" s="12" t="s">
        <v>41</v>
      </c>
      <c r="W262" s="15" t="s">
        <v>47</v>
      </c>
      <c r="X262" s="12"/>
      <c r="Y262" s="12" t="e">
        <f>Tabla2[[#This Row],[FECHA RADICADO RESPUESTA]]-Tabla2[[#This Row],[FECHA
RADICACIÓN]]</f>
        <v>#VALUE!</v>
      </c>
    </row>
    <row r="263" spans="1:25" ht="50.25" customHeight="1" x14ac:dyDescent="0.3">
      <c r="A263" s="7">
        <v>130006</v>
      </c>
      <c r="B263" s="8" t="s">
        <v>24</v>
      </c>
      <c r="C263" s="10" t="s">
        <v>603</v>
      </c>
      <c r="D263" s="10" t="s">
        <v>71</v>
      </c>
      <c r="E263" s="10" t="s">
        <v>677</v>
      </c>
      <c r="F263" s="13">
        <v>42622.377202349533</v>
      </c>
      <c r="G263" s="10" t="s">
        <v>27</v>
      </c>
      <c r="H263" s="8" t="s">
        <v>28</v>
      </c>
      <c r="I263" s="10" t="s">
        <v>45</v>
      </c>
      <c r="J263" s="10" t="s">
        <v>31</v>
      </c>
      <c r="K263" s="10" t="str">
        <f>Tabla2[[#This Row],[SUBTEMA]]</f>
        <v xml:space="preserve">Competencia Ecopetrol </v>
      </c>
      <c r="L263" s="13">
        <v>42636.377202349533</v>
      </c>
      <c r="M263" s="10">
        <v>10</v>
      </c>
      <c r="N263" s="12" t="s">
        <v>28</v>
      </c>
      <c r="O263" s="12" t="s">
        <v>32</v>
      </c>
      <c r="P263" s="8" t="s">
        <v>678</v>
      </c>
      <c r="Q263" s="13">
        <v>42622.618052280093</v>
      </c>
      <c r="R263" s="8" t="s">
        <v>32</v>
      </c>
      <c r="S263" s="12" t="s">
        <v>28</v>
      </c>
      <c r="T263" s="14">
        <v>0</v>
      </c>
      <c r="U263" s="12" t="s">
        <v>39</v>
      </c>
      <c r="V263" s="12" t="s">
        <v>488</v>
      </c>
      <c r="W263" s="15" t="s">
        <v>47</v>
      </c>
      <c r="X263" s="16" t="s">
        <v>35</v>
      </c>
      <c r="Y263" s="12">
        <f>Tabla2[[#This Row],[FECHA RADICADO RESPUESTA]]-Tabla2[[#This Row],[FECHA
RADICACIÓN]]</f>
        <v>0.24084993056021631</v>
      </c>
    </row>
    <row r="264" spans="1:25" ht="50.25" customHeight="1" x14ac:dyDescent="0.3">
      <c r="A264" s="7">
        <v>130007</v>
      </c>
      <c r="B264" s="8" t="s">
        <v>24</v>
      </c>
      <c r="C264" s="10" t="s">
        <v>603</v>
      </c>
      <c r="D264" s="10" t="s">
        <v>71</v>
      </c>
      <c r="E264" s="10" t="s">
        <v>679</v>
      </c>
      <c r="F264" s="13">
        <v>42622.379258368055</v>
      </c>
      <c r="G264" s="10" t="s">
        <v>27</v>
      </c>
      <c r="H264" s="8" t="s">
        <v>28</v>
      </c>
      <c r="I264" s="10" t="s">
        <v>85</v>
      </c>
      <c r="J264" s="10" t="s">
        <v>31</v>
      </c>
      <c r="K264" s="10" t="str">
        <f>Tabla2[[#This Row],[SUBTEMA]]</f>
        <v>Otros</v>
      </c>
      <c r="L264" s="13">
        <v>42690.379258368055</v>
      </c>
      <c r="M264" s="10">
        <v>45</v>
      </c>
      <c r="N264" s="12" t="s">
        <v>28</v>
      </c>
      <c r="O264" s="12" t="s">
        <v>32</v>
      </c>
      <c r="P264" s="8" t="s">
        <v>680</v>
      </c>
      <c r="Q264" s="13">
        <v>42622.601995104167</v>
      </c>
      <c r="R264" s="8" t="s">
        <v>32</v>
      </c>
      <c r="S264" s="12" t="s">
        <v>28</v>
      </c>
      <c r="T264" s="14">
        <v>0</v>
      </c>
      <c r="U264" s="12" t="s">
        <v>39</v>
      </c>
      <c r="V264" s="12" t="s">
        <v>134</v>
      </c>
      <c r="W264" s="15" t="s">
        <v>47</v>
      </c>
      <c r="X264" s="16" t="s">
        <v>35</v>
      </c>
      <c r="Y264" s="12">
        <f>Tabla2[[#This Row],[FECHA RADICADO RESPUESTA]]-Tabla2[[#This Row],[FECHA
RADICACIÓN]]</f>
        <v>0.22273673611198319</v>
      </c>
    </row>
    <row r="265" spans="1:25" ht="50.25" customHeight="1" x14ac:dyDescent="0.3">
      <c r="A265" s="7">
        <v>130038</v>
      </c>
      <c r="B265" s="8" t="s">
        <v>24</v>
      </c>
      <c r="C265" s="10" t="s">
        <v>603</v>
      </c>
      <c r="D265" s="10" t="s">
        <v>71</v>
      </c>
      <c r="E265" s="10" t="s">
        <v>681</v>
      </c>
      <c r="F265" s="13">
        <v>42622.442158831014</v>
      </c>
      <c r="G265" s="10" t="s">
        <v>27</v>
      </c>
      <c r="H265" s="8" t="s">
        <v>28</v>
      </c>
      <c r="I265" s="10" t="s">
        <v>62</v>
      </c>
      <c r="J265" s="10" t="s">
        <v>31</v>
      </c>
      <c r="K265" s="10" t="str">
        <f>Tabla2[[#This Row],[SUBTEMA]]</f>
        <v>Acompañamiento a comunidad en desarrollo de proyecto (ambiental, social)</v>
      </c>
      <c r="L265" s="13">
        <v>42643.442158831014</v>
      </c>
      <c r="M265" s="10">
        <v>15</v>
      </c>
      <c r="N265" s="12" t="s">
        <v>28</v>
      </c>
      <c r="O265" s="12" t="s">
        <v>32</v>
      </c>
      <c r="P265" s="8" t="s">
        <v>682</v>
      </c>
      <c r="Q265" s="13">
        <v>42634.690790706016</v>
      </c>
      <c r="R265" s="8" t="s">
        <v>268</v>
      </c>
      <c r="S265" s="12" t="s">
        <v>70</v>
      </c>
      <c r="T265" s="9">
        <v>12</v>
      </c>
      <c r="U265" s="12" t="s">
        <v>39</v>
      </c>
      <c r="V265" s="12" t="s">
        <v>63</v>
      </c>
      <c r="W265" s="15" t="s">
        <v>47</v>
      </c>
      <c r="X265" s="12"/>
      <c r="Y265" s="12">
        <f>Tabla2[[#This Row],[FECHA RADICADO RESPUESTA]]-Tabla2[[#This Row],[FECHA
RADICACIÓN]]</f>
        <v>12.248631875001593</v>
      </c>
    </row>
    <row r="266" spans="1:25" ht="50.25" customHeight="1" x14ac:dyDescent="0.3">
      <c r="A266" s="7">
        <v>130040</v>
      </c>
      <c r="B266" s="8" t="s">
        <v>24</v>
      </c>
      <c r="C266" s="10" t="s">
        <v>603</v>
      </c>
      <c r="D266" s="10" t="s">
        <v>71</v>
      </c>
      <c r="E266" s="10" t="s">
        <v>683</v>
      </c>
      <c r="F266" s="13">
        <v>42622.445605671295</v>
      </c>
      <c r="G266" s="10" t="s">
        <v>27</v>
      </c>
      <c r="H266" s="8" t="s">
        <v>28</v>
      </c>
      <c r="I266" s="10" t="s">
        <v>45</v>
      </c>
      <c r="J266" s="10" t="s">
        <v>31</v>
      </c>
      <c r="K266" s="10" t="str">
        <f>Tabla2[[#This Row],[SUBTEMA]]</f>
        <v>Impacto y planes de manejo ambiental: Licencias, compromisos E&amp;P normatividad, contaminación</v>
      </c>
      <c r="L266" s="13">
        <v>42636.445605671295</v>
      </c>
      <c r="M266" s="10">
        <v>10</v>
      </c>
      <c r="N266" s="12" t="s">
        <v>28</v>
      </c>
      <c r="O266" s="12" t="s">
        <v>32</v>
      </c>
      <c r="P266" s="8" t="s">
        <v>684</v>
      </c>
      <c r="Q266" s="13">
        <v>42642.481859803236</v>
      </c>
      <c r="R266" s="8" t="s">
        <v>428</v>
      </c>
      <c r="S266" s="12" t="s">
        <v>70</v>
      </c>
      <c r="T266" s="9">
        <v>20</v>
      </c>
      <c r="U266" s="12" t="s">
        <v>193</v>
      </c>
      <c r="V266" s="12" t="s">
        <v>202</v>
      </c>
      <c r="W266" s="15" t="s">
        <v>47</v>
      </c>
      <c r="X266" s="12"/>
      <c r="Y266" s="12">
        <f>Tabla2[[#This Row],[FECHA RADICADO RESPUESTA]]-Tabla2[[#This Row],[FECHA
RADICACIÓN]]</f>
        <v>20.03625413194095</v>
      </c>
    </row>
    <row r="267" spans="1:25" ht="50.25" customHeight="1" x14ac:dyDescent="0.3">
      <c r="A267" s="7">
        <v>130353</v>
      </c>
      <c r="B267" s="8" t="s">
        <v>24</v>
      </c>
      <c r="C267" s="10" t="s">
        <v>603</v>
      </c>
      <c r="D267" s="10" t="s">
        <v>71</v>
      </c>
      <c r="E267" s="10" t="s">
        <v>685</v>
      </c>
      <c r="F267" s="13">
        <v>42625.336919409718</v>
      </c>
      <c r="G267" s="10" t="s">
        <v>27</v>
      </c>
      <c r="H267" s="8" t="s">
        <v>28</v>
      </c>
      <c r="I267" s="10" t="s">
        <v>45</v>
      </c>
      <c r="J267" s="10" t="s">
        <v>31</v>
      </c>
      <c r="K267" s="10" t="str">
        <f>Tabla2[[#This Row],[SUBTEMA]]</f>
        <v>Acompañamiento a comunidad en desarrollo de proyecto (ambiental, social)</v>
      </c>
      <c r="L267" s="13">
        <v>42639.336919409718</v>
      </c>
      <c r="M267" s="10">
        <v>10</v>
      </c>
      <c r="N267" s="12" t="s">
        <v>28</v>
      </c>
      <c r="O267" s="12" t="s">
        <v>32</v>
      </c>
      <c r="P267" s="8" t="s">
        <v>686</v>
      </c>
      <c r="Q267" s="13">
        <v>42625.431024768513</v>
      </c>
      <c r="R267" s="8" t="s">
        <v>32</v>
      </c>
      <c r="S267" s="12" t="s">
        <v>28</v>
      </c>
      <c r="T267" s="14">
        <v>0</v>
      </c>
      <c r="U267" s="12" t="s">
        <v>65</v>
      </c>
      <c r="V267" s="12" t="s">
        <v>63</v>
      </c>
      <c r="W267" s="15" t="s">
        <v>47</v>
      </c>
      <c r="X267" s="16" t="s">
        <v>35</v>
      </c>
      <c r="Y267" s="12">
        <f>Tabla2[[#This Row],[FECHA RADICADO RESPUESTA]]-Tabla2[[#This Row],[FECHA
RADICACIÓN]]</f>
        <v>9.4105358795786742E-2</v>
      </c>
    </row>
    <row r="268" spans="1:25" ht="50.25" customHeight="1" x14ac:dyDescent="0.3">
      <c r="A268" s="7">
        <v>130380</v>
      </c>
      <c r="B268" s="8" t="s">
        <v>24</v>
      </c>
      <c r="C268" s="10" t="s">
        <v>603</v>
      </c>
      <c r="D268" s="10" t="s">
        <v>43</v>
      </c>
      <c r="E268" s="10" t="s">
        <v>687</v>
      </c>
      <c r="F268" s="13">
        <v>42625.371020833329</v>
      </c>
      <c r="G268" s="10" t="s">
        <v>27</v>
      </c>
      <c r="H268" s="8" t="s">
        <v>28</v>
      </c>
      <c r="I268" s="10" t="s">
        <v>45</v>
      </c>
      <c r="J268" s="10" t="s">
        <v>31</v>
      </c>
      <c r="K268" s="10" t="str">
        <f>Tabla2[[#This Row],[SUBTEMA]]</f>
        <v>informacion con fines academicos</v>
      </c>
      <c r="L268" s="13">
        <v>42639.371020833329</v>
      </c>
      <c r="M268" s="10">
        <v>10</v>
      </c>
      <c r="N268" s="12" t="s">
        <v>28</v>
      </c>
      <c r="O268" s="12" t="s">
        <v>32</v>
      </c>
      <c r="P268" s="8" t="s">
        <v>688</v>
      </c>
      <c r="Q268" s="13">
        <v>42625.422017326389</v>
      </c>
      <c r="R268" s="8" t="s">
        <v>32</v>
      </c>
      <c r="S268" s="12" t="s">
        <v>28</v>
      </c>
      <c r="T268" s="14">
        <v>0</v>
      </c>
      <c r="U268" s="12" t="s">
        <v>39</v>
      </c>
      <c r="V268" s="12" t="s">
        <v>534</v>
      </c>
      <c r="W268" s="15" t="s">
        <v>648</v>
      </c>
      <c r="X268" s="16" t="s">
        <v>35</v>
      </c>
      <c r="Y268" s="12">
        <f>Tabla2[[#This Row],[FECHA RADICADO RESPUESTA]]-Tabla2[[#This Row],[FECHA
RADICACIÓN]]</f>
        <v>5.0996493060665671E-2</v>
      </c>
    </row>
    <row r="269" spans="1:25" ht="50.25" customHeight="1" x14ac:dyDescent="0.3">
      <c r="A269" s="7">
        <v>130382</v>
      </c>
      <c r="B269" s="8" t="s">
        <v>24</v>
      </c>
      <c r="C269" s="10" t="s">
        <v>603</v>
      </c>
      <c r="D269" s="10" t="s">
        <v>71</v>
      </c>
      <c r="E269" s="10" t="s">
        <v>689</v>
      </c>
      <c r="F269" s="13">
        <v>42625.374489849535</v>
      </c>
      <c r="G269" s="10" t="s">
        <v>27</v>
      </c>
      <c r="H269" s="8" t="s">
        <v>28</v>
      </c>
      <c r="I269" s="10" t="s">
        <v>62</v>
      </c>
      <c r="J269" s="10" t="s">
        <v>31</v>
      </c>
      <c r="K269" s="10" t="str">
        <f>Tabla2[[#This Row],[SUBTEMA]]</f>
        <v>Información del trámite o proceso para pago de regalías</v>
      </c>
      <c r="L269" s="13">
        <v>42646.374489849535</v>
      </c>
      <c r="M269" s="10">
        <v>15</v>
      </c>
      <c r="N269" s="12" t="s">
        <v>28</v>
      </c>
      <c r="O269" s="12" t="s">
        <v>32</v>
      </c>
      <c r="P269" s="8" t="s">
        <v>690</v>
      </c>
      <c r="Q269" s="13">
        <v>42647.450782141204</v>
      </c>
      <c r="R269" s="8" t="s">
        <v>691</v>
      </c>
      <c r="S269" s="12" t="s">
        <v>226</v>
      </c>
      <c r="T269" s="9">
        <v>15</v>
      </c>
      <c r="U269" s="12" t="s">
        <v>74</v>
      </c>
      <c r="V269" s="12" t="s">
        <v>106</v>
      </c>
      <c r="W269" s="15" t="s">
        <v>47</v>
      </c>
      <c r="X269" s="12"/>
      <c r="Y269" s="12">
        <f>Tabla2[[#This Row],[FECHA RADICADO RESPUESTA]]-Tabla2[[#This Row],[FECHA
RADICACIÓN]]</f>
        <v>22.076292291669233</v>
      </c>
    </row>
    <row r="270" spans="1:25" ht="50.25" customHeight="1" x14ac:dyDescent="0.3">
      <c r="A270" s="7">
        <v>130426</v>
      </c>
      <c r="B270" s="8" t="s">
        <v>24</v>
      </c>
      <c r="C270" s="10" t="s">
        <v>603</v>
      </c>
      <c r="D270" s="10" t="s">
        <v>43</v>
      </c>
      <c r="E270" s="10" t="s">
        <v>692</v>
      </c>
      <c r="F270" s="13">
        <v>42625.42774702546</v>
      </c>
      <c r="G270" s="10" t="s">
        <v>27</v>
      </c>
      <c r="H270" s="8" t="s">
        <v>28</v>
      </c>
      <c r="I270" s="10" t="s">
        <v>62</v>
      </c>
      <c r="J270" s="10" t="s">
        <v>31</v>
      </c>
      <c r="K270" s="10" t="str">
        <f>Tabla2[[#This Row],[SUBTEMA]]</f>
        <v>Estudios geofísicos y de sísmica</v>
      </c>
      <c r="L270" s="13">
        <v>42646.42774702546</v>
      </c>
      <c r="M270" s="10">
        <v>15</v>
      </c>
      <c r="N270" s="12" t="s">
        <v>28</v>
      </c>
      <c r="O270" s="12" t="s">
        <v>32</v>
      </c>
      <c r="P270" s="8" t="s">
        <v>693</v>
      </c>
      <c r="Q270" s="13">
        <v>42647.34373591435</v>
      </c>
      <c r="R270" s="8" t="s">
        <v>32</v>
      </c>
      <c r="S270" s="12" t="s">
        <v>28</v>
      </c>
      <c r="T270" s="9">
        <v>15</v>
      </c>
      <c r="U270" s="12" t="s">
        <v>39</v>
      </c>
      <c r="V270" s="12" t="s">
        <v>166</v>
      </c>
      <c r="W270" s="15" t="s">
        <v>47</v>
      </c>
      <c r="X270" s="12"/>
      <c r="Y270" s="12">
        <f>Tabla2[[#This Row],[FECHA RADICADO RESPUESTA]]-Tabla2[[#This Row],[FECHA
RADICACIÓN]]</f>
        <v>21.915988888889842</v>
      </c>
    </row>
    <row r="271" spans="1:25" ht="50.25" customHeight="1" x14ac:dyDescent="0.3">
      <c r="A271" s="7">
        <v>130455</v>
      </c>
      <c r="B271" s="8" t="s">
        <v>24</v>
      </c>
      <c r="C271" s="10" t="s">
        <v>603</v>
      </c>
      <c r="D271" s="10" t="s">
        <v>71</v>
      </c>
      <c r="E271" s="10" t="s">
        <v>694</v>
      </c>
      <c r="F271" s="13">
        <v>42625.447880983796</v>
      </c>
      <c r="G271" s="10" t="s">
        <v>27</v>
      </c>
      <c r="H271" s="8" t="s">
        <v>28</v>
      </c>
      <c r="I271" s="10" t="s">
        <v>62</v>
      </c>
      <c r="J271" s="10" t="s">
        <v>31</v>
      </c>
      <c r="K271" s="10" t="str">
        <f>Tabla2[[#This Row],[SUBTEMA]]</f>
        <v>Información del trámite o proceso para pago de regalías</v>
      </c>
      <c r="L271" s="13">
        <v>42646.447880983796</v>
      </c>
      <c r="M271" s="10">
        <v>15</v>
      </c>
      <c r="N271" s="12" t="s">
        <v>28</v>
      </c>
      <c r="O271" s="12" t="s">
        <v>32</v>
      </c>
      <c r="P271" s="8" t="s">
        <v>695</v>
      </c>
      <c r="Q271" s="13">
        <v>42648.624857407405</v>
      </c>
      <c r="R271" s="8" t="s">
        <v>81</v>
      </c>
      <c r="S271" s="12" t="s">
        <v>82</v>
      </c>
      <c r="T271" s="9">
        <v>17</v>
      </c>
      <c r="U271" s="12" t="s">
        <v>74</v>
      </c>
      <c r="V271" s="12" t="s">
        <v>106</v>
      </c>
      <c r="W271" s="15" t="s">
        <v>47</v>
      </c>
      <c r="X271" s="12"/>
      <c r="Y271" s="12">
        <f>Tabla2[[#This Row],[FECHA RADICADO RESPUESTA]]-Tabla2[[#This Row],[FECHA
RADICACIÓN]]</f>
        <v>23.176976423608721</v>
      </c>
    </row>
    <row r="272" spans="1:25" ht="50.25" customHeight="1" x14ac:dyDescent="0.3">
      <c r="A272" s="7">
        <v>130457</v>
      </c>
      <c r="B272" s="8" t="s">
        <v>24</v>
      </c>
      <c r="C272" s="10" t="s">
        <v>603</v>
      </c>
      <c r="D272" s="10" t="s">
        <v>71</v>
      </c>
      <c r="E272" s="10" t="s">
        <v>696</v>
      </c>
      <c r="F272" s="13">
        <v>42625.44832210648</v>
      </c>
      <c r="G272" s="10" t="s">
        <v>27</v>
      </c>
      <c r="H272" s="8" t="s">
        <v>28</v>
      </c>
      <c r="I272" s="10" t="s">
        <v>62</v>
      </c>
      <c r="J272" s="10" t="s">
        <v>31</v>
      </c>
      <c r="K272" s="10" t="str">
        <f>Tabla2[[#This Row],[SUBTEMA]]</f>
        <v>Información del trámite o proceso para pago de regalías</v>
      </c>
      <c r="L272" s="13">
        <v>42646.44832210648</v>
      </c>
      <c r="M272" s="10">
        <v>15</v>
      </c>
      <c r="N272" s="12" t="s">
        <v>28</v>
      </c>
      <c r="O272" s="12" t="s">
        <v>32</v>
      </c>
      <c r="P272" s="8" t="s">
        <v>695</v>
      </c>
      <c r="Q272" s="13">
        <v>42648.624728472219</v>
      </c>
      <c r="R272" s="8" t="s">
        <v>81</v>
      </c>
      <c r="S272" s="12" t="s">
        <v>82</v>
      </c>
      <c r="T272" s="9">
        <v>17</v>
      </c>
      <c r="U272" s="12" t="s">
        <v>74</v>
      </c>
      <c r="V272" s="12" t="s">
        <v>106</v>
      </c>
      <c r="W272" s="15" t="s">
        <v>47</v>
      </c>
      <c r="X272" s="12"/>
      <c r="Y272" s="12">
        <f>Tabla2[[#This Row],[FECHA RADICADO RESPUESTA]]-Tabla2[[#This Row],[FECHA
RADICACIÓN]]</f>
        <v>23.17640636573924</v>
      </c>
    </row>
    <row r="273" spans="1:25" ht="50.25" customHeight="1" x14ac:dyDescent="0.3">
      <c r="A273" s="7">
        <v>130470</v>
      </c>
      <c r="B273" s="8" t="s">
        <v>24</v>
      </c>
      <c r="C273" s="10" t="s">
        <v>603</v>
      </c>
      <c r="D273" s="10" t="s">
        <v>71</v>
      </c>
      <c r="E273" s="10" t="s">
        <v>697</v>
      </c>
      <c r="F273" s="13">
        <v>42625.462874733792</v>
      </c>
      <c r="G273" s="10" t="s">
        <v>27</v>
      </c>
      <c r="H273" s="8" t="s">
        <v>28</v>
      </c>
      <c r="I273" s="10" t="s">
        <v>45</v>
      </c>
      <c r="J273" s="10" t="s">
        <v>31</v>
      </c>
      <c r="K273" s="10" t="str">
        <f>Tabla2[[#This Row],[SUBTEMA]]</f>
        <v>Acompañamiento a comunidad en desarrollo de proyecto (ambiental, social)</v>
      </c>
      <c r="L273" s="13">
        <v>42639.462874733792</v>
      </c>
      <c r="M273" s="10">
        <v>10</v>
      </c>
      <c r="N273" s="12" t="s">
        <v>28</v>
      </c>
      <c r="O273" s="12" t="s">
        <v>32</v>
      </c>
      <c r="P273" s="8" t="s">
        <v>699</v>
      </c>
      <c r="Q273" s="13">
        <v>42642.485368715279</v>
      </c>
      <c r="R273" s="8" t="s">
        <v>428</v>
      </c>
      <c r="S273" s="12" t="s">
        <v>70</v>
      </c>
      <c r="T273" s="9">
        <v>17</v>
      </c>
      <c r="U273" s="12" t="s">
        <v>74</v>
      </c>
      <c r="V273" s="12" t="s">
        <v>63</v>
      </c>
      <c r="W273" s="15" t="s">
        <v>47</v>
      </c>
      <c r="X273" s="12"/>
      <c r="Y273" s="12">
        <f>Tabla2[[#This Row],[FECHA RADICADO RESPUESTA]]-Tabla2[[#This Row],[FECHA
RADICACIÓN]]</f>
        <v>17.02249398148706</v>
      </c>
    </row>
    <row r="274" spans="1:25" ht="50.25" customHeight="1" x14ac:dyDescent="0.3">
      <c r="A274" s="7">
        <v>130517</v>
      </c>
      <c r="B274" s="10" t="s">
        <v>24</v>
      </c>
      <c r="C274" s="10" t="s">
        <v>603</v>
      </c>
      <c r="D274" s="10" t="s">
        <v>43</v>
      </c>
      <c r="E274" s="10" t="s">
        <v>700</v>
      </c>
      <c r="F274" s="13">
        <v>42625.51011570602</v>
      </c>
      <c r="G274" s="10" t="s">
        <v>27</v>
      </c>
      <c r="H274" s="8" t="s">
        <v>28</v>
      </c>
      <c r="I274" s="10" t="s">
        <v>210</v>
      </c>
      <c r="J274" s="10" t="s">
        <v>31</v>
      </c>
      <c r="K274" s="10" t="str">
        <f>Tabla2[[#This Row],[SUBTEMA]]</f>
        <v>No aplica</v>
      </c>
      <c r="L274" s="13">
        <v>42643.51011570602</v>
      </c>
      <c r="M274" s="10">
        <v>15</v>
      </c>
      <c r="N274" s="12" t="s">
        <v>28</v>
      </c>
      <c r="O274" s="12" t="s">
        <v>32</v>
      </c>
      <c r="P274" s="8" t="s">
        <v>701</v>
      </c>
      <c r="Q274" s="13">
        <v>42625.589462928241</v>
      </c>
      <c r="R274" s="8" t="s">
        <v>32</v>
      </c>
      <c r="S274" s="12" t="s">
        <v>28</v>
      </c>
      <c r="T274" s="14">
        <v>0</v>
      </c>
      <c r="U274" s="12" t="s">
        <v>39</v>
      </c>
      <c r="V274" s="12" t="s">
        <v>702</v>
      </c>
      <c r="W274" s="15" t="s">
        <v>47</v>
      </c>
      <c r="X274" s="16" t="s">
        <v>35</v>
      </c>
      <c r="Y274" s="12">
        <f>Tabla2[[#This Row],[FECHA RADICADO RESPUESTA]]-Tabla2[[#This Row],[FECHA
RADICACIÓN]]</f>
        <v>7.9347222221258562E-2</v>
      </c>
    </row>
    <row r="275" spans="1:25" ht="50.25" customHeight="1" x14ac:dyDescent="0.3">
      <c r="A275" s="7">
        <v>130520</v>
      </c>
      <c r="B275" s="8" t="s">
        <v>24</v>
      </c>
      <c r="C275" s="10" t="s">
        <v>603</v>
      </c>
      <c r="D275" s="10" t="s">
        <v>43</v>
      </c>
      <c r="E275" s="10" t="s">
        <v>703</v>
      </c>
      <c r="F275" s="13">
        <v>42625.514094756945</v>
      </c>
      <c r="G275" s="10" t="s">
        <v>27</v>
      </c>
      <c r="H275" s="8" t="s">
        <v>28</v>
      </c>
      <c r="I275" s="10" t="s">
        <v>62</v>
      </c>
      <c r="J275" s="10" t="s">
        <v>31</v>
      </c>
      <c r="K275" s="10" t="str">
        <f>Tabla2[[#This Row],[SUBTEMA]]</f>
        <v>Áreas Asignadas, Áreas libres, reglamentación especial, requisitos y criterios para su asignación</v>
      </c>
      <c r="L275" s="13">
        <v>42646.514094756945</v>
      </c>
      <c r="M275" s="10">
        <v>15</v>
      </c>
      <c r="N275" s="12" t="s">
        <v>28</v>
      </c>
      <c r="O275" s="12" t="s">
        <v>32</v>
      </c>
      <c r="P275" s="8" t="s">
        <v>704</v>
      </c>
      <c r="Q275" s="13">
        <v>42632.422993055552</v>
      </c>
      <c r="R275" s="8" t="s">
        <v>32</v>
      </c>
      <c r="S275" s="12" t="s">
        <v>28</v>
      </c>
      <c r="T275" s="9">
        <v>7</v>
      </c>
      <c r="U275" s="12" t="s">
        <v>39</v>
      </c>
      <c r="V275" s="12" t="s">
        <v>163</v>
      </c>
      <c r="W275" s="15" t="s">
        <v>47</v>
      </c>
      <c r="X275" s="12"/>
      <c r="Y275" s="12">
        <f>Tabla2[[#This Row],[FECHA RADICADO RESPUESTA]]-Tabla2[[#This Row],[FECHA
RADICACIÓN]]</f>
        <v>6.9088982986068004</v>
      </c>
    </row>
    <row r="276" spans="1:25" ht="50.25" customHeight="1" x14ac:dyDescent="0.3">
      <c r="A276" s="7">
        <v>130595</v>
      </c>
      <c r="B276" s="8" t="s">
        <v>24</v>
      </c>
      <c r="C276" s="10" t="s">
        <v>603</v>
      </c>
      <c r="D276" s="10" t="s">
        <v>43</v>
      </c>
      <c r="E276" s="10" t="s">
        <v>705</v>
      </c>
      <c r="F276" s="13">
        <v>42625.653756215273</v>
      </c>
      <c r="G276" s="10" t="s">
        <v>27</v>
      </c>
      <c r="H276" s="8" t="s">
        <v>28</v>
      </c>
      <c r="I276" s="10" t="s">
        <v>85</v>
      </c>
      <c r="J276" s="10" t="s">
        <v>31</v>
      </c>
      <c r="K276" s="10" t="str">
        <f>Tabla2[[#This Row],[SUBTEMA]]</f>
        <v>Acompañamiento a comunidad en desarrollo de proyecto (ambiental, social)</v>
      </c>
      <c r="L276" s="13">
        <v>42691.653756215273</v>
      </c>
      <c r="M276" s="10">
        <v>45</v>
      </c>
      <c r="N276" s="12" t="s">
        <v>28</v>
      </c>
      <c r="O276" s="12" t="s">
        <v>32</v>
      </c>
      <c r="P276" s="8" t="s">
        <v>706</v>
      </c>
      <c r="Q276" s="13">
        <v>42626.600994641201</v>
      </c>
      <c r="R276" s="8" t="s">
        <v>32</v>
      </c>
      <c r="S276" s="12" t="s">
        <v>28</v>
      </c>
      <c r="T276" s="9">
        <v>1</v>
      </c>
      <c r="U276" s="12" t="s">
        <v>74</v>
      </c>
      <c r="V276" s="12" t="s">
        <v>63</v>
      </c>
      <c r="W276" s="15" t="s">
        <v>47</v>
      </c>
      <c r="X276" s="12"/>
      <c r="Y276" s="12">
        <f>Tabla2[[#This Row],[FECHA RADICADO RESPUESTA]]-Tabla2[[#This Row],[FECHA
RADICACIÓN]]</f>
        <v>0.94723842592793517</v>
      </c>
    </row>
    <row r="277" spans="1:25" ht="50.25" customHeight="1" x14ac:dyDescent="0.3">
      <c r="A277" s="7">
        <v>130706</v>
      </c>
      <c r="B277" s="8" t="s">
        <v>24</v>
      </c>
      <c r="C277" s="10" t="s">
        <v>603</v>
      </c>
      <c r="D277" s="10" t="s">
        <v>71</v>
      </c>
      <c r="E277" s="10" t="s">
        <v>707</v>
      </c>
      <c r="F277" s="13">
        <v>42626.404081678236</v>
      </c>
      <c r="G277" s="10" t="s">
        <v>27</v>
      </c>
      <c r="H277" s="8" t="s">
        <v>28</v>
      </c>
      <c r="I277" s="10" t="s">
        <v>45</v>
      </c>
      <c r="J277" s="10" t="s">
        <v>31</v>
      </c>
      <c r="K277" s="10" t="str">
        <f>Tabla2[[#This Row],[SUBTEMA]]</f>
        <v xml:space="preserve">Competencia Ecopetrol </v>
      </c>
      <c r="L277" s="13">
        <v>42640.404081678236</v>
      </c>
      <c r="M277" s="10">
        <v>10</v>
      </c>
      <c r="N277" s="12" t="s">
        <v>28</v>
      </c>
      <c r="O277" s="12" t="s">
        <v>32</v>
      </c>
      <c r="P277" s="8" t="s">
        <v>708</v>
      </c>
      <c r="Q277" s="13">
        <v>42626.426085335646</v>
      </c>
      <c r="R277" s="8" t="s">
        <v>32</v>
      </c>
      <c r="S277" s="12" t="s">
        <v>28</v>
      </c>
      <c r="T277" s="14">
        <v>0</v>
      </c>
      <c r="U277" s="12" t="s">
        <v>39</v>
      </c>
      <c r="V277" s="12" t="s">
        <v>488</v>
      </c>
      <c r="W277" s="15" t="s">
        <v>47</v>
      </c>
      <c r="X277" s="16" t="s">
        <v>35</v>
      </c>
      <c r="Y277" s="12">
        <f>Tabla2[[#This Row],[FECHA RADICADO RESPUESTA]]-Tabla2[[#This Row],[FECHA
RADICACIÓN]]</f>
        <v>2.2003657410095911E-2</v>
      </c>
    </row>
    <row r="278" spans="1:25" ht="50.25" customHeight="1" x14ac:dyDescent="0.3">
      <c r="A278" s="7">
        <v>130731</v>
      </c>
      <c r="B278" s="8" t="s">
        <v>24</v>
      </c>
      <c r="C278" s="10" t="s">
        <v>603</v>
      </c>
      <c r="D278" s="10" t="s">
        <v>25</v>
      </c>
      <c r="E278" s="10" t="s">
        <v>709</v>
      </c>
      <c r="F278" s="13">
        <v>42626.435686261575</v>
      </c>
      <c r="G278" s="10" t="s">
        <v>27</v>
      </c>
      <c r="H278" s="8" t="s">
        <v>28</v>
      </c>
      <c r="I278" s="10" t="s">
        <v>45</v>
      </c>
      <c r="J278" s="10" t="s">
        <v>31</v>
      </c>
      <c r="K278" s="10" t="str">
        <f>Tabla2[[#This Row],[SUBTEMA]]</f>
        <v>Información del trámite o proceso para pago de regalías</v>
      </c>
      <c r="L278" s="13">
        <v>42640.435686261575</v>
      </c>
      <c r="M278" s="10">
        <v>10</v>
      </c>
      <c r="N278" s="12" t="s">
        <v>28</v>
      </c>
      <c r="O278" s="12" t="s">
        <v>32</v>
      </c>
      <c r="P278" s="8" t="s">
        <v>711</v>
      </c>
      <c r="Q278" s="13">
        <v>42648.698423263886</v>
      </c>
      <c r="R278" s="8" t="s">
        <v>600</v>
      </c>
      <c r="S278" s="12" t="s">
        <v>82</v>
      </c>
      <c r="T278" s="9">
        <v>16</v>
      </c>
      <c r="U278" s="12" t="s">
        <v>39</v>
      </c>
      <c r="V278" s="12" t="s">
        <v>106</v>
      </c>
      <c r="W278" s="15" t="s">
        <v>31</v>
      </c>
      <c r="X278" s="12"/>
      <c r="Y278" s="12">
        <f>Tabla2[[#This Row],[FECHA RADICADO RESPUESTA]]-Tabla2[[#This Row],[FECHA
RADICACIÓN]]</f>
        <v>22.262737002311042</v>
      </c>
    </row>
    <row r="279" spans="1:25" ht="50.25" customHeight="1" x14ac:dyDescent="0.3">
      <c r="A279" s="7">
        <v>130733</v>
      </c>
      <c r="B279" s="8" t="s">
        <v>24</v>
      </c>
      <c r="C279" s="10" t="s">
        <v>603</v>
      </c>
      <c r="D279" s="10" t="s">
        <v>25</v>
      </c>
      <c r="E279" s="10" t="s">
        <v>712</v>
      </c>
      <c r="F279" s="13">
        <v>42626.436594872685</v>
      </c>
      <c r="G279" s="10" t="s">
        <v>27</v>
      </c>
      <c r="H279" s="8" t="s">
        <v>28</v>
      </c>
      <c r="I279" s="10" t="s">
        <v>45</v>
      </c>
      <c r="J279" s="10" t="s">
        <v>31</v>
      </c>
      <c r="K279" s="10" t="str">
        <f>Tabla2[[#This Row],[SUBTEMA]]</f>
        <v xml:space="preserve">Congreso de la República y Senado </v>
      </c>
      <c r="L279" s="13">
        <v>42640.436594872685</v>
      </c>
      <c r="M279" s="10">
        <v>10</v>
      </c>
      <c r="N279" s="12" t="s">
        <v>28</v>
      </c>
      <c r="O279" s="12" t="s">
        <v>32</v>
      </c>
      <c r="P279" s="8" t="s">
        <v>713</v>
      </c>
      <c r="Q279" s="13">
        <v>42643.372582326389</v>
      </c>
      <c r="R279" s="8" t="s">
        <v>642</v>
      </c>
      <c r="S279" s="12" t="s">
        <v>627</v>
      </c>
      <c r="T279" s="9">
        <v>17</v>
      </c>
      <c r="U279" s="12" t="s">
        <v>39</v>
      </c>
      <c r="V279" s="12" t="s">
        <v>149</v>
      </c>
      <c r="W279" s="15" t="s">
        <v>31</v>
      </c>
      <c r="X279" s="12"/>
      <c r="Y279" s="12">
        <f>Tabla2[[#This Row],[FECHA RADICADO RESPUESTA]]-Tabla2[[#This Row],[FECHA
RADICACIÓN]]</f>
        <v>16.935987453704001</v>
      </c>
    </row>
    <row r="280" spans="1:25" ht="50.25" customHeight="1" x14ac:dyDescent="0.3">
      <c r="A280" s="7">
        <v>130734</v>
      </c>
      <c r="B280" s="8" t="s">
        <v>24</v>
      </c>
      <c r="C280" s="10" t="s">
        <v>603</v>
      </c>
      <c r="D280" s="10" t="s">
        <v>25</v>
      </c>
      <c r="E280" s="10" t="s">
        <v>714</v>
      </c>
      <c r="F280" s="13">
        <v>42626.437365474536</v>
      </c>
      <c r="G280" s="10" t="s">
        <v>27</v>
      </c>
      <c r="H280" s="8" t="s">
        <v>28</v>
      </c>
      <c r="I280" s="10" t="s">
        <v>45</v>
      </c>
      <c r="J280" s="10" t="s">
        <v>31</v>
      </c>
      <c r="K280" s="10" t="str">
        <f>Tabla2[[#This Row],[SUBTEMA]]</f>
        <v>Probable existencia de yacimiento Petrolero</v>
      </c>
      <c r="L280" s="13">
        <v>42640.437365474536</v>
      </c>
      <c r="M280" s="10">
        <v>10</v>
      </c>
      <c r="N280" s="12" t="s">
        <v>28</v>
      </c>
      <c r="O280" s="12" t="s">
        <v>32</v>
      </c>
      <c r="P280" s="8" t="s">
        <v>715</v>
      </c>
      <c r="Q280" s="13">
        <v>42626.582257256945</v>
      </c>
      <c r="R280" s="8" t="s">
        <v>32</v>
      </c>
      <c r="S280" s="12" t="s">
        <v>28</v>
      </c>
      <c r="T280" s="14">
        <v>0</v>
      </c>
      <c r="U280" s="12" t="s">
        <v>39</v>
      </c>
      <c r="V280" s="12" t="s">
        <v>199</v>
      </c>
      <c r="W280" s="15" t="s">
        <v>47</v>
      </c>
      <c r="X280" s="16" t="s">
        <v>35</v>
      </c>
      <c r="Y280" s="12">
        <f>Tabla2[[#This Row],[FECHA RADICADO RESPUESTA]]-Tabla2[[#This Row],[FECHA
RADICACIÓN]]</f>
        <v>0.14489178240910405</v>
      </c>
    </row>
    <row r="281" spans="1:25" ht="50.25" customHeight="1" x14ac:dyDescent="0.3">
      <c r="A281" s="7">
        <v>130980</v>
      </c>
      <c r="B281" s="8" t="s">
        <v>24</v>
      </c>
      <c r="C281" s="10" t="s">
        <v>603</v>
      </c>
      <c r="D281" s="10" t="s">
        <v>71</v>
      </c>
      <c r="E281" s="10" t="s">
        <v>716</v>
      </c>
      <c r="F281" s="13">
        <v>42627.348130787039</v>
      </c>
      <c r="G281" s="10" t="s">
        <v>27</v>
      </c>
      <c r="H281" s="8" t="s">
        <v>28</v>
      </c>
      <c r="I281" s="10" t="s">
        <v>45</v>
      </c>
      <c r="J281" s="10" t="s">
        <v>31</v>
      </c>
      <c r="K281" s="10" t="str">
        <f>Tabla2[[#This Row],[SUBTEMA]]</f>
        <v>Documentos de las historias laborales</v>
      </c>
      <c r="L281" s="13">
        <v>42641.348130787039</v>
      </c>
      <c r="M281" s="10">
        <v>10</v>
      </c>
      <c r="N281" s="12" t="s">
        <v>28</v>
      </c>
      <c r="O281" s="12" t="s">
        <v>32</v>
      </c>
      <c r="P281" s="8" t="s">
        <v>717</v>
      </c>
      <c r="Q281" s="13">
        <v>42642.455418090278</v>
      </c>
      <c r="R281" s="8" t="s">
        <v>718</v>
      </c>
      <c r="S281" s="12" t="s">
        <v>51</v>
      </c>
      <c r="T281" s="9">
        <v>15</v>
      </c>
      <c r="U281" s="12" t="s">
        <v>381</v>
      </c>
      <c r="V281" s="12" t="s">
        <v>698</v>
      </c>
      <c r="W281" s="15" t="s">
        <v>47</v>
      </c>
      <c r="X281" s="12"/>
      <c r="Y281" s="12">
        <f>Tabla2[[#This Row],[FECHA RADICADO RESPUESTA]]-Tabla2[[#This Row],[FECHA
RADICACIÓN]]</f>
        <v>15.107287303238991</v>
      </c>
    </row>
    <row r="282" spans="1:25" ht="50.25" customHeight="1" x14ac:dyDescent="0.3">
      <c r="A282" s="7">
        <v>130984</v>
      </c>
      <c r="B282" s="8" t="s">
        <v>24</v>
      </c>
      <c r="C282" s="10" t="s">
        <v>603</v>
      </c>
      <c r="D282" s="10" t="s">
        <v>43</v>
      </c>
      <c r="E282" s="10" t="s">
        <v>719</v>
      </c>
      <c r="F282" s="13">
        <v>42627.381640509258</v>
      </c>
      <c r="G282" s="10" t="s">
        <v>27</v>
      </c>
      <c r="H282" s="8" t="s">
        <v>28</v>
      </c>
      <c r="I282" s="10" t="s">
        <v>62</v>
      </c>
      <c r="J282" s="10" t="s">
        <v>31</v>
      </c>
      <c r="K282" s="10" t="str">
        <f>Tabla2[[#This Row],[SUBTEMA]]</f>
        <v xml:space="preserve">Competencia Ecopetrol </v>
      </c>
      <c r="L282" s="13">
        <v>42648.381640509258</v>
      </c>
      <c r="M282" s="10">
        <v>15</v>
      </c>
      <c r="N282" s="12" t="s">
        <v>28</v>
      </c>
      <c r="O282" s="12" t="s">
        <v>32</v>
      </c>
      <c r="P282" s="8" t="s">
        <v>720</v>
      </c>
      <c r="Q282" s="13">
        <v>42628.443857025464</v>
      </c>
      <c r="R282" s="8" t="s">
        <v>32</v>
      </c>
      <c r="S282" s="12" t="s">
        <v>28</v>
      </c>
      <c r="T282" s="9">
        <v>1</v>
      </c>
      <c r="U282" s="12" t="s">
        <v>39</v>
      </c>
      <c r="V282" s="12" t="s">
        <v>488</v>
      </c>
      <c r="W282" s="15" t="s">
        <v>47</v>
      </c>
      <c r="X282" s="12"/>
      <c r="Y282" s="12">
        <f>Tabla2[[#This Row],[FECHA RADICADO RESPUESTA]]-Tabla2[[#This Row],[FECHA
RADICACIÓN]]</f>
        <v>1.0622165162058081</v>
      </c>
    </row>
    <row r="283" spans="1:25" ht="50.25" customHeight="1" x14ac:dyDescent="0.3">
      <c r="A283" s="24">
        <v>130987</v>
      </c>
      <c r="B283" s="8" t="s">
        <v>24</v>
      </c>
      <c r="C283" s="10" t="s">
        <v>603</v>
      </c>
      <c r="D283" s="10" t="s">
        <v>25</v>
      </c>
      <c r="E283" s="10" t="s">
        <v>721</v>
      </c>
      <c r="F283" s="13">
        <v>42627.385198067124</v>
      </c>
      <c r="G283" s="10" t="s">
        <v>27</v>
      </c>
      <c r="H283" s="8" t="s">
        <v>28</v>
      </c>
      <c r="I283" s="10" t="s">
        <v>62</v>
      </c>
      <c r="J283" s="10" t="s">
        <v>31</v>
      </c>
      <c r="K283" s="10" t="str">
        <f>Tabla2[[#This Row],[SUBTEMA]]</f>
        <v>Acompañamiento a comunidad en desarrollo de proyecto (ambiental, social)</v>
      </c>
      <c r="L283" s="13">
        <v>42648.385198067124</v>
      </c>
      <c r="M283" s="10">
        <v>15</v>
      </c>
      <c r="N283" s="12" t="s">
        <v>28</v>
      </c>
      <c r="O283" s="12" t="s">
        <v>32</v>
      </c>
      <c r="P283" s="8" t="s">
        <v>722</v>
      </c>
      <c r="Q283" s="13">
        <v>42634</v>
      </c>
      <c r="R283" s="8" t="s">
        <v>101</v>
      </c>
      <c r="S283" s="12" t="s">
        <v>102</v>
      </c>
      <c r="T283" s="9">
        <v>7</v>
      </c>
      <c r="U283" s="12" t="s">
        <v>74</v>
      </c>
      <c r="V283" s="12" t="s">
        <v>63</v>
      </c>
      <c r="W283" s="15" t="s">
        <v>47</v>
      </c>
      <c r="X283" s="12"/>
      <c r="Y283" s="12">
        <f>Tabla2[[#This Row],[FECHA RADICADO RESPUESTA]]-Tabla2[[#This Row],[FECHA
RADICACIÓN]]</f>
        <v>6.6148019328757073</v>
      </c>
    </row>
    <row r="284" spans="1:25" ht="50.25" customHeight="1" x14ac:dyDescent="0.3">
      <c r="A284" s="7">
        <v>130989</v>
      </c>
      <c r="B284" s="8" t="s">
        <v>24</v>
      </c>
      <c r="C284" s="10" t="s">
        <v>603</v>
      </c>
      <c r="D284" s="10" t="s">
        <v>25</v>
      </c>
      <c r="E284" s="10" t="s">
        <v>723</v>
      </c>
      <c r="F284" s="13">
        <v>42627.386572800926</v>
      </c>
      <c r="G284" s="10" t="s">
        <v>27</v>
      </c>
      <c r="H284" s="8" t="s">
        <v>28</v>
      </c>
      <c r="I284" s="10" t="s">
        <v>29</v>
      </c>
      <c r="J284" s="10" t="s">
        <v>31</v>
      </c>
      <c r="K284" s="10" t="str">
        <f>Tabla2[[#This Row],[SUBTEMA]]</f>
        <v>Reliquidación de regalías</v>
      </c>
      <c r="L284" s="13">
        <v>42663.386572800926</v>
      </c>
      <c r="M284" s="10">
        <v>25</v>
      </c>
      <c r="N284" s="12" t="s">
        <v>28</v>
      </c>
      <c r="O284" s="12" t="s">
        <v>32</v>
      </c>
      <c r="P284" s="8" t="s">
        <v>724</v>
      </c>
      <c r="Q284" s="13">
        <v>42627.455815081019</v>
      </c>
      <c r="R284" s="8" t="s">
        <v>32</v>
      </c>
      <c r="S284" s="12" t="s">
        <v>28</v>
      </c>
      <c r="T284" s="14">
        <v>0</v>
      </c>
      <c r="U284" s="12" t="s">
        <v>39</v>
      </c>
      <c r="V284" s="12" t="s">
        <v>76</v>
      </c>
      <c r="W284" s="15" t="s">
        <v>725</v>
      </c>
      <c r="X284" s="16" t="s">
        <v>35</v>
      </c>
      <c r="Y284" s="12">
        <f>Tabla2[[#This Row],[FECHA RADICADO RESPUESTA]]-Tabla2[[#This Row],[FECHA
RADICACIÓN]]</f>
        <v>6.9242280093021691E-2</v>
      </c>
    </row>
    <row r="285" spans="1:25" ht="50.25" customHeight="1" x14ac:dyDescent="0.3">
      <c r="A285" s="7">
        <v>131024</v>
      </c>
      <c r="B285" s="8" t="s">
        <v>24</v>
      </c>
      <c r="C285" s="10" t="s">
        <v>603</v>
      </c>
      <c r="D285" s="10" t="s">
        <v>25</v>
      </c>
      <c r="E285" s="10" t="s">
        <v>726</v>
      </c>
      <c r="F285" s="13">
        <v>42627.431855092589</v>
      </c>
      <c r="G285" s="10" t="s">
        <v>27</v>
      </c>
      <c r="H285" s="8" t="s">
        <v>28</v>
      </c>
      <c r="I285" s="10" t="s">
        <v>45</v>
      </c>
      <c r="J285" s="10" t="s">
        <v>31</v>
      </c>
      <c r="K285" s="10" t="str">
        <f>Tabla2[[#This Row],[SUBTEMA]]</f>
        <v>Recursos de regalías girados por municipio y departamentos</v>
      </c>
      <c r="L285" s="13">
        <v>42641.431855092589</v>
      </c>
      <c r="M285" s="10">
        <v>10</v>
      </c>
      <c r="N285" s="12" t="s">
        <v>28</v>
      </c>
      <c r="O285" s="12" t="s">
        <v>32</v>
      </c>
      <c r="P285" s="8" t="s">
        <v>728</v>
      </c>
      <c r="Q285" s="13">
        <v>42639.447797800924</v>
      </c>
      <c r="R285" s="8" t="s">
        <v>729</v>
      </c>
      <c r="S285" s="12" t="s">
        <v>82</v>
      </c>
      <c r="T285" s="9">
        <v>12</v>
      </c>
      <c r="U285" s="12" t="s">
        <v>39</v>
      </c>
      <c r="V285" s="12" t="s">
        <v>229</v>
      </c>
      <c r="W285" s="15" t="s">
        <v>47</v>
      </c>
      <c r="X285" s="12"/>
      <c r="Y285" s="12">
        <f>Tabla2[[#This Row],[FECHA RADICADO RESPUESTA]]-Tabla2[[#This Row],[FECHA
RADICACIÓN]]</f>
        <v>12.015942708334478</v>
      </c>
    </row>
    <row r="286" spans="1:25" ht="50.25" customHeight="1" x14ac:dyDescent="0.3">
      <c r="A286" s="7">
        <v>131141</v>
      </c>
      <c r="B286" s="8" t="s">
        <v>24</v>
      </c>
      <c r="C286" s="10" t="s">
        <v>603</v>
      </c>
      <c r="D286" s="10" t="s">
        <v>43</v>
      </c>
      <c r="E286" s="10" t="s">
        <v>730</v>
      </c>
      <c r="F286" s="13">
        <v>42627.581995636574</v>
      </c>
      <c r="G286" s="10" t="s">
        <v>27</v>
      </c>
      <c r="H286" s="8" t="s">
        <v>28</v>
      </c>
      <c r="I286" s="10" t="s">
        <v>45</v>
      </c>
      <c r="J286" s="10" t="s">
        <v>31</v>
      </c>
      <c r="K286" s="10" t="str">
        <f>Tabla2[[#This Row],[SUBTEMA]]</f>
        <v>Información de Operadores en Colombia</v>
      </c>
      <c r="L286" s="13">
        <v>42641.581995636574</v>
      </c>
      <c r="M286" s="10">
        <v>10</v>
      </c>
      <c r="N286" s="12" t="s">
        <v>28</v>
      </c>
      <c r="O286" s="12" t="s">
        <v>32</v>
      </c>
      <c r="P286" s="8" t="s">
        <v>731</v>
      </c>
      <c r="Q286" s="13">
        <v>42628.42693105324</v>
      </c>
      <c r="R286" s="8" t="s">
        <v>32</v>
      </c>
      <c r="S286" s="12" t="s">
        <v>28</v>
      </c>
      <c r="T286" s="9">
        <v>1</v>
      </c>
      <c r="U286" s="12" t="s">
        <v>39</v>
      </c>
      <c r="V286" s="12" t="s">
        <v>125</v>
      </c>
      <c r="W286" s="15" t="s">
        <v>31</v>
      </c>
      <c r="X286" s="12"/>
      <c r="Y286" s="12">
        <f>Tabla2[[#This Row],[FECHA RADICADO RESPUESTA]]-Tabla2[[#This Row],[FECHA
RADICACIÓN]]</f>
        <v>0.84493541666597594</v>
      </c>
    </row>
    <row r="287" spans="1:25" ht="50.25" customHeight="1" x14ac:dyDescent="0.3">
      <c r="A287" s="7">
        <v>131243</v>
      </c>
      <c r="B287" s="8" t="s">
        <v>24</v>
      </c>
      <c r="C287" s="10" t="s">
        <v>603</v>
      </c>
      <c r="D287" s="10" t="s">
        <v>43</v>
      </c>
      <c r="E287" s="10" t="s">
        <v>732</v>
      </c>
      <c r="F287" s="13">
        <v>42627.671709259259</v>
      </c>
      <c r="G287" s="10" t="s">
        <v>27</v>
      </c>
      <c r="H287" s="8" t="s">
        <v>28</v>
      </c>
      <c r="I287" s="10" t="s">
        <v>62</v>
      </c>
      <c r="J287" s="10" t="s">
        <v>31</v>
      </c>
      <c r="K287" s="10" t="str">
        <f>Tabla2[[#This Row],[SUBTEMA]]</f>
        <v>Forma de pago a los operadores de los bloques</v>
      </c>
      <c r="L287" s="13">
        <v>42648.671709259259</v>
      </c>
      <c r="M287" s="10">
        <v>15</v>
      </c>
      <c r="N287" s="12" t="s">
        <v>28</v>
      </c>
      <c r="O287" s="12" t="s">
        <v>32</v>
      </c>
      <c r="P287" s="8" t="s">
        <v>734</v>
      </c>
      <c r="Q287" s="13">
        <v>42647.350808530093</v>
      </c>
      <c r="R287" s="8" t="s">
        <v>32</v>
      </c>
      <c r="S287" s="12" t="s">
        <v>28</v>
      </c>
      <c r="T287" s="9">
        <v>20</v>
      </c>
      <c r="U287" s="12" t="s">
        <v>39</v>
      </c>
      <c r="V287" s="12" t="s">
        <v>710</v>
      </c>
      <c r="W287" s="15" t="s">
        <v>47</v>
      </c>
      <c r="X287" s="12"/>
      <c r="Y287" s="12">
        <f>Tabla2[[#This Row],[FECHA RADICADO RESPUESTA]]-Tabla2[[#This Row],[FECHA
RADICACIÓN]]</f>
        <v>19.679099270833831</v>
      </c>
    </row>
    <row r="288" spans="1:25" ht="50.25" customHeight="1" x14ac:dyDescent="0.3">
      <c r="A288" s="18">
        <v>131273</v>
      </c>
      <c r="B288" s="10" t="s">
        <v>24</v>
      </c>
      <c r="C288" s="10" t="s">
        <v>603</v>
      </c>
      <c r="D288" s="10" t="s">
        <v>43</v>
      </c>
      <c r="E288" s="10" t="s">
        <v>735</v>
      </c>
      <c r="F288" s="13">
        <v>42627.740883298611</v>
      </c>
      <c r="G288" s="10" t="s">
        <v>27</v>
      </c>
      <c r="H288" s="8" t="s">
        <v>28</v>
      </c>
      <c r="I288" s="10" t="s">
        <v>736</v>
      </c>
      <c r="J288" s="10" t="s">
        <v>31</v>
      </c>
      <c r="K288" s="10" t="str">
        <f>Tabla2[[#This Row],[SUBTEMA]]</f>
        <v>No aplica</v>
      </c>
      <c r="L288" s="13">
        <v>42640.740883298611</v>
      </c>
      <c r="M288" s="10">
        <v>10</v>
      </c>
      <c r="N288" s="12" t="s">
        <v>28</v>
      </c>
      <c r="O288" s="12" t="s">
        <v>32</v>
      </c>
      <c r="P288" s="13" t="s">
        <v>737</v>
      </c>
      <c r="Q288" s="13">
        <v>42611</v>
      </c>
      <c r="R288" s="8" t="s">
        <v>513</v>
      </c>
      <c r="S288" s="12" t="s">
        <v>514</v>
      </c>
      <c r="T288" s="9">
        <v>9</v>
      </c>
      <c r="U288" s="12" t="s">
        <v>39</v>
      </c>
      <c r="V288" s="12" t="s">
        <v>702</v>
      </c>
      <c r="W288" s="15" t="s">
        <v>31</v>
      </c>
      <c r="X288" s="12"/>
      <c r="Y288" s="12">
        <f>Tabla2[[#This Row],[FECHA RADICADO RESPUESTA]]-Tabla2[[#This Row],[FECHA
RADICACIÓN]]</f>
        <v>-16.740883298611152</v>
      </c>
    </row>
    <row r="289" spans="1:25" ht="50.25" customHeight="1" x14ac:dyDescent="0.3">
      <c r="A289" s="7">
        <v>131349</v>
      </c>
      <c r="B289" s="8" t="s">
        <v>24</v>
      </c>
      <c r="C289" s="10" t="s">
        <v>603</v>
      </c>
      <c r="D289" s="10" t="s">
        <v>25</v>
      </c>
      <c r="E289" s="10" t="s">
        <v>738</v>
      </c>
      <c r="F289" s="13">
        <v>42628.437124108794</v>
      </c>
      <c r="G289" s="10" t="s">
        <v>27</v>
      </c>
      <c r="H289" s="8" t="s">
        <v>28</v>
      </c>
      <c r="I289" s="10" t="s">
        <v>29</v>
      </c>
      <c r="J289" s="10" t="s">
        <v>31</v>
      </c>
      <c r="K289" s="10" t="str">
        <f>Tabla2[[#This Row],[SUBTEMA]]</f>
        <v>Estudios geofísicos y de sísmica</v>
      </c>
      <c r="L289" s="13">
        <v>42664.437124108794</v>
      </c>
      <c r="M289" s="10">
        <v>25</v>
      </c>
      <c r="N289" s="12" t="s">
        <v>28</v>
      </c>
      <c r="O289" s="12" t="s">
        <v>32</v>
      </c>
      <c r="P289" s="8" t="s">
        <v>739</v>
      </c>
      <c r="Q289" s="13">
        <v>42635.367012650458</v>
      </c>
      <c r="R289" s="8" t="s">
        <v>32</v>
      </c>
      <c r="S289" s="12" t="s">
        <v>28</v>
      </c>
      <c r="T289" s="9">
        <v>7</v>
      </c>
      <c r="U289" s="12" t="s">
        <v>212</v>
      </c>
      <c r="V289" s="12" t="s">
        <v>166</v>
      </c>
      <c r="W289" s="15" t="s">
        <v>31</v>
      </c>
      <c r="X289" s="12"/>
      <c r="Y289" s="12">
        <f>Tabla2[[#This Row],[FECHA RADICADO RESPUESTA]]-Tabla2[[#This Row],[FECHA
RADICACIÓN]]</f>
        <v>6.9298885416646954</v>
      </c>
    </row>
    <row r="290" spans="1:25" ht="50.25" customHeight="1" x14ac:dyDescent="0.3">
      <c r="A290" s="7">
        <v>131383</v>
      </c>
      <c r="B290" s="8" t="s">
        <v>24</v>
      </c>
      <c r="C290" s="10" t="s">
        <v>603</v>
      </c>
      <c r="D290" s="10" t="s">
        <v>25</v>
      </c>
      <c r="E290" s="10" t="s">
        <v>740</v>
      </c>
      <c r="F290" s="13">
        <v>42628.492694444445</v>
      </c>
      <c r="G290" s="10" t="s">
        <v>27</v>
      </c>
      <c r="H290" s="8" t="s">
        <v>28</v>
      </c>
      <c r="I290" s="10" t="s">
        <v>29</v>
      </c>
      <c r="J290" s="10" t="s">
        <v>31</v>
      </c>
      <c r="K290" s="10" t="str">
        <f>Tabla2[[#This Row],[SUBTEMA]]</f>
        <v>Acompañamiento a comunidad en desarrollo de proyecto (ambiental, social)</v>
      </c>
      <c r="L290" s="13">
        <v>42664.492694444445</v>
      </c>
      <c r="M290" s="10">
        <v>25</v>
      </c>
      <c r="N290" s="12" t="s">
        <v>28</v>
      </c>
      <c r="O290" s="12" t="s">
        <v>32</v>
      </c>
      <c r="P290" s="8" t="s">
        <v>741</v>
      </c>
      <c r="Q290" s="13">
        <v>42643.382002696759</v>
      </c>
      <c r="R290" s="8" t="s">
        <v>428</v>
      </c>
      <c r="S290" s="12" t="s">
        <v>70</v>
      </c>
      <c r="T290" s="9">
        <v>15</v>
      </c>
      <c r="U290" s="12" t="s">
        <v>74</v>
      </c>
      <c r="V290" s="12" t="s">
        <v>63</v>
      </c>
      <c r="W290" s="15" t="s">
        <v>31</v>
      </c>
      <c r="X290" s="12"/>
      <c r="Y290" s="12">
        <f>Tabla2[[#This Row],[FECHA RADICADO RESPUESTA]]-Tabla2[[#This Row],[FECHA
RADICACIÓN]]</f>
        <v>14.88930825231364</v>
      </c>
    </row>
    <row r="291" spans="1:25" ht="50.25" customHeight="1" x14ac:dyDescent="0.3">
      <c r="A291" s="7">
        <v>131384</v>
      </c>
      <c r="B291" s="8" t="s">
        <v>24</v>
      </c>
      <c r="C291" s="10" t="s">
        <v>603</v>
      </c>
      <c r="D291" s="10" t="s">
        <v>25</v>
      </c>
      <c r="E291" s="10" t="s">
        <v>742</v>
      </c>
      <c r="F291" s="13">
        <v>42628.494605902779</v>
      </c>
      <c r="G291" s="10" t="s">
        <v>27</v>
      </c>
      <c r="H291" s="8" t="s">
        <v>28</v>
      </c>
      <c r="I291" s="10" t="s">
        <v>62</v>
      </c>
      <c r="J291" s="10" t="s">
        <v>31</v>
      </c>
      <c r="K291" s="10" t="str">
        <f>Tabla2[[#This Row],[SUBTEMA]]</f>
        <v>Áreas Asignadas, Áreas libres, reglamentación especial, requisitos y criterios para su asignación</v>
      </c>
      <c r="L291" s="13">
        <v>42649.494605902779</v>
      </c>
      <c r="M291" s="10">
        <v>15</v>
      </c>
      <c r="N291" s="12" t="s">
        <v>28</v>
      </c>
      <c r="O291" s="12" t="s">
        <v>32</v>
      </c>
      <c r="P291" s="8" t="s">
        <v>743</v>
      </c>
      <c r="Q291" s="13">
        <v>42635.464002696761</v>
      </c>
      <c r="R291" s="8" t="s">
        <v>647</v>
      </c>
      <c r="S291" s="12" t="s">
        <v>412</v>
      </c>
      <c r="T291" s="9">
        <v>7</v>
      </c>
      <c r="U291" s="12" t="s">
        <v>367</v>
      </c>
      <c r="V291" s="12" t="s">
        <v>163</v>
      </c>
      <c r="W291" s="15" t="s">
        <v>47</v>
      </c>
      <c r="X291" s="12"/>
      <c r="Y291" s="12">
        <f>Tabla2[[#This Row],[FECHA RADICADO RESPUESTA]]-Tabla2[[#This Row],[FECHA
RADICACIÓN]]</f>
        <v>6.9693967939820141</v>
      </c>
    </row>
    <row r="292" spans="1:25" ht="50.25" customHeight="1" x14ac:dyDescent="0.3">
      <c r="A292" s="7">
        <v>131416</v>
      </c>
      <c r="B292" s="8" t="s">
        <v>24</v>
      </c>
      <c r="C292" s="10" t="s">
        <v>603</v>
      </c>
      <c r="D292" s="10" t="s">
        <v>25</v>
      </c>
      <c r="E292" s="10" t="s">
        <v>744</v>
      </c>
      <c r="F292" s="13">
        <v>42628.595237303241</v>
      </c>
      <c r="G292" s="10" t="s">
        <v>27</v>
      </c>
      <c r="H292" s="8" t="s">
        <v>28</v>
      </c>
      <c r="I292" s="10" t="s">
        <v>29</v>
      </c>
      <c r="J292" s="10" t="s">
        <v>31</v>
      </c>
      <c r="K292" s="10" t="str">
        <f>Tabla2[[#This Row],[SUBTEMA]]</f>
        <v>Información con fines Académicos (tesis de pregrado y postgrado)</v>
      </c>
      <c r="L292" s="13">
        <v>42664.595237303241</v>
      </c>
      <c r="M292" s="10">
        <v>25</v>
      </c>
      <c r="N292" s="12" t="s">
        <v>28</v>
      </c>
      <c r="O292" s="12" t="s">
        <v>32</v>
      </c>
      <c r="P292" s="8" t="s">
        <v>746</v>
      </c>
      <c r="Q292" s="13">
        <v>42628.643257256939</v>
      </c>
      <c r="R292" s="8" t="s">
        <v>32</v>
      </c>
      <c r="S292" s="12" t="s">
        <v>28</v>
      </c>
      <c r="T292" s="14">
        <v>0</v>
      </c>
      <c r="U292" s="12" t="s">
        <v>39</v>
      </c>
      <c r="V292" s="12" t="s">
        <v>178</v>
      </c>
      <c r="W292" s="15" t="s">
        <v>47</v>
      </c>
      <c r="X292" s="16" t="s">
        <v>35</v>
      </c>
      <c r="Y292" s="12">
        <f>Tabla2[[#This Row],[FECHA RADICADO RESPUESTA]]-Tabla2[[#This Row],[FECHA
RADICACIÓN]]</f>
        <v>4.801995369780343E-2</v>
      </c>
    </row>
    <row r="293" spans="1:25" ht="50.25" customHeight="1" x14ac:dyDescent="0.3">
      <c r="A293" s="18">
        <v>131417</v>
      </c>
      <c r="B293" s="8" t="s">
        <v>24</v>
      </c>
      <c r="C293" s="10" t="s">
        <v>603</v>
      </c>
      <c r="D293" s="10" t="s">
        <v>71</v>
      </c>
      <c r="E293" s="10" t="s">
        <v>747</v>
      </c>
      <c r="F293" s="13">
        <v>42628.597191979163</v>
      </c>
      <c r="G293" s="10" t="s">
        <v>27</v>
      </c>
      <c r="H293" s="8" t="s">
        <v>28</v>
      </c>
      <c r="I293" s="10" t="s">
        <v>45</v>
      </c>
      <c r="J293" s="10" t="s">
        <v>31</v>
      </c>
      <c r="K293" s="10" t="str">
        <f>Tabla2[[#This Row],[SUBTEMA]]</f>
        <v>Información con fines Académicos (tesis de pregrado y postgrado)</v>
      </c>
      <c r="L293" s="13">
        <v>42642.597191979163</v>
      </c>
      <c r="M293" s="10">
        <v>10</v>
      </c>
      <c r="N293" s="12" t="s">
        <v>28</v>
      </c>
      <c r="O293" s="12" t="s">
        <v>32</v>
      </c>
      <c r="P293" s="13" t="s">
        <v>748</v>
      </c>
      <c r="Q293" s="13">
        <v>42662.351747685185</v>
      </c>
      <c r="R293" s="8" t="s">
        <v>749</v>
      </c>
      <c r="S293" s="12" t="s">
        <v>226</v>
      </c>
      <c r="T293" s="9">
        <v>25</v>
      </c>
      <c r="U293" s="12" t="s">
        <v>39</v>
      </c>
      <c r="V293" s="12" t="s">
        <v>178</v>
      </c>
      <c r="W293" s="15" t="s">
        <v>47</v>
      </c>
      <c r="X293" s="12"/>
      <c r="Y293" s="12">
        <f>Tabla2[[#This Row],[FECHA RADICADO RESPUESTA]]-Tabla2[[#This Row],[FECHA
RADICACIÓN]]</f>
        <v>33.754555706022074</v>
      </c>
    </row>
    <row r="294" spans="1:25" ht="50.25" customHeight="1" x14ac:dyDescent="0.3">
      <c r="A294" s="7">
        <v>131418</v>
      </c>
      <c r="B294" s="8" t="s">
        <v>24</v>
      </c>
      <c r="C294" s="10" t="s">
        <v>603</v>
      </c>
      <c r="D294" s="10" t="s">
        <v>71</v>
      </c>
      <c r="E294" s="10" t="s">
        <v>750</v>
      </c>
      <c r="F294" s="13">
        <v>42628.599954664351</v>
      </c>
      <c r="G294" s="10" t="s">
        <v>27</v>
      </c>
      <c r="H294" s="8" t="s">
        <v>28</v>
      </c>
      <c r="I294" s="10" t="s">
        <v>45</v>
      </c>
      <c r="J294" s="10" t="s">
        <v>31</v>
      </c>
      <c r="K294" s="10" t="str">
        <f>Tabla2[[#This Row],[SUBTEMA]]</f>
        <v>Intervención para que operador vincule personal</v>
      </c>
      <c r="L294" s="13">
        <v>42642.599954664351</v>
      </c>
      <c r="M294" s="10">
        <v>10</v>
      </c>
      <c r="N294" s="12" t="s">
        <v>28</v>
      </c>
      <c r="O294" s="12" t="s">
        <v>32</v>
      </c>
      <c r="P294" s="8" t="s">
        <v>751</v>
      </c>
      <c r="Q294" s="13">
        <v>42643.38074980324</v>
      </c>
      <c r="R294" s="8" t="s">
        <v>428</v>
      </c>
      <c r="S294" s="12" t="s">
        <v>70</v>
      </c>
      <c r="T294" s="9">
        <v>15</v>
      </c>
      <c r="U294" s="12" t="s">
        <v>39</v>
      </c>
      <c r="V294" s="12" t="s">
        <v>727</v>
      </c>
      <c r="W294" s="15" t="s">
        <v>47</v>
      </c>
      <c r="X294" s="12"/>
      <c r="Y294" s="12">
        <f>Tabla2[[#This Row],[FECHA RADICADO RESPUESTA]]-Tabla2[[#This Row],[FECHA
RADICACIÓN]]</f>
        <v>14.780795138889516</v>
      </c>
    </row>
    <row r="295" spans="1:25" ht="50.25" customHeight="1" x14ac:dyDescent="0.3">
      <c r="A295" s="7">
        <v>131567</v>
      </c>
      <c r="B295" s="8" t="s">
        <v>24</v>
      </c>
      <c r="C295" s="10" t="s">
        <v>603</v>
      </c>
      <c r="D295" s="10" t="s">
        <v>25</v>
      </c>
      <c r="E295" s="10" t="s">
        <v>752</v>
      </c>
      <c r="F295" s="13">
        <v>42629.337897800928</v>
      </c>
      <c r="G295" s="10" t="s">
        <v>27</v>
      </c>
      <c r="H295" s="8" t="s">
        <v>28</v>
      </c>
      <c r="I295" s="10" t="s">
        <v>45</v>
      </c>
      <c r="J295" s="10" t="s">
        <v>31</v>
      </c>
      <c r="K295" s="10" t="str">
        <f>Tabla2[[#This Row],[SUBTEMA]]</f>
        <v xml:space="preserve">Congreso de la República y Senado </v>
      </c>
      <c r="L295" s="13">
        <v>42643.337897800928</v>
      </c>
      <c r="M295" s="10">
        <v>10</v>
      </c>
      <c r="N295" s="12" t="s">
        <v>28</v>
      </c>
      <c r="O295" s="12" t="s">
        <v>32</v>
      </c>
      <c r="P295" s="8" t="s">
        <v>754</v>
      </c>
      <c r="Q295" s="13">
        <v>42653.483097997683</v>
      </c>
      <c r="R295" s="8" t="s">
        <v>87</v>
      </c>
      <c r="S295" s="12" t="s">
        <v>28</v>
      </c>
      <c r="T295" s="9">
        <v>16</v>
      </c>
      <c r="U295" s="12" t="s">
        <v>39</v>
      </c>
      <c r="V295" s="12" t="s">
        <v>149</v>
      </c>
      <c r="W295" s="15" t="s">
        <v>31</v>
      </c>
      <c r="X295" s="12"/>
      <c r="Y295" s="12">
        <f>Tabla2[[#This Row],[FECHA RADICADO RESPUESTA]]-Tabla2[[#This Row],[FECHA
RADICACIÓN]]</f>
        <v>24.145200196755468</v>
      </c>
    </row>
    <row r="296" spans="1:25" ht="50.25" customHeight="1" x14ac:dyDescent="0.3">
      <c r="A296" s="7">
        <v>131568</v>
      </c>
      <c r="B296" s="8" t="s">
        <v>24</v>
      </c>
      <c r="C296" s="10" t="s">
        <v>603</v>
      </c>
      <c r="D296" s="10" t="s">
        <v>25</v>
      </c>
      <c r="E296" s="10" t="s">
        <v>755</v>
      </c>
      <c r="F296" s="13">
        <v>42629.341000034721</v>
      </c>
      <c r="G296" s="10" t="s">
        <v>27</v>
      </c>
      <c r="H296" s="8" t="s">
        <v>28</v>
      </c>
      <c r="I296" s="10" t="s">
        <v>45</v>
      </c>
      <c r="J296" s="10" t="s">
        <v>31</v>
      </c>
      <c r="K296" s="10" t="str">
        <f>Tabla2[[#This Row],[SUBTEMA]]</f>
        <v xml:space="preserve">Congreso de la República y Senado </v>
      </c>
      <c r="L296" s="13">
        <v>42643.341000034721</v>
      </c>
      <c r="M296" s="10">
        <v>10</v>
      </c>
      <c r="N296" s="12" t="s">
        <v>28</v>
      </c>
      <c r="O296" s="12" t="s">
        <v>32</v>
      </c>
      <c r="P296" s="8" t="s">
        <v>756</v>
      </c>
      <c r="Q296" s="13">
        <v>42646.449940856481</v>
      </c>
      <c r="R296" s="8" t="s">
        <v>642</v>
      </c>
      <c r="S296" s="12" t="s">
        <v>627</v>
      </c>
      <c r="T296" s="9">
        <v>17</v>
      </c>
      <c r="U296" s="12" t="s">
        <v>39</v>
      </c>
      <c r="V296" s="12" t="s">
        <v>149</v>
      </c>
      <c r="W296" s="15" t="s">
        <v>31</v>
      </c>
      <c r="X296" s="12"/>
      <c r="Y296" s="12">
        <f>Tabla2[[#This Row],[FECHA RADICADO RESPUESTA]]-Tabla2[[#This Row],[FECHA
RADICACIÓN]]</f>
        <v>17.108940821759461</v>
      </c>
    </row>
    <row r="297" spans="1:25" ht="50.25" customHeight="1" x14ac:dyDescent="0.3">
      <c r="A297" s="7">
        <v>131693</v>
      </c>
      <c r="B297" s="8" t="s">
        <v>24</v>
      </c>
      <c r="C297" s="10" t="s">
        <v>603</v>
      </c>
      <c r="D297" s="10" t="s">
        <v>43</v>
      </c>
      <c r="E297" s="10" t="s">
        <v>757</v>
      </c>
      <c r="F297" s="13">
        <v>42629.535397685184</v>
      </c>
      <c r="G297" s="10" t="s">
        <v>27</v>
      </c>
      <c r="H297" s="8" t="s">
        <v>28</v>
      </c>
      <c r="I297" s="10" t="s">
        <v>45</v>
      </c>
      <c r="J297" s="10" t="s">
        <v>31</v>
      </c>
      <c r="K297" s="10" t="str">
        <f>Tabla2[[#This Row],[SUBTEMA]]</f>
        <v>Informes sobres Consultas previas</v>
      </c>
      <c r="L297" s="13">
        <v>42643.535397685184</v>
      </c>
      <c r="M297" s="10">
        <v>10</v>
      </c>
      <c r="N297" s="12" t="s">
        <v>28</v>
      </c>
      <c r="O297" s="12" t="s">
        <v>32</v>
      </c>
      <c r="P297" s="8" t="s">
        <v>758</v>
      </c>
      <c r="Q297" s="13">
        <v>42642.498501192131</v>
      </c>
      <c r="R297" s="8" t="s">
        <v>428</v>
      </c>
      <c r="S297" s="12" t="s">
        <v>70</v>
      </c>
      <c r="T297" s="9">
        <v>13</v>
      </c>
      <c r="U297" s="12" t="s">
        <v>111</v>
      </c>
      <c r="V297" s="12" t="s">
        <v>733</v>
      </c>
      <c r="W297" s="15" t="s">
        <v>47</v>
      </c>
      <c r="X297" s="12"/>
      <c r="Y297" s="12">
        <f>Tabla2[[#This Row],[FECHA RADICADO RESPUESTA]]-Tabla2[[#This Row],[FECHA
RADICACIÓN]]</f>
        <v>12.963103506946936</v>
      </c>
    </row>
    <row r="298" spans="1:25" ht="50.25" customHeight="1" x14ac:dyDescent="0.3">
      <c r="A298" s="18">
        <v>131713</v>
      </c>
      <c r="B298" s="8" t="s">
        <v>24</v>
      </c>
      <c r="C298" s="10" t="s">
        <v>603</v>
      </c>
      <c r="D298" s="10" t="s">
        <v>71</v>
      </c>
      <c r="E298" s="10" t="s">
        <v>759</v>
      </c>
      <c r="F298" s="13">
        <v>42629.585246562499</v>
      </c>
      <c r="G298" s="10" t="s">
        <v>27</v>
      </c>
      <c r="H298" s="8" t="s">
        <v>28</v>
      </c>
      <c r="I298" s="10" t="s">
        <v>62</v>
      </c>
      <c r="J298" s="10" t="s">
        <v>31</v>
      </c>
      <c r="K298" s="10" t="str">
        <f>Tabla2[[#This Row],[SUBTEMA]]</f>
        <v>Información del trámite o proceso para pago de regalías</v>
      </c>
      <c r="L298" s="13">
        <v>42650.585246562499</v>
      </c>
      <c r="M298" s="10">
        <v>15</v>
      </c>
      <c r="N298" s="12" t="s">
        <v>28</v>
      </c>
      <c r="O298" s="12" t="s">
        <v>32</v>
      </c>
      <c r="P298" s="13" t="s">
        <v>760</v>
      </c>
      <c r="Q298" s="13">
        <v>42649.404699074075</v>
      </c>
      <c r="R298" s="8" t="s">
        <v>81</v>
      </c>
      <c r="S298" s="12" t="s">
        <v>82</v>
      </c>
      <c r="T298" s="9">
        <v>24</v>
      </c>
      <c r="U298" s="12" t="s">
        <v>271</v>
      </c>
      <c r="V298" s="12" t="s">
        <v>106</v>
      </c>
      <c r="W298" s="15" t="s">
        <v>47</v>
      </c>
      <c r="X298" s="12"/>
      <c r="Y298" s="12">
        <f>Tabla2[[#This Row],[FECHA RADICADO RESPUESTA]]-Tabla2[[#This Row],[FECHA
RADICACIÓN]]</f>
        <v>19.819452511575946</v>
      </c>
    </row>
    <row r="299" spans="1:25" ht="50.25" customHeight="1" x14ac:dyDescent="0.3">
      <c r="A299" s="24">
        <v>131714</v>
      </c>
      <c r="B299" s="8" t="s">
        <v>24</v>
      </c>
      <c r="C299" s="10" t="s">
        <v>603</v>
      </c>
      <c r="D299" s="10" t="s">
        <v>71</v>
      </c>
      <c r="E299" s="10" t="s">
        <v>761</v>
      </c>
      <c r="F299" s="13">
        <v>42629.586331712962</v>
      </c>
      <c r="G299" s="10" t="s">
        <v>27</v>
      </c>
      <c r="H299" s="8" t="s">
        <v>28</v>
      </c>
      <c r="I299" s="10" t="s">
        <v>62</v>
      </c>
      <c r="J299" s="10" t="s">
        <v>31</v>
      </c>
      <c r="K299" s="10" t="str">
        <f>Tabla2[[#This Row],[SUBTEMA]]</f>
        <v>Información del trámite o proceso para pago de regalías</v>
      </c>
      <c r="L299" s="13">
        <v>42650.586331712962</v>
      </c>
      <c r="M299" s="10">
        <v>15</v>
      </c>
      <c r="N299" s="12" t="s">
        <v>28</v>
      </c>
      <c r="O299" s="12" t="s">
        <v>32</v>
      </c>
      <c r="P299" s="13" t="s">
        <v>763</v>
      </c>
      <c r="Q299" s="13">
        <v>42649</v>
      </c>
      <c r="R299" s="8" t="s">
        <v>764</v>
      </c>
      <c r="S299" s="12" t="s">
        <v>226</v>
      </c>
      <c r="T299" s="9">
        <v>19</v>
      </c>
      <c r="U299" s="12" t="s">
        <v>271</v>
      </c>
      <c r="V299" s="12" t="s">
        <v>106</v>
      </c>
      <c r="W299" s="15" t="s">
        <v>47</v>
      </c>
      <c r="X299" s="12"/>
      <c r="Y299" s="12">
        <f>Tabla2[[#This Row],[FECHA RADICADO RESPUESTA]]-Tabla2[[#This Row],[FECHA
RADICACIÓN]]</f>
        <v>19.413668287037581</v>
      </c>
    </row>
    <row r="300" spans="1:25" ht="50.25" customHeight="1" x14ac:dyDescent="0.3">
      <c r="A300" s="7">
        <v>131917</v>
      </c>
      <c r="B300" s="8" t="s">
        <v>24</v>
      </c>
      <c r="C300" s="10" t="s">
        <v>603</v>
      </c>
      <c r="D300" s="10" t="s">
        <v>71</v>
      </c>
      <c r="E300" s="10" t="s">
        <v>765</v>
      </c>
      <c r="F300" s="13">
        <v>42632.332446446759</v>
      </c>
      <c r="G300" s="10" t="s">
        <v>27</v>
      </c>
      <c r="H300" s="8" t="s">
        <v>28</v>
      </c>
      <c r="I300" s="10" t="s">
        <v>45</v>
      </c>
      <c r="J300" s="10" t="s">
        <v>31</v>
      </c>
      <c r="K300" s="10" t="str">
        <f>Tabla2[[#This Row],[SUBTEMA]]</f>
        <v xml:space="preserve">Intervención por no pago a subcontratistas por parte de Operadoras </v>
      </c>
      <c r="L300" s="13">
        <v>42646.332446446759</v>
      </c>
      <c r="M300" s="10">
        <v>10</v>
      </c>
      <c r="N300" s="12" t="s">
        <v>28</v>
      </c>
      <c r="O300" s="12" t="s">
        <v>32</v>
      </c>
      <c r="P300" s="8" t="s">
        <v>766</v>
      </c>
      <c r="Q300" s="13">
        <v>42636.661901238425</v>
      </c>
      <c r="R300" s="8" t="s">
        <v>32</v>
      </c>
      <c r="S300" s="12" t="s">
        <v>28</v>
      </c>
      <c r="T300" s="9">
        <v>4</v>
      </c>
      <c r="U300" s="12" t="s">
        <v>39</v>
      </c>
      <c r="V300" s="12" t="s">
        <v>79</v>
      </c>
      <c r="W300" s="15" t="s">
        <v>47</v>
      </c>
      <c r="X300" s="12"/>
      <c r="Y300" s="12">
        <f>Tabla2[[#This Row],[FECHA RADICADO RESPUESTA]]-Tabla2[[#This Row],[FECHA
RADICACIÓN]]</f>
        <v>4.3294547916666488</v>
      </c>
    </row>
    <row r="301" spans="1:25" ht="50.25" customHeight="1" x14ac:dyDescent="0.3">
      <c r="A301" s="7">
        <v>131921</v>
      </c>
      <c r="B301" s="8" t="s">
        <v>24</v>
      </c>
      <c r="C301" s="10" t="s">
        <v>603</v>
      </c>
      <c r="D301" s="10" t="s">
        <v>25</v>
      </c>
      <c r="E301" s="10" t="s">
        <v>767</v>
      </c>
      <c r="F301" s="13">
        <v>42632.33706701389</v>
      </c>
      <c r="G301" s="10" t="s">
        <v>27</v>
      </c>
      <c r="H301" s="8" t="s">
        <v>28</v>
      </c>
      <c r="I301" s="10" t="s">
        <v>45</v>
      </c>
      <c r="J301" s="10" t="s">
        <v>31</v>
      </c>
      <c r="K301" s="10" t="str">
        <f>Tabla2[[#This Row],[SUBTEMA]]</f>
        <v>Áreas Asignadas, Áreas libres, reglamentación especial, requisitos y criterios para su asignación</v>
      </c>
      <c r="L301" s="13">
        <v>42646.33706701389</v>
      </c>
      <c r="M301" s="10">
        <v>10</v>
      </c>
      <c r="N301" s="12" t="s">
        <v>28</v>
      </c>
      <c r="O301" s="12" t="s">
        <v>32</v>
      </c>
      <c r="P301" s="8" t="s">
        <v>768</v>
      </c>
      <c r="Q301" s="13">
        <v>42654</v>
      </c>
      <c r="R301" s="8" t="s">
        <v>101</v>
      </c>
      <c r="S301" s="12" t="s">
        <v>102</v>
      </c>
      <c r="T301" s="9">
        <v>16</v>
      </c>
      <c r="U301" s="12" t="s">
        <v>74</v>
      </c>
      <c r="V301" s="12" t="s">
        <v>163</v>
      </c>
      <c r="W301" s="15" t="s">
        <v>47</v>
      </c>
      <c r="X301" s="12"/>
      <c r="Y301" s="12">
        <f>Tabla2[[#This Row],[FECHA RADICADO RESPUESTA]]-Tabla2[[#This Row],[FECHA
RADICACIÓN]]</f>
        <v>21.662932986109809</v>
      </c>
    </row>
    <row r="302" spans="1:25" ht="50.25" customHeight="1" x14ac:dyDescent="0.3">
      <c r="A302" s="7">
        <v>131926</v>
      </c>
      <c r="B302" s="8" t="s">
        <v>24</v>
      </c>
      <c r="C302" s="10" t="s">
        <v>603</v>
      </c>
      <c r="D302" s="10" t="s">
        <v>25</v>
      </c>
      <c r="E302" s="10" t="s">
        <v>769</v>
      </c>
      <c r="F302" s="13">
        <v>42632.340310763888</v>
      </c>
      <c r="G302" s="10" t="s">
        <v>27</v>
      </c>
      <c r="H302" s="8" t="s">
        <v>28</v>
      </c>
      <c r="I302" s="10" t="s">
        <v>62</v>
      </c>
      <c r="J302" s="10" t="s">
        <v>31</v>
      </c>
      <c r="K302" s="10" t="str">
        <f>Tabla2[[#This Row],[SUBTEMA]]</f>
        <v>Acompañamiento a comunidad en desarrollo de proyecto (ambiental, social)</v>
      </c>
      <c r="L302" s="13">
        <v>42646.340310763888</v>
      </c>
      <c r="M302" s="10">
        <v>10</v>
      </c>
      <c r="N302" s="12" t="s">
        <v>28</v>
      </c>
      <c r="O302" s="12" t="s">
        <v>32</v>
      </c>
      <c r="P302" s="8" t="s">
        <v>770</v>
      </c>
      <c r="Q302" s="13" t="s">
        <v>771</v>
      </c>
      <c r="R302" s="8" t="s">
        <v>772</v>
      </c>
      <c r="S302" s="12" t="s">
        <v>70</v>
      </c>
      <c r="T302" s="9">
        <v>21</v>
      </c>
      <c r="U302" s="12" t="s">
        <v>74</v>
      </c>
      <c r="V302" s="12" t="s">
        <v>63</v>
      </c>
      <c r="W302" s="15" t="s">
        <v>31</v>
      </c>
      <c r="X302" s="12"/>
      <c r="Y302" s="12" t="e">
        <f>Tabla2[[#This Row],[FECHA RADICADO RESPUESTA]]-Tabla2[[#This Row],[FECHA
RADICACIÓN]]</f>
        <v>#VALUE!</v>
      </c>
    </row>
    <row r="303" spans="1:25" ht="50.25" customHeight="1" x14ac:dyDescent="0.3">
      <c r="A303" s="7">
        <v>132088</v>
      </c>
      <c r="B303" s="8" t="s">
        <v>24</v>
      </c>
      <c r="C303" s="10" t="s">
        <v>603</v>
      </c>
      <c r="D303" s="10" t="s">
        <v>25</v>
      </c>
      <c r="E303" s="10" t="s">
        <v>773</v>
      </c>
      <c r="F303" s="13">
        <v>42632.576124386571</v>
      </c>
      <c r="G303" s="10" t="s">
        <v>27</v>
      </c>
      <c r="H303" s="8" t="s">
        <v>28</v>
      </c>
      <c r="I303" s="10" t="s">
        <v>45</v>
      </c>
      <c r="J303" s="10" t="s">
        <v>31</v>
      </c>
      <c r="K303" s="10" t="str">
        <f>Tabla2[[#This Row],[SUBTEMA]]</f>
        <v>Exploración yacimientos y títulos míneros</v>
      </c>
      <c r="L303" s="13">
        <v>42646.576124386571</v>
      </c>
      <c r="M303" s="10">
        <v>10</v>
      </c>
      <c r="N303" s="12" t="s">
        <v>28</v>
      </c>
      <c r="O303" s="12" t="s">
        <v>32</v>
      </c>
      <c r="P303" s="8" t="s">
        <v>774</v>
      </c>
      <c r="Q303" s="13">
        <v>42650.714308483795</v>
      </c>
      <c r="R303" s="8" t="s">
        <v>50</v>
      </c>
      <c r="S303" s="12" t="s">
        <v>51</v>
      </c>
      <c r="T303" s="9">
        <v>18</v>
      </c>
      <c r="U303" s="12" t="s">
        <v>39</v>
      </c>
      <c r="V303" s="12" t="s">
        <v>745</v>
      </c>
      <c r="W303" s="15" t="s">
        <v>31</v>
      </c>
      <c r="X303" s="12"/>
      <c r="Y303" s="12">
        <f>Tabla2[[#This Row],[FECHA RADICADO RESPUESTA]]-Tabla2[[#This Row],[FECHA
RADICACIÓN]]</f>
        <v>18.138184097224439</v>
      </c>
    </row>
    <row r="304" spans="1:25" ht="50.25" customHeight="1" x14ac:dyDescent="0.3">
      <c r="A304" s="7">
        <v>132128</v>
      </c>
      <c r="B304" s="8" t="s">
        <v>24</v>
      </c>
      <c r="C304" s="10" t="s">
        <v>603</v>
      </c>
      <c r="D304" s="10" t="s">
        <v>71</v>
      </c>
      <c r="E304" s="10" t="s">
        <v>775</v>
      </c>
      <c r="F304" s="13">
        <v>42632.619635648145</v>
      </c>
      <c r="G304" s="10" t="s">
        <v>27</v>
      </c>
      <c r="H304" s="8" t="s">
        <v>28</v>
      </c>
      <c r="I304" s="10" t="s">
        <v>45</v>
      </c>
      <c r="J304" s="10" t="s">
        <v>31</v>
      </c>
      <c r="K304" s="10" t="str">
        <f>Tabla2[[#This Row],[SUBTEMA]]</f>
        <v>Información del trámite o proceso para pago de regalías</v>
      </c>
      <c r="L304" s="13">
        <v>42646.619635648145</v>
      </c>
      <c r="M304" s="10">
        <v>10</v>
      </c>
      <c r="N304" s="12" t="s">
        <v>28</v>
      </c>
      <c r="O304" s="12" t="s">
        <v>32</v>
      </c>
      <c r="P304" s="8" t="s">
        <v>776</v>
      </c>
      <c r="Q304" s="13">
        <v>42640.598597951386</v>
      </c>
      <c r="R304" s="8" t="s">
        <v>729</v>
      </c>
      <c r="S304" s="12" t="s">
        <v>82</v>
      </c>
      <c r="T304" s="9">
        <v>8</v>
      </c>
      <c r="U304" s="12" t="s">
        <v>118</v>
      </c>
      <c r="V304" s="12" t="s">
        <v>106</v>
      </c>
      <c r="W304" s="15" t="s">
        <v>47</v>
      </c>
      <c r="X304" s="12"/>
      <c r="Y304" s="12">
        <f>Tabla2[[#This Row],[FECHA RADICADO RESPUESTA]]-Tabla2[[#This Row],[FECHA
RADICACIÓN]]</f>
        <v>7.9789623032411328</v>
      </c>
    </row>
    <row r="305" spans="1:25" ht="50.25" customHeight="1" x14ac:dyDescent="0.3">
      <c r="A305" s="7">
        <v>132130</v>
      </c>
      <c r="B305" s="8" t="s">
        <v>24</v>
      </c>
      <c r="C305" s="10" t="s">
        <v>603</v>
      </c>
      <c r="D305" s="10" t="s">
        <v>71</v>
      </c>
      <c r="E305" s="10" t="s">
        <v>777</v>
      </c>
      <c r="F305" s="13">
        <v>42632.620738923608</v>
      </c>
      <c r="G305" s="10" t="s">
        <v>27</v>
      </c>
      <c r="H305" s="8" t="s">
        <v>28</v>
      </c>
      <c r="I305" s="10" t="s">
        <v>45</v>
      </c>
      <c r="J305" s="10" t="s">
        <v>31</v>
      </c>
      <c r="K305" s="10" t="str">
        <f>Tabla2[[#This Row],[SUBTEMA]]</f>
        <v xml:space="preserve">Incoder Titulación de Baldíos </v>
      </c>
      <c r="L305" s="13">
        <v>42646.620738923608</v>
      </c>
      <c r="M305" s="10">
        <v>10</v>
      </c>
      <c r="N305" s="12" t="s">
        <v>28</v>
      </c>
      <c r="O305" s="12" t="s">
        <v>32</v>
      </c>
      <c r="P305" s="8" t="s">
        <v>778</v>
      </c>
      <c r="Q305" s="13">
        <v>42633.372010185187</v>
      </c>
      <c r="R305" s="8" t="s">
        <v>32</v>
      </c>
      <c r="S305" s="12" t="s">
        <v>28</v>
      </c>
      <c r="T305" s="9">
        <v>1</v>
      </c>
      <c r="U305" s="12" t="s">
        <v>279</v>
      </c>
      <c r="V305" s="12" t="s">
        <v>445</v>
      </c>
      <c r="W305" s="15" t="s">
        <v>31</v>
      </c>
      <c r="X305" s="12"/>
      <c r="Y305" s="12">
        <f>Tabla2[[#This Row],[FECHA RADICADO RESPUESTA]]-Tabla2[[#This Row],[FECHA
RADICACIÓN]]</f>
        <v>0.75127126157894963</v>
      </c>
    </row>
    <row r="306" spans="1:25" ht="50.25" customHeight="1" x14ac:dyDescent="0.3">
      <c r="A306" s="28">
        <v>132262</v>
      </c>
      <c r="B306" s="10" t="s">
        <v>24</v>
      </c>
      <c r="C306" s="10" t="s">
        <v>603</v>
      </c>
      <c r="D306" s="10" t="s">
        <v>43</v>
      </c>
      <c r="E306" s="10" t="s">
        <v>779</v>
      </c>
      <c r="F306" s="13">
        <v>42633.378692129627</v>
      </c>
      <c r="G306" s="10" t="s">
        <v>27</v>
      </c>
      <c r="H306" s="8" t="s">
        <v>28</v>
      </c>
      <c r="I306" s="10" t="s">
        <v>736</v>
      </c>
      <c r="J306" s="10" t="s">
        <v>31</v>
      </c>
      <c r="K306" s="10" t="str">
        <f>Tabla2[[#This Row],[SUBTEMA]]</f>
        <v>Certificacion Laboral Colaborador</v>
      </c>
      <c r="L306" s="13">
        <v>42646.378691284721</v>
      </c>
      <c r="M306" s="10">
        <v>10</v>
      </c>
      <c r="N306" s="12" t="s">
        <v>28</v>
      </c>
      <c r="O306" s="12" t="s">
        <v>32</v>
      </c>
      <c r="P306" s="13" t="s">
        <v>780</v>
      </c>
      <c r="Q306" s="13">
        <v>42633</v>
      </c>
      <c r="R306" s="8" t="s">
        <v>781</v>
      </c>
      <c r="S306" s="12" t="s">
        <v>514</v>
      </c>
      <c r="T306" s="14">
        <v>0</v>
      </c>
      <c r="U306" s="12" t="s">
        <v>39</v>
      </c>
      <c r="V306" s="12" t="s">
        <v>753</v>
      </c>
      <c r="W306" s="15" t="s">
        <v>47</v>
      </c>
      <c r="X306" s="16" t="s">
        <v>35</v>
      </c>
      <c r="Y306" s="12">
        <f>Tabla2[[#This Row],[FECHA RADICADO RESPUESTA]]-Tabla2[[#This Row],[FECHA
RADICACIÓN]]</f>
        <v>-0.37869212962687016</v>
      </c>
    </row>
    <row r="307" spans="1:25" ht="50.25" customHeight="1" x14ac:dyDescent="0.3">
      <c r="A307" s="7">
        <v>132312</v>
      </c>
      <c r="B307" s="8" t="s">
        <v>24</v>
      </c>
      <c r="C307" s="10" t="s">
        <v>603</v>
      </c>
      <c r="D307" s="10" t="s">
        <v>71</v>
      </c>
      <c r="E307" s="10" t="s">
        <v>782</v>
      </c>
      <c r="F307" s="13">
        <v>42633.434922337961</v>
      </c>
      <c r="G307" s="10" t="s">
        <v>27</v>
      </c>
      <c r="H307" s="8" t="s">
        <v>28</v>
      </c>
      <c r="I307" s="10" t="s">
        <v>45</v>
      </c>
      <c r="J307" s="10" t="s">
        <v>31</v>
      </c>
      <c r="K307" s="10" t="str">
        <f>Tabla2[[#This Row],[SUBTEMA]]</f>
        <v>Información Geológica de perforaciones</v>
      </c>
      <c r="L307" s="13">
        <v>42647.434922337961</v>
      </c>
      <c r="M307" s="10">
        <v>10</v>
      </c>
      <c r="N307" s="12" t="s">
        <v>28</v>
      </c>
      <c r="O307" s="12" t="s">
        <v>32</v>
      </c>
      <c r="P307" s="8" t="s">
        <v>783</v>
      </c>
      <c r="Q307" s="13">
        <v>42635.597866053242</v>
      </c>
      <c r="R307" s="8" t="s">
        <v>32</v>
      </c>
      <c r="S307" s="12" t="s">
        <v>28</v>
      </c>
      <c r="T307" s="9">
        <v>2</v>
      </c>
      <c r="U307" s="12" t="s">
        <v>39</v>
      </c>
      <c r="V307" s="12" t="s">
        <v>49</v>
      </c>
      <c r="W307" s="15" t="s">
        <v>47</v>
      </c>
      <c r="X307" s="12"/>
      <c r="Y307" s="12">
        <f>Tabla2[[#This Row],[FECHA RADICADO RESPUESTA]]-Tabla2[[#This Row],[FECHA
RADICACIÓN]]</f>
        <v>2.1629437152805622</v>
      </c>
    </row>
    <row r="308" spans="1:25" ht="50.25" customHeight="1" x14ac:dyDescent="0.3">
      <c r="A308" s="18">
        <v>132315</v>
      </c>
      <c r="B308" s="8" t="s">
        <v>24</v>
      </c>
      <c r="C308" s="10" t="s">
        <v>603</v>
      </c>
      <c r="D308" s="10" t="s">
        <v>71</v>
      </c>
      <c r="E308" s="10" t="s">
        <v>784</v>
      </c>
      <c r="F308" s="13">
        <v>42633.436683715277</v>
      </c>
      <c r="G308" s="10" t="s">
        <v>27</v>
      </c>
      <c r="H308" s="8" t="s">
        <v>28</v>
      </c>
      <c r="I308" s="10" t="s">
        <v>45</v>
      </c>
      <c r="J308" s="10" t="s">
        <v>31</v>
      </c>
      <c r="K308" s="10" t="str">
        <f>Tabla2[[#This Row],[SUBTEMA]]</f>
        <v xml:space="preserve">Incoder Titulación de Baldíos </v>
      </c>
      <c r="L308" s="13">
        <v>42647.436683715277</v>
      </c>
      <c r="M308" s="10">
        <v>10</v>
      </c>
      <c r="N308" s="12" t="s">
        <v>28</v>
      </c>
      <c r="O308" s="12" t="s">
        <v>32</v>
      </c>
      <c r="P308" s="13" t="s">
        <v>785</v>
      </c>
      <c r="Q308" s="13">
        <v>42662.349918981483</v>
      </c>
      <c r="R308" s="8" t="s">
        <v>786</v>
      </c>
      <c r="S308" s="12" t="s">
        <v>653</v>
      </c>
      <c r="T308" s="9">
        <v>20</v>
      </c>
      <c r="U308" s="12" t="s">
        <v>787</v>
      </c>
      <c r="V308" s="12" t="s">
        <v>445</v>
      </c>
      <c r="W308" s="15" t="s">
        <v>47</v>
      </c>
      <c r="X308" s="12"/>
      <c r="Y308" s="12">
        <f>Tabla2[[#This Row],[FECHA RADICADO RESPUESTA]]-Tabla2[[#This Row],[FECHA
RADICACIÓN]]</f>
        <v>28.913235266205447</v>
      </c>
    </row>
    <row r="309" spans="1:25" ht="50.25" customHeight="1" x14ac:dyDescent="0.3">
      <c r="A309" s="7">
        <v>132414</v>
      </c>
      <c r="B309" s="8" t="s">
        <v>24</v>
      </c>
      <c r="C309" s="10" t="s">
        <v>603</v>
      </c>
      <c r="D309" s="10" t="s">
        <v>71</v>
      </c>
      <c r="E309" s="10" t="s">
        <v>788</v>
      </c>
      <c r="F309" s="13">
        <v>42633.610230243052</v>
      </c>
      <c r="G309" s="10" t="s">
        <v>27</v>
      </c>
      <c r="H309" s="8" t="s">
        <v>28</v>
      </c>
      <c r="I309" s="10" t="s">
        <v>45</v>
      </c>
      <c r="J309" s="10" t="s">
        <v>31</v>
      </c>
      <c r="K309" s="10" t="str">
        <f>Tabla2[[#This Row],[SUBTEMA]]</f>
        <v>Actividad Hidrocarburífera en regiones del país</v>
      </c>
      <c r="L309" s="13">
        <v>42646.610231481478</v>
      </c>
      <c r="M309" s="10">
        <v>10</v>
      </c>
      <c r="N309" s="12" t="s">
        <v>28</v>
      </c>
      <c r="O309" s="12" t="s">
        <v>32</v>
      </c>
      <c r="P309" s="8" t="s">
        <v>789</v>
      </c>
      <c r="Q309" s="13">
        <v>42646</v>
      </c>
      <c r="R309" s="8" t="s">
        <v>790</v>
      </c>
      <c r="S309" s="12" t="s">
        <v>791</v>
      </c>
      <c r="T309" s="9">
        <v>13</v>
      </c>
      <c r="U309" s="12" t="s">
        <v>111</v>
      </c>
      <c r="V309" s="12" t="s">
        <v>41</v>
      </c>
      <c r="W309" s="15" t="s">
        <v>47</v>
      </c>
      <c r="X309" s="12"/>
      <c r="Y309" s="12">
        <f>Tabla2[[#This Row],[FECHA RADICADO RESPUESTA]]-Tabla2[[#This Row],[FECHA
RADICACIÓN]]</f>
        <v>12.389769756948226</v>
      </c>
    </row>
    <row r="310" spans="1:25" ht="50.25" customHeight="1" x14ac:dyDescent="0.3">
      <c r="A310" s="7">
        <v>132428</v>
      </c>
      <c r="B310" s="8" t="s">
        <v>24</v>
      </c>
      <c r="C310" s="10" t="s">
        <v>603</v>
      </c>
      <c r="D310" s="10" t="s">
        <v>43</v>
      </c>
      <c r="E310" s="10" t="s">
        <v>792</v>
      </c>
      <c r="F310" s="13">
        <v>42633.623980289347</v>
      </c>
      <c r="G310" s="10" t="s">
        <v>27</v>
      </c>
      <c r="H310" s="8" t="s">
        <v>28</v>
      </c>
      <c r="I310" s="10" t="s">
        <v>85</v>
      </c>
      <c r="J310" s="10" t="s">
        <v>31</v>
      </c>
      <c r="K310" s="10" t="str">
        <f>Tabla2[[#This Row],[SUBTEMA]]</f>
        <v xml:space="preserve">Fracking </v>
      </c>
      <c r="L310" s="13">
        <v>42635.623980289347</v>
      </c>
      <c r="M310" s="10">
        <v>45</v>
      </c>
      <c r="N310" s="12" t="s">
        <v>28</v>
      </c>
      <c r="O310" s="12" t="s">
        <v>32</v>
      </c>
      <c r="P310" s="8" t="s">
        <v>793</v>
      </c>
      <c r="Q310" s="13">
        <v>42635.373110381945</v>
      </c>
      <c r="R310" s="8" t="s">
        <v>32</v>
      </c>
      <c r="S310" s="12" t="s">
        <v>28</v>
      </c>
      <c r="T310" s="9">
        <v>2</v>
      </c>
      <c r="U310" s="12" t="s">
        <v>381</v>
      </c>
      <c r="V310" s="12" t="s">
        <v>762</v>
      </c>
      <c r="W310" s="15" t="s">
        <v>47</v>
      </c>
      <c r="X310" s="12"/>
      <c r="Y310" s="12">
        <f>Tabla2[[#This Row],[FECHA RADICADO RESPUESTA]]-Tabla2[[#This Row],[FECHA
RADICACIÓN]]</f>
        <v>1.7491300925976248</v>
      </c>
    </row>
    <row r="311" spans="1:25" ht="50.25" customHeight="1" x14ac:dyDescent="0.3">
      <c r="A311" s="24">
        <v>132546</v>
      </c>
      <c r="B311" s="8" t="s">
        <v>24</v>
      </c>
      <c r="C311" s="10" t="s">
        <v>603</v>
      </c>
      <c r="D311" s="10" t="s">
        <v>71</v>
      </c>
      <c r="E311" s="10" t="s">
        <v>794</v>
      </c>
      <c r="F311" s="13">
        <v>42634.331093206019</v>
      </c>
      <c r="G311" s="10" t="s">
        <v>27</v>
      </c>
      <c r="H311" s="8" t="s">
        <v>28</v>
      </c>
      <c r="I311" s="10" t="s">
        <v>228</v>
      </c>
      <c r="J311" s="10" t="s">
        <v>31</v>
      </c>
      <c r="K311" s="10" t="str">
        <f>Tabla2[[#This Row],[SUBTEMA]]</f>
        <v>Publicaciones e Informes, Estudios: geofísicos, sísmica y estratigrafía</v>
      </c>
      <c r="L311" s="13">
        <v>42648.331093206019</v>
      </c>
      <c r="M311" s="10">
        <v>30</v>
      </c>
      <c r="N311" s="12" t="s">
        <v>28</v>
      </c>
      <c r="O311" s="12" t="s">
        <v>32</v>
      </c>
      <c r="P311" s="13" t="s">
        <v>795</v>
      </c>
      <c r="Q311" s="13" t="s">
        <v>796</v>
      </c>
      <c r="R311" s="8" t="s">
        <v>797</v>
      </c>
      <c r="S311" s="12" t="s">
        <v>102</v>
      </c>
      <c r="T311" s="9">
        <v>19</v>
      </c>
      <c r="U311" s="12" t="s">
        <v>39</v>
      </c>
      <c r="V311" s="12" t="s">
        <v>798</v>
      </c>
      <c r="W311" s="15" t="s">
        <v>47</v>
      </c>
      <c r="X311" s="12"/>
      <c r="Y311" s="12" t="e">
        <f>Tabla2[[#This Row],[FECHA RADICADO RESPUESTA]]-Tabla2[[#This Row],[FECHA
RADICACIÓN]]</f>
        <v>#VALUE!</v>
      </c>
    </row>
    <row r="312" spans="1:25" ht="50.25" customHeight="1" x14ac:dyDescent="0.3">
      <c r="A312" s="7">
        <v>132570</v>
      </c>
      <c r="B312" s="8" t="s">
        <v>24</v>
      </c>
      <c r="C312" s="10" t="s">
        <v>603</v>
      </c>
      <c r="D312" s="10" t="s">
        <v>25</v>
      </c>
      <c r="E312" s="10" t="s">
        <v>799</v>
      </c>
      <c r="F312" s="13">
        <v>42634.360897604165</v>
      </c>
      <c r="G312" s="10" t="s">
        <v>27</v>
      </c>
      <c r="H312" s="8" t="s">
        <v>28</v>
      </c>
      <c r="I312" s="10" t="s">
        <v>45</v>
      </c>
      <c r="J312" s="10" t="s">
        <v>31</v>
      </c>
      <c r="K312" s="10" t="str">
        <f>Tabla2[[#This Row],[SUBTEMA]]</f>
        <v>Inconformidad por desarrollo irregular de proyecto</v>
      </c>
      <c r="L312" s="13">
        <v>42648.360897604165</v>
      </c>
      <c r="M312" s="10">
        <v>10</v>
      </c>
      <c r="N312" s="12" t="s">
        <v>28</v>
      </c>
      <c r="O312" s="12" t="s">
        <v>32</v>
      </c>
      <c r="P312" s="8" t="s">
        <v>801</v>
      </c>
      <c r="Q312" s="13">
        <v>42635.351357719905</v>
      </c>
      <c r="R312" s="8" t="s">
        <v>32</v>
      </c>
      <c r="S312" s="12" t="s">
        <v>28</v>
      </c>
      <c r="T312" s="9">
        <v>1</v>
      </c>
      <c r="U312" s="12" t="s">
        <v>74</v>
      </c>
      <c r="V312" s="12" t="s">
        <v>67</v>
      </c>
      <c r="W312" s="15" t="s">
        <v>31</v>
      </c>
      <c r="X312" s="12"/>
      <c r="Y312" s="12">
        <f>Tabla2[[#This Row],[FECHA RADICADO RESPUESTA]]-Tabla2[[#This Row],[FECHA
RADICACIÓN]]</f>
        <v>0.99046011573955184</v>
      </c>
    </row>
    <row r="313" spans="1:25" ht="50.25" customHeight="1" x14ac:dyDescent="0.3">
      <c r="A313" s="7">
        <v>132599</v>
      </c>
      <c r="B313" s="8" t="s">
        <v>24</v>
      </c>
      <c r="C313" s="10" t="s">
        <v>603</v>
      </c>
      <c r="D313" s="10" t="s">
        <v>43</v>
      </c>
      <c r="E313" s="10" t="s">
        <v>802</v>
      </c>
      <c r="F313" s="13">
        <v>42634.420811261574</v>
      </c>
      <c r="G313" s="10" t="s">
        <v>27</v>
      </c>
      <c r="H313" s="8" t="s">
        <v>28</v>
      </c>
      <c r="I313" s="10" t="s">
        <v>62</v>
      </c>
      <c r="J313" s="10" t="s">
        <v>31</v>
      </c>
      <c r="K313" s="10" t="str">
        <f>Tabla2[[#This Row],[SUBTEMA]]</f>
        <v>Copias de contratos (E&amp;P, TEAS y Administrativos)</v>
      </c>
      <c r="L313" s="13">
        <v>42655.420811261574</v>
      </c>
      <c r="M313" s="10">
        <v>15</v>
      </c>
      <c r="N313" s="12" t="s">
        <v>28</v>
      </c>
      <c r="O313" s="12" t="s">
        <v>32</v>
      </c>
      <c r="P313" s="8" t="s">
        <v>803</v>
      </c>
      <c r="Q313" s="13">
        <v>42646.376589236112</v>
      </c>
      <c r="R313" s="8" t="s">
        <v>804</v>
      </c>
      <c r="S313" s="12" t="s">
        <v>51</v>
      </c>
      <c r="T313" s="9">
        <v>12</v>
      </c>
      <c r="U313" s="12" t="s">
        <v>381</v>
      </c>
      <c r="V313" s="12" t="s">
        <v>283</v>
      </c>
      <c r="W313" s="15" t="s">
        <v>47</v>
      </c>
      <c r="X313" s="12"/>
      <c r="Y313" s="12">
        <f>Tabla2[[#This Row],[FECHA RADICADO RESPUESTA]]-Tabla2[[#This Row],[FECHA
RADICACIÓN]]</f>
        <v>11.955777974537341</v>
      </c>
    </row>
    <row r="314" spans="1:25" ht="50.25" customHeight="1" x14ac:dyDescent="0.3">
      <c r="A314" s="18">
        <v>133025</v>
      </c>
      <c r="B314" s="26" t="s">
        <v>24</v>
      </c>
      <c r="C314" s="10" t="s">
        <v>603</v>
      </c>
      <c r="D314" s="10" t="s">
        <v>71</v>
      </c>
      <c r="E314" s="10" t="s">
        <v>805</v>
      </c>
      <c r="F314" s="13">
        <v>42635.591116550924</v>
      </c>
      <c r="G314" s="10" t="s">
        <v>27</v>
      </c>
      <c r="H314" s="8" t="s">
        <v>28</v>
      </c>
      <c r="I314" s="10" t="s">
        <v>62</v>
      </c>
      <c r="J314" s="10" t="s">
        <v>31</v>
      </c>
      <c r="K314" s="10" t="str">
        <f>Tabla2[[#This Row],[SUBTEMA]]</f>
        <v>Empresas con pozos en producción o exploración</v>
      </c>
      <c r="L314" s="13">
        <v>42656.591116550924</v>
      </c>
      <c r="M314" s="10">
        <v>15</v>
      </c>
      <c r="N314" s="12" t="s">
        <v>28</v>
      </c>
      <c r="O314" s="12" t="s">
        <v>32</v>
      </c>
      <c r="P314" s="13" t="s">
        <v>806</v>
      </c>
      <c r="Q314" s="13" t="s">
        <v>806</v>
      </c>
      <c r="R314" s="8" t="s">
        <v>168</v>
      </c>
      <c r="S314" s="12" t="s">
        <v>169</v>
      </c>
      <c r="T314" s="9">
        <v>18</v>
      </c>
      <c r="U314" s="12" t="s">
        <v>65</v>
      </c>
      <c r="V314" s="12" t="s">
        <v>128</v>
      </c>
      <c r="W314" s="15" t="s">
        <v>47</v>
      </c>
      <c r="X314" s="12"/>
      <c r="Y314" s="12" t="e">
        <f>Tabla2[[#This Row],[FECHA RADICADO RESPUESTA]]-Tabla2[[#This Row],[FECHA
RADICACIÓN]]</f>
        <v>#VALUE!</v>
      </c>
    </row>
    <row r="315" spans="1:25" ht="50.25" customHeight="1" x14ac:dyDescent="0.3">
      <c r="A315" s="7">
        <v>133026</v>
      </c>
      <c r="B315" s="8" t="s">
        <v>24</v>
      </c>
      <c r="C315" s="10" t="s">
        <v>603</v>
      </c>
      <c r="D315" s="10" t="s">
        <v>71</v>
      </c>
      <c r="E315" s="10" t="s">
        <v>807</v>
      </c>
      <c r="F315" s="13">
        <v>42635.593642164349</v>
      </c>
      <c r="G315" s="10" t="s">
        <v>27</v>
      </c>
      <c r="H315" s="8" t="s">
        <v>28</v>
      </c>
      <c r="I315" s="10" t="s">
        <v>210</v>
      </c>
      <c r="J315" s="10" t="s">
        <v>31</v>
      </c>
      <c r="K315" s="10" t="str">
        <f>Tabla2[[#This Row],[SUBTEMA]]</f>
        <v>Acompañamiento a comunidad en desarrollo de proyecto (ambiental, social)</v>
      </c>
      <c r="L315" s="13">
        <v>42656.593642164349</v>
      </c>
      <c r="M315" s="10">
        <v>15</v>
      </c>
      <c r="N315" s="12" t="s">
        <v>28</v>
      </c>
      <c r="O315" s="12" t="s">
        <v>32</v>
      </c>
      <c r="P315" s="13" t="s">
        <v>737</v>
      </c>
      <c r="Q315" s="13">
        <v>42656</v>
      </c>
      <c r="R315" s="8" t="s">
        <v>772</v>
      </c>
      <c r="S315" s="12" t="s">
        <v>70</v>
      </c>
      <c r="T315" s="9">
        <v>13</v>
      </c>
      <c r="U315" s="12" t="s">
        <v>381</v>
      </c>
      <c r="V315" s="12" t="s">
        <v>63</v>
      </c>
      <c r="W315" s="15" t="s">
        <v>47</v>
      </c>
      <c r="X315" s="12"/>
      <c r="Y315" s="12">
        <f>Tabla2[[#This Row],[FECHA RADICADO RESPUESTA]]-Tabla2[[#This Row],[FECHA
RADICACIÓN]]</f>
        <v>20.406357835650851</v>
      </c>
    </row>
    <row r="316" spans="1:25" ht="50.25" customHeight="1" x14ac:dyDescent="0.3">
      <c r="A316" s="7">
        <v>133241</v>
      </c>
      <c r="B316" s="8" t="s">
        <v>24</v>
      </c>
      <c r="C316" s="10" t="s">
        <v>603</v>
      </c>
      <c r="D316" s="10" t="s">
        <v>71</v>
      </c>
      <c r="E316" s="10" t="s">
        <v>808</v>
      </c>
      <c r="F316" s="13">
        <v>42636.325437766202</v>
      </c>
      <c r="G316" s="10" t="s">
        <v>27</v>
      </c>
      <c r="H316" s="8" t="s">
        <v>28</v>
      </c>
      <c r="I316" s="10" t="s">
        <v>62</v>
      </c>
      <c r="J316" s="10" t="s">
        <v>31</v>
      </c>
      <c r="K316" s="10" t="str">
        <f>Tabla2[[#This Row],[SUBTEMA]]</f>
        <v>Inconformidad por desarrollo irregular de proyecto</v>
      </c>
      <c r="L316" s="13">
        <v>42657.325437766202</v>
      </c>
      <c r="M316" s="10">
        <v>15</v>
      </c>
      <c r="N316" s="12" t="s">
        <v>28</v>
      </c>
      <c r="O316" s="12" t="s">
        <v>32</v>
      </c>
      <c r="P316" s="8" t="s">
        <v>809</v>
      </c>
      <c r="Q316" s="13">
        <v>42646.321976192128</v>
      </c>
      <c r="R316" s="8" t="s">
        <v>32</v>
      </c>
      <c r="S316" s="12" t="s">
        <v>28</v>
      </c>
      <c r="T316" s="9">
        <v>10</v>
      </c>
      <c r="U316" s="12" t="s">
        <v>74</v>
      </c>
      <c r="V316" s="12" t="s">
        <v>67</v>
      </c>
      <c r="W316" s="15" t="s">
        <v>47</v>
      </c>
      <c r="X316" s="12"/>
      <c r="Y316" s="12">
        <f>Tabla2[[#This Row],[FECHA RADICADO RESPUESTA]]-Tabla2[[#This Row],[FECHA
RADICACIÓN]]</f>
        <v>9.9965384259267012</v>
      </c>
    </row>
    <row r="317" spans="1:25" ht="50.25" customHeight="1" x14ac:dyDescent="0.3">
      <c r="A317" s="7">
        <v>133337</v>
      </c>
      <c r="B317" s="26" t="s">
        <v>24</v>
      </c>
      <c r="C317" s="10" t="s">
        <v>603</v>
      </c>
      <c r="D317" s="10" t="s">
        <v>43</v>
      </c>
      <c r="E317" s="10" t="s">
        <v>810</v>
      </c>
      <c r="F317" s="13">
        <v>42636.440300694441</v>
      </c>
      <c r="G317" s="10" t="s">
        <v>27</v>
      </c>
      <c r="H317" s="8" t="s">
        <v>28</v>
      </c>
      <c r="I317" s="10" t="s">
        <v>45</v>
      </c>
      <c r="J317" s="10" t="s">
        <v>31</v>
      </c>
      <c r="K317" s="10" t="str">
        <f>Tabla2[[#This Row],[SUBTEMA]]</f>
        <v>Otros</v>
      </c>
      <c r="L317" s="13">
        <v>42650.440300694441</v>
      </c>
      <c r="M317" s="10">
        <v>10</v>
      </c>
      <c r="N317" s="12" t="s">
        <v>28</v>
      </c>
      <c r="O317" s="12" t="s">
        <v>32</v>
      </c>
      <c r="P317" s="13" t="s">
        <v>811</v>
      </c>
      <c r="Q317" s="13">
        <v>42661</v>
      </c>
      <c r="R317" s="8" t="s">
        <v>812</v>
      </c>
      <c r="S317" s="12" t="s">
        <v>813</v>
      </c>
      <c r="T317" s="9">
        <v>17</v>
      </c>
      <c r="U317" s="12" t="s">
        <v>39</v>
      </c>
      <c r="V317" s="12" t="s">
        <v>134</v>
      </c>
      <c r="W317" s="15" t="s">
        <v>47</v>
      </c>
      <c r="X317" s="12"/>
      <c r="Y317" s="12">
        <f>Tabla2[[#This Row],[FECHA RADICADO RESPUESTA]]-Tabla2[[#This Row],[FECHA
RADICACIÓN]]</f>
        <v>24.559699305558752</v>
      </c>
    </row>
    <row r="318" spans="1:25" ht="50.25" customHeight="1" x14ac:dyDescent="0.3">
      <c r="A318" s="18">
        <v>133595</v>
      </c>
      <c r="B318" s="26" t="s">
        <v>24</v>
      </c>
      <c r="C318" s="10" t="s">
        <v>603</v>
      </c>
      <c r="D318" s="10" t="s">
        <v>25</v>
      </c>
      <c r="E318" s="10" t="s">
        <v>814</v>
      </c>
      <c r="F318" s="13">
        <v>42639.356492824074</v>
      </c>
      <c r="G318" s="10" t="s">
        <v>27</v>
      </c>
      <c r="H318" s="8" t="s">
        <v>28</v>
      </c>
      <c r="I318" s="10" t="s">
        <v>45</v>
      </c>
      <c r="J318" s="10" t="s">
        <v>31</v>
      </c>
      <c r="K318" s="10" t="str">
        <f>Tabla2[[#This Row],[SUBTEMA]]</f>
        <v>Otros</v>
      </c>
      <c r="L318" s="13">
        <v>42653.356492824074</v>
      </c>
      <c r="M318" s="10">
        <v>10</v>
      </c>
      <c r="N318" s="12" t="s">
        <v>28</v>
      </c>
      <c r="O318" s="12" t="s">
        <v>32</v>
      </c>
      <c r="P318" s="13" t="s">
        <v>806</v>
      </c>
      <c r="Q318" s="13">
        <v>42662.349918981483</v>
      </c>
      <c r="R318" s="8" t="s">
        <v>815</v>
      </c>
      <c r="S318" s="12" t="s">
        <v>816</v>
      </c>
      <c r="T318" s="9">
        <v>14</v>
      </c>
      <c r="U318" s="12" t="s">
        <v>39</v>
      </c>
      <c r="V318" s="12" t="s">
        <v>134</v>
      </c>
      <c r="W318" s="15" t="s">
        <v>47</v>
      </c>
      <c r="X318" s="12"/>
      <c r="Y318" s="12">
        <f>Tabla2[[#This Row],[FECHA RADICADO RESPUESTA]]-Tabla2[[#This Row],[FECHA
RADICACIÓN]]</f>
        <v>22.993426157408976</v>
      </c>
    </row>
    <row r="319" spans="1:25" ht="50.25" customHeight="1" x14ac:dyDescent="0.3">
      <c r="A319" s="7">
        <v>133600</v>
      </c>
      <c r="B319" s="8" t="s">
        <v>24</v>
      </c>
      <c r="C319" s="10" t="s">
        <v>603</v>
      </c>
      <c r="D319" s="10" t="s">
        <v>43</v>
      </c>
      <c r="E319" s="10" t="s">
        <v>817</v>
      </c>
      <c r="F319" s="13">
        <v>42639.397093749998</v>
      </c>
      <c r="G319" s="10" t="s">
        <v>27</v>
      </c>
      <c r="H319" s="8" t="s">
        <v>28</v>
      </c>
      <c r="I319" s="10" t="s">
        <v>45</v>
      </c>
      <c r="J319" s="10" t="s">
        <v>31</v>
      </c>
      <c r="K319" s="10" t="str">
        <f>Tabla2[[#This Row],[SUBTEMA]]</f>
        <v xml:space="preserve">Congreso de la República y Senado </v>
      </c>
      <c r="L319" s="13">
        <v>42653.397093749998</v>
      </c>
      <c r="M319" s="10">
        <v>10</v>
      </c>
      <c r="N319" s="12" t="s">
        <v>28</v>
      </c>
      <c r="O319" s="12" t="s">
        <v>32</v>
      </c>
      <c r="P319" s="8" t="s">
        <v>818</v>
      </c>
      <c r="Q319" s="13">
        <v>42653.485903854162</v>
      </c>
      <c r="R319" s="8" t="s">
        <v>87</v>
      </c>
      <c r="S319" s="12" t="s">
        <v>28</v>
      </c>
      <c r="T319" s="9">
        <v>14</v>
      </c>
      <c r="U319" s="12" t="s">
        <v>39</v>
      </c>
      <c r="V319" s="12" t="s">
        <v>149</v>
      </c>
      <c r="W319" s="15" t="s">
        <v>31</v>
      </c>
      <c r="X319" s="12"/>
      <c r="Y319" s="12">
        <f>Tabla2[[#This Row],[FECHA RADICADO RESPUESTA]]-Tabla2[[#This Row],[FECHA
RADICACIÓN]]</f>
        <v>14.088810104163713</v>
      </c>
    </row>
    <row r="320" spans="1:25" ht="50.25" customHeight="1" x14ac:dyDescent="0.3">
      <c r="A320" s="7">
        <v>133732</v>
      </c>
      <c r="B320" s="8" t="s">
        <v>24</v>
      </c>
      <c r="C320" s="10" t="s">
        <v>603</v>
      </c>
      <c r="D320" s="10" t="s">
        <v>43</v>
      </c>
      <c r="E320" s="10" t="s">
        <v>819</v>
      </c>
      <c r="F320" s="13">
        <v>42640.36216975694</v>
      </c>
      <c r="G320" s="10" t="s">
        <v>27</v>
      </c>
      <c r="H320" s="8" t="s">
        <v>28</v>
      </c>
      <c r="I320" s="10" t="s">
        <v>62</v>
      </c>
      <c r="J320" s="10" t="s">
        <v>31</v>
      </c>
      <c r="K320" s="10" t="str">
        <f>Tabla2[[#This Row],[SUBTEMA]]</f>
        <v>Acompañamiento a comunidad en desarrollo de proyecto (ambiental, social)</v>
      </c>
      <c r="L320" s="13">
        <v>42662.36216975694</v>
      </c>
      <c r="M320" s="10">
        <v>15</v>
      </c>
      <c r="N320" s="12" t="s">
        <v>28</v>
      </c>
      <c r="O320" s="12" t="s">
        <v>32</v>
      </c>
      <c r="P320" s="13" t="s">
        <v>820</v>
      </c>
      <c r="Q320" s="13">
        <v>42654</v>
      </c>
      <c r="R320" s="8" t="s">
        <v>69</v>
      </c>
      <c r="S320" s="12" t="s">
        <v>70</v>
      </c>
      <c r="T320" s="9">
        <v>7</v>
      </c>
      <c r="U320" s="12" t="s">
        <v>39</v>
      </c>
      <c r="V320" s="12" t="s">
        <v>63</v>
      </c>
      <c r="W320" s="15" t="s">
        <v>47</v>
      </c>
      <c r="X320" s="12"/>
      <c r="Y320" s="12">
        <f>Tabla2[[#This Row],[FECHA RADICADO RESPUESTA]]-Tabla2[[#This Row],[FECHA
RADICACIÓN]]</f>
        <v>13.637830243060307</v>
      </c>
    </row>
    <row r="321" spans="1:25" ht="50.25" customHeight="1" x14ac:dyDescent="0.3">
      <c r="A321" s="7">
        <v>133735</v>
      </c>
      <c r="B321" s="8" t="s">
        <v>24</v>
      </c>
      <c r="C321" s="10" t="s">
        <v>603</v>
      </c>
      <c r="D321" s="10" t="s">
        <v>43</v>
      </c>
      <c r="E321" s="10" t="s">
        <v>821</v>
      </c>
      <c r="F321" s="13">
        <v>42640.363610381944</v>
      </c>
      <c r="G321" s="10" t="s">
        <v>27</v>
      </c>
      <c r="H321" s="8" t="s">
        <v>28</v>
      </c>
      <c r="I321" s="10" t="s">
        <v>62</v>
      </c>
      <c r="J321" s="10" t="s">
        <v>31</v>
      </c>
      <c r="K321" s="10" t="str">
        <f>Tabla2[[#This Row],[SUBTEMA]]</f>
        <v>Acompañamiento a comunidad en desarrollo de proyecto (ambiental, social)</v>
      </c>
      <c r="L321" s="13">
        <v>42662.363610381944</v>
      </c>
      <c r="M321" s="10">
        <v>15</v>
      </c>
      <c r="N321" s="12" t="s">
        <v>28</v>
      </c>
      <c r="O321" s="12" t="s">
        <v>32</v>
      </c>
      <c r="P321" s="13" t="s">
        <v>822</v>
      </c>
      <c r="Q321" s="13">
        <v>42654</v>
      </c>
      <c r="R321" s="8" t="s">
        <v>69</v>
      </c>
      <c r="S321" s="12" t="s">
        <v>70</v>
      </c>
      <c r="T321" s="9">
        <v>13</v>
      </c>
      <c r="U321" s="12" t="s">
        <v>193</v>
      </c>
      <c r="V321" s="12" t="s">
        <v>63</v>
      </c>
      <c r="W321" s="15" t="s">
        <v>47</v>
      </c>
      <c r="X321" s="12"/>
      <c r="Y321" s="12">
        <f>Tabla2[[#This Row],[FECHA RADICADO RESPUESTA]]-Tabla2[[#This Row],[FECHA
RADICACIÓN]]</f>
        <v>13.636389618055546</v>
      </c>
    </row>
    <row r="322" spans="1:25" ht="50.25" customHeight="1" x14ac:dyDescent="0.3">
      <c r="A322" s="7">
        <v>133737</v>
      </c>
      <c r="B322" s="8" t="s">
        <v>24</v>
      </c>
      <c r="C322" s="10" t="s">
        <v>603</v>
      </c>
      <c r="D322" s="10" t="s">
        <v>43</v>
      </c>
      <c r="E322" s="10" t="s">
        <v>823</v>
      </c>
      <c r="F322" s="13">
        <v>42640.365216469909</v>
      </c>
      <c r="G322" s="10" t="s">
        <v>27</v>
      </c>
      <c r="H322" s="8" t="s">
        <v>28</v>
      </c>
      <c r="I322" s="10" t="s">
        <v>62</v>
      </c>
      <c r="J322" s="10" t="s">
        <v>31</v>
      </c>
      <c r="K322" s="10" t="str">
        <f>Tabla2[[#This Row],[SUBTEMA]]</f>
        <v>Acompañamiento a comunidad en desarrollo de proyecto (ambiental, social)</v>
      </c>
      <c r="L322" s="13">
        <v>42662.365216469909</v>
      </c>
      <c r="M322" s="10">
        <v>15</v>
      </c>
      <c r="N322" s="12" t="s">
        <v>28</v>
      </c>
      <c r="O322" s="12" t="s">
        <v>32</v>
      </c>
      <c r="P322" s="13" t="s">
        <v>824</v>
      </c>
      <c r="Q322" s="13">
        <v>42641</v>
      </c>
      <c r="R322" s="8" t="s">
        <v>69</v>
      </c>
      <c r="S322" s="12" t="s">
        <v>70</v>
      </c>
      <c r="T322" s="9">
        <v>1</v>
      </c>
      <c r="U322" s="12" t="s">
        <v>39</v>
      </c>
      <c r="V322" s="12" t="s">
        <v>63</v>
      </c>
      <c r="W322" s="15" t="s">
        <v>47</v>
      </c>
      <c r="X322" s="12"/>
      <c r="Y322" s="12">
        <f>Tabla2[[#This Row],[FECHA RADICADO RESPUESTA]]-Tabla2[[#This Row],[FECHA
RADICACIÓN]]</f>
        <v>0.63478353009122657</v>
      </c>
    </row>
    <row r="323" spans="1:25" ht="50.25" customHeight="1" x14ac:dyDescent="0.3">
      <c r="A323" s="7">
        <v>133753</v>
      </c>
      <c r="B323" s="26" t="s">
        <v>24</v>
      </c>
      <c r="C323" s="10" t="s">
        <v>603</v>
      </c>
      <c r="D323" s="10" t="s">
        <v>43</v>
      </c>
      <c r="E323" s="10" t="s">
        <v>825</v>
      </c>
      <c r="F323" s="13">
        <v>42640.406951620367</v>
      </c>
      <c r="G323" s="10" t="s">
        <v>27</v>
      </c>
      <c r="H323" s="8" t="s">
        <v>28</v>
      </c>
      <c r="I323" s="10" t="s">
        <v>210</v>
      </c>
      <c r="J323" s="10" t="s">
        <v>31</v>
      </c>
      <c r="K323" s="10" t="str">
        <f>Tabla2[[#This Row],[SUBTEMA]]</f>
        <v>Áreas Asignadas, Áreas libres, reglamentación especial, requisitos y criterios para su asignación</v>
      </c>
      <c r="L323" s="13">
        <v>42662.406951620367</v>
      </c>
      <c r="M323" s="10">
        <v>15</v>
      </c>
      <c r="N323" s="12" t="s">
        <v>28</v>
      </c>
      <c r="O323" s="12" t="s">
        <v>32</v>
      </c>
      <c r="P323" s="13" t="s">
        <v>826</v>
      </c>
      <c r="Q323" s="13">
        <v>42661</v>
      </c>
      <c r="R323" s="8" t="s">
        <v>69</v>
      </c>
      <c r="S323" s="12" t="s">
        <v>70</v>
      </c>
      <c r="T323" s="9">
        <v>13</v>
      </c>
      <c r="U323" s="12" t="s">
        <v>39</v>
      </c>
      <c r="V323" s="12" t="s">
        <v>163</v>
      </c>
      <c r="W323" s="15" t="s">
        <v>47</v>
      </c>
      <c r="X323" s="12"/>
      <c r="Y323" s="12">
        <f>Tabla2[[#This Row],[FECHA RADICADO RESPUESTA]]-Tabla2[[#This Row],[FECHA
RADICACIÓN]]</f>
        <v>20.593048379632819</v>
      </c>
    </row>
    <row r="324" spans="1:25" ht="50.25" customHeight="1" x14ac:dyDescent="0.3">
      <c r="A324" s="7">
        <v>133754</v>
      </c>
      <c r="B324" s="10" t="s">
        <v>24</v>
      </c>
      <c r="C324" s="10" t="s">
        <v>603</v>
      </c>
      <c r="D324" s="10" t="s">
        <v>43</v>
      </c>
      <c r="E324" s="10" t="s">
        <v>827</v>
      </c>
      <c r="F324" s="13">
        <v>42640.411182141201</v>
      </c>
      <c r="G324" s="10" t="s">
        <v>27</v>
      </c>
      <c r="H324" s="8" t="s">
        <v>28</v>
      </c>
      <c r="I324" s="10" t="s">
        <v>736</v>
      </c>
      <c r="J324" s="10" t="s">
        <v>31</v>
      </c>
      <c r="K324" s="10" t="str">
        <f>Tabla2[[#This Row],[SUBTEMA]]</f>
        <v>Certificacion Laboral Colaborador</v>
      </c>
      <c r="L324" s="13">
        <v>42653.411182141201</v>
      </c>
      <c r="M324" s="10">
        <v>10</v>
      </c>
      <c r="N324" s="12" t="s">
        <v>28</v>
      </c>
      <c r="O324" s="12" t="s">
        <v>32</v>
      </c>
      <c r="P324" s="25" t="s">
        <v>512</v>
      </c>
      <c r="Q324" s="13">
        <v>42649</v>
      </c>
      <c r="R324" s="8" t="s">
        <v>513</v>
      </c>
      <c r="S324" s="12" t="s">
        <v>514</v>
      </c>
      <c r="T324" s="9">
        <v>13</v>
      </c>
      <c r="U324" s="12" t="s">
        <v>39</v>
      </c>
      <c r="V324" s="12" t="s">
        <v>753</v>
      </c>
      <c r="W324" s="15" t="s">
        <v>47</v>
      </c>
      <c r="X324" s="12"/>
      <c r="Y324" s="12">
        <f>Tabla2[[#This Row],[FECHA RADICADO RESPUESTA]]-Tabla2[[#This Row],[FECHA
RADICACIÓN]]</f>
        <v>8.5888178587993025</v>
      </c>
    </row>
    <row r="325" spans="1:25" ht="50.25" customHeight="1" x14ac:dyDescent="0.3">
      <c r="A325" s="18">
        <v>133758</v>
      </c>
      <c r="B325" s="26" t="s">
        <v>24</v>
      </c>
      <c r="C325" s="10" t="s">
        <v>603</v>
      </c>
      <c r="D325" s="10" t="s">
        <v>25</v>
      </c>
      <c r="E325" s="10" t="s">
        <v>828</v>
      </c>
      <c r="F325" s="13">
        <v>42640.420530821757</v>
      </c>
      <c r="G325" s="10" t="s">
        <v>27</v>
      </c>
      <c r="H325" s="8" t="s">
        <v>28</v>
      </c>
      <c r="I325" s="10" t="s">
        <v>45</v>
      </c>
      <c r="J325" s="10" t="s">
        <v>31</v>
      </c>
      <c r="K325" s="10" t="str">
        <f>Tabla2[[#This Row],[SUBTEMA]]</f>
        <v>Actividad Hidrocarburífera en regiones del país</v>
      </c>
      <c r="L325" s="13">
        <v>42654.420530821757</v>
      </c>
      <c r="M325" s="10">
        <v>10</v>
      </c>
      <c r="N325" s="12" t="s">
        <v>28</v>
      </c>
      <c r="O325" s="12" t="s">
        <v>32</v>
      </c>
      <c r="P325" s="13" t="s">
        <v>830</v>
      </c>
      <c r="Q325" s="13">
        <v>42663.172638888886</v>
      </c>
      <c r="R325" s="8" t="s">
        <v>831</v>
      </c>
      <c r="S325" s="12" t="s">
        <v>832</v>
      </c>
      <c r="T325" s="9">
        <v>13</v>
      </c>
      <c r="U325" s="12" t="s">
        <v>39</v>
      </c>
      <c r="V325" s="12" t="s">
        <v>41</v>
      </c>
      <c r="W325" s="15" t="s">
        <v>31</v>
      </c>
      <c r="X325" s="12"/>
      <c r="Y325" s="12">
        <f>Tabla2[[#This Row],[FECHA RADICADO RESPUESTA]]-Tabla2[[#This Row],[FECHA
RADICACIÓN]]</f>
        <v>22.752108067128574</v>
      </c>
    </row>
    <row r="326" spans="1:25" ht="50.25" customHeight="1" x14ac:dyDescent="0.3">
      <c r="A326" s="7">
        <v>133851</v>
      </c>
      <c r="B326" s="8" t="s">
        <v>24</v>
      </c>
      <c r="C326" s="10" t="s">
        <v>603</v>
      </c>
      <c r="D326" s="10" t="s">
        <v>71</v>
      </c>
      <c r="E326" s="10" t="s">
        <v>833</v>
      </c>
      <c r="F326" s="13">
        <v>42640.619489432866</v>
      </c>
      <c r="G326" s="10" t="s">
        <v>27</v>
      </c>
      <c r="H326" s="8" t="s">
        <v>28</v>
      </c>
      <c r="I326" s="10" t="s">
        <v>62</v>
      </c>
      <c r="J326" s="10" t="s">
        <v>31</v>
      </c>
      <c r="K326" s="10" t="str">
        <f>Tabla2[[#This Row],[SUBTEMA]]</f>
        <v>Acompañamiento a comunidad en desarrollo de proyecto (ambiental, social)</v>
      </c>
      <c r="L326" s="13">
        <v>42662.619489432866</v>
      </c>
      <c r="M326" s="10">
        <v>15</v>
      </c>
      <c r="N326" s="12" t="s">
        <v>28</v>
      </c>
      <c r="O326" s="12" t="s">
        <v>32</v>
      </c>
      <c r="P326" s="13" t="s">
        <v>834</v>
      </c>
      <c r="Q326" s="13">
        <v>42654</v>
      </c>
      <c r="R326" s="8" t="s">
        <v>69</v>
      </c>
      <c r="S326" s="12" t="s">
        <v>70</v>
      </c>
      <c r="T326" s="9">
        <v>10</v>
      </c>
      <c r="U326" s="12" t="s">
        <v>74</v>
      </c>
      <c r="V326" s="12" t="s">
        <v>63</v>
      </c>
      <c r="W326" s="15" t="s">
        <v>47</v>
      </c>
      <c r="X326" s="12"/>
      <c r="Y326" s="12">
        <f>Tabla2[[#This Row],[FECHA RADICADO RESPUESTA]]-Tabla2[[#This Row],[FECHA
RADICACIÓN]]</f>
        <v>13.380510567134479</v>
      </c>
    </row>
    <row r="327" spans="1:25" ht="50.25" customHeight="1" x14ac:dyDescent="0.3">
      <c r="A327" s="7">
        <v>133852</v>
      </c>
      <c r="B327" s="8" t="s">
        <v>24</v>
      </c>
      <c r="C327" s="10" t="s">
        <v>603</v>
      </c>
      <c r="D327" s="10" t="s">
        <v>71</v>
      </c>
      <c r="E327" s="10" t="s">
        <v>835</v>
      </c>
      <c r="F327" s="13">
        <v>42640.621500960646</v>
      </c>
      <c r="G327" s="10" t="s">
        <v>27</v>
      </c>
      <c r="H327" s="8" t="s">
        <v>28</v>
      </c>
      <c r="I327" s="10" t="s">
        <v>62</v>
      </c>
      <c r="J327" s="10" t="s">
        <v>31</v>
      </c>
      <c r="K327" s="10" t="str">
        <f>Tabla2[[#This Row],[SUBTEMA]]</f>
        <v xml:space="preserve">Competencia Agencia Nacional de Minería </v>
      </c>
      <c r="L327" s="13">
        <v>42662.621500960646</v>
      </c>
      <c r="M327" s="10">
        <v>15</v>
      </c>
      <c r="N327" s="12" t="s">
        <v>28</v>
      </c>
      <c r="O327" s="12" t="s">
        <v>32</v>
      </c>
      <c r="P327" s="8" t="s">
        <v>836</v>
      </c>
      <c r="Q327" s="13">
        <v>42643.386195254629</v>
      </c>
      <c r="R327" s="8" t="s">
        <v>32</v>
      </c>
      <c r="S327" s="12" t="s">
        <v>28</v>
      </c>
      <c r="T327" s="9">
        <v>3</v>
      </c>
      <c r="U327" s="12" t="s">
        <v>39</v>
      </c>
      <c r="V327" s="12" t="s">
        <v>800</v>
      </c>
      <c r="W327" s="15" t="s">
        <v>47</v>
      </c>
      <c r="X327" s="12"/>
      <c r="Y327" s="12">
        <f>Tabla2[[#This Row],[FECHA RADICADO RESPUESTA]]-Tabla2[[#This Row],[FECHA
RADICACIÓN]]</f>
        <v>2.7646942939827568</v>
      </c>
    </row>
    <row r="328" spans="1:25" ht="50.25" customHeight="1" x14ac:dyDescent="0.3">
      <c r="A328" s="7">
        <v>133866</v>
      </c>
      <c r="B328" s="8" t="s">
        <v>24</v>
      </c>
      <c r="C328" s="10" t="s">
        <v>603</v>
      </c>
      <c r="D328" s="10" t="s">
        <v>71</v>
      </c>
      <c r="E328" s="10" t="s">
        <v>837</v>
      </c>
      <c r="F328" s="13">
        <v>42640.656641168978</v>
      </c>
      <c r="G328" s="10" t="s">
        <v>27</v>
      </c>
      <c r="H328" s="8" t="s">
        <v>28</v>
      </c>
      <c r="I328" s="10" t="s">
        <v>45</v>
      </c>
      <c r="J328" s="10" t="s">
        <v>31</v>
      </c>
      <c r="K328" s="10" t="str">
        <f>Tabla2[[#This Row],[SUBTEMA]]</f>
        <v xml:space="preserve">Congreso de la República y Senado </v>
      </c>
      <c r="L328" s="13">
        <v>42654.656641168978</v>
      </c>
      <c r="M328" s="10">
        <v>10</v>
      </c>
      <c r="N328" s="12" t="s">
        <v>28</v>
      </c>
      <c r="O328" s="12" t="s">
        <v>32</v>
      </c>
      <c r="P328" s="8" t="s">
        <v>838</v>
      </c>
      <c r="Q328" s="13">
        <v>42648.319582905089</v>
      </c>
      <c r="R328" s="8" t="s">
        <v>268</v>
      </c>
      <c r="S328" s="12" t="s">
        <v>70</v>
      </c>
      <c r="T328" s="9">
        <v>8</v>
      </c>
      <c r="U328" s="12" t="s">
        <v>39</v>
      </c>
      <c r="V328" s="12" t="s">
        <v>149</v>
      </c>
      <c r="W328" s="15" t="s">
        <v>47</v>
      </c>
      <c r="X328" s="12"/>
      <c r="Y328" s="12">
        <f>Tabla2[[#This Row],[FECHA RADICADO RESPUESTA]]-Tabla2[[#This Row],[FECHA
RADICACIÓN]]</f>
        <v>7.6629417361109518</v>
      </c>
    </row>
    <row r="329" spans="1:25" ht="50.25" customHeight="1" x14ac:dyDescent="0.3">
      <c r="A329" s="7">
        <v>133870</v>
      </c>
      <c r="B329" s="8" t="s">
        <v>24</v>
      </c>
      <c r="C329" s="10" t="s">
        <v>603</v>
      </c>
      <c r="D329" s="10" t="s">
        <v>25</v>
      </c>
      <c r="E329" s="10" t="s">
        <v>839</v>
      </c>
      <c r="F329" s="13">
        <v>42640.659761030089</v>
      </c>
      <c r="G329" s="10" t="s">
        <v>27</v>
      </c>
      <c r="H329" s="8" t="s">
        <v>28</v>
      </c>
      <c r="I329" s="10" t="s">
        <v>210</v>
      </c>
      <c r="J329" s="10" t="s">
        <v>31</v>
      </c>
      <c r="K329" s="10" t="str">
        <f>Tabla2[[#This Row],[SUBTEMA]]</f>
        <v>Acompañamiento a comunidad en desarrollo de proyecto (ambiental, social)</v>
      </c>
      <c r="L329" s="13">
        <v>42662.659761030089</v>
      </c>
      <c r="M329" s="10">
        <v>15</v>
      </c>
      <c r="N329" s="12" t="s">
        <v>28</v>
      </c>
      <c r="O329" s="12" t="s">
        <v>32</v>
      </c>
      <c r="P329" s="13" t="s">
        <v>840</v>
      </c>
      <c r="Q329" s="13">
        <v>42654</v>
      </c>
      <c r="R329" s="8" t="s">
        <v>69</v>
      </c>
      <c r="S329" s="12" t="s">
        <v>70</v>
      </c>
      <c r="T329" s="9">
        <v>10</v>
      </c>
      <c r="U329" s="12" t="s">
        <v>74</v>
      </c>
      <c r="V329" s="12" t="s">
        <v>63</v>
      </c>
      <c r="W329" s="15" t="s">
        <v>31</v>
      </c>
      <c r="X329" s="12"/>
      <c r="Y329" s="12">
        <f>Tabla2[[#This Row],[FECHA RADICADO RESPUESTA]]-Tabla2[[#This Row],[FECHA
RADICACIÓN]]</f>
        <v>13.340238969911297</v>
      </c>
    </row>
    <row r="330" spans="1:25" ht="50.25" customHeight="1" x14ac:dyDescent="0.3">
      <c r="A330" s="7">
        <v>133925</v>
      </c>
      <c r="B330" s="8" t="s">
        <v>24</v>
      </c>
      <c r="C330" s="10" t="s">
        <v>603</v>
      </c>
      <c r="D330" s="10" t="s">
        <v>25</v>
      </c>
      <c r="E330" s="10" t="s">
        <v>841</v>
      </c>
      <c r="F330" s="13">
        <v>42641.432007442127</v>
      </c>
      <c r="G330" s="10" t="s">
        <v>27</v>
      </c>
      <c r="H330" s="8" t="s">
        <v>28</v>
      </c>
      <c r="I330" s="10" t="s">
        <v>45</v>
      </c>
      <c r="J330" s="10" t="s">
        <v>31</v>
      </c>
      <c r="K330" s="10" t="str">
        <f>Tabla2[[#This Row],[SUBTEMA]]</f>
        <v xml:space="preserve">Congreso de la República y Senado </v>
      </c>
      <c r="L330" s="13">
        <v>42655.432007442127</v>
      </c>
      <c r="M330" s="10">
        <v>10</v>
      </c>
      <c r="N330" s="12" t="s">
        <v>28</v>
      </c>
      <c r="O330" s="12" t="s">
        <v>32</v>
      </c>
      <c r="P330" s="8" t="s">
        <v>842</v>
      </c>
      <c r="Q330" s="13">
        <v>42653.483951504626</v>
      </c>
      <c r="R330" s="8" t="s">
        <v>87</v>
      </c>
      <c r="S330" s="12" t="s">
        <v>28</v>
      </c>
      <c r="T330" s="9">
        <v>12</v>
      </c>
      <c r="U330" s="12" t="s">
        <v>39</v>
      </c>
      <c r="V330" s="12" t="s">
        <v>149</v>
      </c>
      <c r="W330" s="15" t="s">
        <v>31</v>
      </c>
      <c r="X330" s="12"/>
      <c r="Y330" s="12">
        <f>Tabla2[[#This Row],[FECHA RADICADO RESPUESTA]]-Tabla2[[#This Row],[FECHA
RADICACIÓN]]</f>
        <v>12.051944062499388</v>
      </c>
    </row>
    <row r="331" spans="1:25" ht="50.25" customHeight="1" x14ac:dyDescent="0.3">
      <c r="A331" s="7">
        <v>133926</v>
      </c>
      <c r="B331" s="8" t="s">
        <v>24</v>
      </c>
      <c r="C331" s="10" t="s">
        <v>603</v>
      </c>
      <c r="D331" s="10" t="s">
        <v>25</v>
      </c>
      <c r="E331" s="10" t="s">
        <v>843</v>
      </c>
      <c r="F331" s="13">
        <v>42641.433692939812</v>
      </c>
      <c r="G331" s="10" t="s">
        <v>27</v>
      </c>
      <c r="H331" s="8" t="s">
        <v>28</v>
      </c>
      <c r="I331" s="10" t="s">
        <v>45</v>
      </c>
      <c r="J331" s="10" t="s">
        <v>31</v>
      </c>
      <c r="K331" s="10" t="str">
        <f>Tabla2[[#This Row],[SUBTEMA]]</f>
        <v xml:space="preserve">Congreso de la República y Senado </v>
      </c>
      <c r="L331" s="13">
        <v>42655.433692939812</v>
      </c>
      <c r="M331" s="10">
        <v>10</v>
      </c>
      <c r="N331" s="12" t="s">
        <v>28</v>
      </c>
      <c r="O331" s="12" t="s">
        <v>32</v>
      </c>
      <c r="P331" s="8" t="s">
        <v>844</v>
      </c>
      <c r="Q331" s="13">
        <v>42653.485004826391</v>
      </c>
      <c r="R331" s="8" t="s">
        <v>87</v>
      </c>
      <c r="S331" s="12" t="s">
        <v>28</v>
      </c>
      <c r="T331" s="9">
        <v>12</v>
      </c>
      <c r="U331" s="12" t="s">
        <v>39</v>
      </c>
      <c r="V331" s="12" t="s">
        <v>149</v>
      </c>
      <c r="W331" s="15" t="s">
        <v>31</v>
      </c>
      <c r="X331" s="12"/>
      <c r="Y331" s="12">
        <f>Tabla2[[#This Row],[FECHA RADICADO RESPUESTA]]-Tabla2[[#This Row],[FECHA
RADICACIÓN]]</f>
        <v>12.051311886578333</v>
      </c>
    </row>
    <row r="332" spans="1:25" ht="50.25" customHeight="1" x14ac:dyDescent="0.3">
      <c r="A332" s="7">
        <v>133959</v>
      </c>
      <c r="B332" s="8" t="s">
        <v>24</v>
      </c>
      <c r="C332" s="10" t="s">
        <v>603</v>
      </c>
      <c r="D332" s="10" t="s">
        <v>25</v>
      </c>
      <c r="E332" s="10" t="s">
        <v>845</v>
      </c>
      <c r="F332" s="13">
        <v>42641.466861805551</v>
      </c>
      <c r="G332" s="10" t="s">
        <v>27</v>
      </c>
      <c r="H332" s="8" t="s">
        <v>28</v>
      </c>
      <c r="I332" s="10" t="s">
        <v>45</v>
      </c>
      <c r="J332" s="10" t="s">
        <v>31</v>
      </c>
      <c r="K332" s="10" t="str">
        <f>Tabla2[[#This Row],[SUBTEMA]]</f>
        <v xml:space="preserve">Congreso de la República y Senado </v>
      </c>
      <c r="L332" s="13">
        <v>42655.466861805551</v>
      </c>
      <c r="M332" s="10">
        <v>10</v>
      </c>
      <c r="N332" s="12" t="s">
        <v>28</v>
      </c>
      <c r="O332" s="12" t="s">
        <v>32</v>
      </c>
      <c r="P332" s="8" t="s">
        <v>846</v>
      </c>
      <c r="Q332" s="13">
        <v>42653.478349155092</v>
      </c>
      <c r="R332" s="8" t="s">
        <v>87</v>
      </c>
      <c r="S332" s="12" t="s">
        <v>28</v>
      </c>
      <c r="T332" s="9">
        <v>12</v>
      </c>
      <c r="U332" s="12" t="s">
        <v>39</v>
      </c>
      <c r="V332" s="12" t="s">
        <v>149</v>
      </c>
      <c r="W332" s="15" t="s">
        <v>31</v>
      </c>
      <c r="X332" s="12"/>
      <c r="Y332" s="12">
        <f>Tabla2[[#This Row],[FECHA RADICADO RESPUESTA]]-Tabla2[[#This Row],[FECHA
RADICACIÓN]]</f>
        <v>12.011487349540403</v>
      </c>
    </row>
    <row r="333" spans="1:25" ht="50.25" customHeight="1" x14ac:dyDescent="0.3">
      <c r="A333" s="7">
        <v>133964</v>
      </c>
      <c r="B333" s="8" t="s">
        <v>24</v>
      </c>
      <c r="C333" s="10" t="s">
        <v>603</v>
      </c>
      <c r="D333" s="10" t="s">
        <v>25</v>
      </c>
      <c r="E333" s="10" t="s">
        <v>847</v>
      </c>
      <c r="F333" s="13">
        <v>42641.477704016201</v>
      </c>
      <c r="G333" s="10" t="s">
        <v>27</v>
      </c>
      <c r="H333" s="8" t="s">
        <v>28</v>
      </c>
      <c r="I333" s="10" t="s">
        <v>45</v>
      </c>
      <c r="J333" s="10" t="s">
        <v>31</v>
      </c>
      <c r="K333" s="10" t="str">
        <f>Tabla2[[#This Row],[SUBTEMA]]</f>
        <v>Acompañamiento a comunidad en desarrollo de proyecto (ambiental, social)</v>
      </c>
      <c r="L333" s="13">
        <v>42655.477704016201</v>
      </c>
      <c r="M333" s="10">
        <v>10</v>
      </c>
      <c r="N333" s="12" t="s">
        <v>28</v>
      </c>
      <c r="O333" s="12" t="s">
        <v>32</v>
      </c>
      <c r="P333" s="8" t="s">
        <v>848</v>
      </c>
      <c r="Q333" s="13">
        <v>42641.684338506944</v>
      </c>
      <c r="R333" s="8" t="s">
        <v>32</v>
      </c>
      <c r="S333" s="12" t="s">
        <v>28</v>
      </c>
      <c r="T333" s="14">
        <v>0</v>
      </c>
      <c r="U333" s="12" t="s">
        <v>39</v>
      </c>
      <c r="V333" s="12" t="s">
        <v>63</v>
      </c>
      <c r="W333" s="15" t="s">
        <v>31</v>
      </c>
      <c r="X333" s="16" t="s">
        <v>35</v>
      </c>
      <c r="Y333" s="12">
        <f>Tabla2[[#This Row],[FECHA RADICADO RESPUESTA]]-Tabla2[[#This Row],[FECHA
RADICACIÓN]]</f>
        <v>0.20663449074345408</v>
      </c>
    </row>
    <row r="334" spans="1:25" ht="50.25" customHeight="1" x14ac:dyDescent="0.3">
      <c r="A334" s="7">
        <v>133996</v>
      </c>
      <c r="B334" s="10" t="s">
        <v>24</v>
      </c>
      <c r="C334" s="10" t="s">
        <v>603</v>
      </c>
      <c r="D334" s="10" t="s">
        <v>43</v>
      </c>
      <c r="E334" s="10" t="s">
        <v>849</v>
      </c>
      <c r="F334" s="13">
        <v>42641.512316284723</v>
      </c>
      <c r="G334" s="10" t="s">
        <v>27</v>
      </c>
      <c r="H334" s="8" t="s">
        <v>28</v>
      </c>
      <c r="I334" s="10" t="s">
        <v>62</v>
      </c>
      <c r="J334" s="10" t="s">
        <v>31</v>
      </c>
      <c r="K334" s="10" t="str">
        <f>Tabla2[[#This Row],[SUBTEMA]]</f>
        <v>Otros</v>
      </c>
      <c r="L334" s="13">
        <v>42662.512316238426</v>
      </c>
      <c r="M334" s="10">
        <v>15</v>
      </c>
      <c r="N334" s="12" t="s">
        <v>28</v>
      </c>
      <c r="O334" s="12" t="s">
        <v>32</v>
      </c>
      <c r="P334" s="8" t="s">
        <v>850</v>
      </c>
      <c r="Q334" s="13">
        <v>42641.516667013886</v>
      </c>
      <c r="R334" s="8" t="s">
        <v>32</v>
      </c>
      <c r="S334" s="12" t="s">
        <v>28</v>
      </c>
      <c r="T334" s="14">
        <v>0</v>
      </c>
      <c r="U334" s="12" t="s">
        <v>39</v>
      </c>
      <c r="V334" s="12" t="s">
        <v>134</v>
      </c>
      <c r="W334" s="15" t="s">
        <v>47</v>
      </c>
      <c r="X334" s="16" t="s">
        <v>35</v>
      </c>
      <c r="Y334" s="12">
        <f>Tabla2[[#This Row],[FECHA RADICADO RESPUESTA]]-Tabla2[[#This Row],[FECHA
RADICACIÓN]]</f>
        <v>4.3507291629794054E-3</v>
      </c>
    </row>
    <row r="335" spans="1:25" ht="50.25" customHeight="1" x14ac:dyDescent="0.3">
      <c r="A335" s="7">
        <v>134003</v>
      </c>
      <c r="B335" s="10" t="s">
        <v>24</v>
      </c>
      <c r="C335" s="10" t="s">
        <v>603</v>
      </c>
      <c r="D335" s="10" t="s">
        <v>43</v>
      </c>
      <c r="E335" s="10" t="s">
        <v>851</v>
      </c>
      <c r="F335" s="13">
        <v>42641.518071527775</v>
      </c>
      <c r="G335" s="10" t="s">
        <v>27</v>
      </c>
      <c r="H335" s="8" t="s">
        <v>28</v>
      </c>
      <c r="I335" s="10" t="s">
        <v>210</v>
      </c>
      <c r="J335" s="10" t="s">
        <v>31</v>
      </c>
      <c r="K335" s="10" t="str">
        <f>Tabla2[[#This Row],[SUBTEMA]]</f>
        <v>Otros</v>
      </c>
      <c r="L335" s="13">
        <v>42662.518071527775</v>
      </c>
      <c r="M335" s="10">
        <v>15</v>
      </c>
      <c r="N335" s="12" t="s">
        <v>28</v>
      </c>
      <c r="O335" s="12" t="s">
        <v>32</v>
      </c>
      <c r="P335" s="8" t="s">
        <v>852</v>
      </c>
      <c r="Q335" s="13">
        <v>42641.599384143519</v>
      </c>
      <c r="R335" s="8" t="s">
        <v>32</v>
      </c>
      <c r="S335" s="12" t="s">
        <v>28</v>
      </c>
      <c r="T335" s="14">
        <v>0</v>
      </c>
      <c r="U335" s="12" t="s">
        <v>39</v>
      </c>
      <c r="V335" s="12" t="s">
        <v>134</v>
      </c>
      <c r="W335" s="15" t="s">
        <v>47</v>
      </c>
      <c r="X335" s="16" t="s">
        <v>35</v>
      </c>
      <c r="Y335" s="12">
        <f>Tabla2[[#This Row],[FECHA RADICADO RESPUESTA]]-Tabla2[[#This Row],[FECHA
RADICACIÓN]]</f>
        <v>8.1312615744536743E-2</v>
      </c>
    </row>
    <row r="336" spans="1:25" ht="50.25" customHeight="1" x14ac:dyDescent="0.3">
      <c r="A336" s="18">
        <v>134165</v>
      </c>
      <c r="B336" s="26" t="s">
        <v>24</v>
      </c>
      <c r="C336" s="10" t="s">
        <v>603</v>
      </c>
      <c r="D336" s="10" t="s">
        <v>43</v>
      </c>
      <c r="E336" s="10" t="s">
        <v>853</v>
      </c>
      <c r="F336" s="13">
        <v>42642.496435844907</v>
      </c>
      <c r="G336" s="10" t="s">
        <v>27</v>
      </c>
      <c r="H336" s="8" t="s">
        <v>28</v>
      </c>
      <c r="I336" s="10" t="s">
        <v>62</v>
      </c>
      <c r="J336" s="10" t="s">
        <v>31</v>
      </c>
      <c r="K336" s="10" t="str">
        <f>Tabla2[[#This Row],[SUBTEMA]]</f>
        <v>Reliquidación de regalías</v>
      </c>
      <c r="L336" s="13">
        <v>42664.496435844907</v>
      </c>
      <c r="M336" s="10">
        <v>15</v>
      </c>
      <c r="N336" s="12" t="s">
        <v>28</v>
      </c>
      <c r="O336" s="12" t="s">
        <v>32</v>
      </c>
      <c r="P336" s="13" t="s">
        <v>854</v>
      </c>
      <c r="Q336" s="13">
        <v>42656</v>
      </c>
      <c r="R336" s="8" t="s">
        <v>156</v>
      </c>
      <c r="S336" s="12" t="s">
        <v>82</v>
      </c>
      <c r="T336" s="9">
        <v>11</v>
      </c>
      <c r="U336" s="12" t="s">
        <v>74</v>
      </c>
      <c r="V336" s="12" t="s">
        <v>76</v>
      </c>
      <c r="W336" s="15" t="s">
        <v>47</v>
      </c>
      <c r="X336" s="12"/>
      <c r="Y336" s="12">
        <f>Tabla2[[#This Row],[FECHA RADICADO RESPUESTA]]-Tabla2[[#This Row],[FECHA
RADICACIÓN]]</f>
        <v>13.503564155093045</v>
      </c>
    </row>
    <row r="337" spans="1:25" ht="50.25" customHeight="1" x14ac:dyDescent="0.3">
      <c r="A337" s="24">
        <v>134168</v>
      </c>
      <c r="B337" s="26" t="s">
        <v>24</v>
      </c>
      <c r="C337" s="10" t="s">
        <v>603</v>
      </c>
      <c r="D337" s="10" t="s">
        <v>43</v>
      </c>
      <c r="E337" s="10" t="s">
        <v>855</v>
      </c>
      <c r="F337" s="13">
        <v>42642.511228738425</v>
      </c>
      <c r="G337" s="10" t="s">
        <v>27</v>
      </c>
      <c r="H337" s="8" t="s">
        <v>28</v>
      </c>
      <c r="I337" s="10" t="s">
        <v>62</v>
      </c>
      <c r="J337" s="10" t="s">
        <v>31</v>
      </c>
      <c r="K337" s="10" t="str">
        <f>Tabla2[[#This Row],[SUBTEMA]]</f>
        <v>Copias de contratos (E&amp;P, TEAS y Administrativos)</v>
      </c>
      <c r="L337" s="13">
        <v>42664.511228738425</v>
      </c>
      <c r="M337" s="10">
        <v>15</v>
      </c>
      <c r="N337" s="12" t="s">
        <v>28</v>
      </c>
      <c r="O337" s="12" t="s">
        <v>32</v>
      </c>
      <c r="P337" s="13" t="s">
        <v>795</v>
      </c>
      <c r="Q337" s="13" t="s">
        <v>856</v>
      </c>
      <c r="R337" s="8" t="s">
        <v>857</v>
      </c>
      <c r="S337" s="12" t="s">
        <v>102</v>
      </c>
      <c r="T337" s="9">
        <v>11</v>
      </c>
      <c r="U337" s="12" t="s">
        <v>39</v>
      </c>
      <c r="V337" s="12" t="s">
        <v>283</v>
      </c>
      <c r="W337" s="15" t="s">
        <v>47</v>
      </c>
      <c r="X337" s="12"/>
      <c r="Y337" s="12" t="e">
        <f>Tabla2[[#This Row],[FECHA RADICADO RESPUESTA]]-Tabla2[[#This Row],[FECHA
RADICACIÓN]]</f>
        <v>#VALUE!</v>
      </c>
    </row>
    <row r="338" spans="1:25" ht="50.25" customHeight="1" x14ac:dyDescent="0.3">
      <c r="A338" s="24">
        <v>134170</v>
      </c>
      <c r="B338" s="8" t="s">
        <v>24</v>
      </c>
      <c r="C338" s="10" t="s">
        <v>603</v>
      </c>
      <c r="D338" s="10" t="s">
        <v>25</v>
      </c>
      <c r="E338" s="10" t="s">
        <v>858</v>
      </c>
      <c r="F338" s="13">
        <v>42642.561141354163</v>
      </c>
      <c r="G338" s="10" t="s">
        <v>27</v>
      </c>
      <c r="H338" s="8" t="s">
        <v>28</v>
      </c>
      <c r="I338" s="10" t="s">
        <v>45</v>
      </c>
      <c r="J338" s="10" t="s">
        <v>31</v>
      </c>
      <c r="K338" s="10" t="str">
        <f>Tabla2[[#This Row],[SUBTEMA]]</f>
        <v xml:space="preserve">Congreso de la República y Senado </v>
      </c>
      <c r="L338" s="13">
        <v>42656.561141354163</v>
      </c>
      <c r="M338" s="10">
        <v>10</v>
      </c>
      <c r="N338" s="12" t="s">
        <v>28</v>
      </c>
      <c r="O338" s="12" t="s">
        <v>32</v>
      </c>
      <c r="P338" s="8" t="s">
        <v>859</v>
      </c>
      <c r="Q338" s="13">
        <v>42653.479408298612</v>
      </c>
      <c r="R338" s="8" t="s">
        <v>87</v>
      </c>
      <c r="S338" s="12" t="s">
        <v>28</v>
      </c>
      <c r="T338" s="9">
        <v>11</v>
      </c>
      <c r="U338" s="12" t="s">
        <v>39</v>
      </c>
      <c r="V338" s="12" t="s">
        <v>149</v>
      </c>
      <c r="W338" s="15" t="s">
        <v>31</v>
      </c>
      <c r="X338" s="12"/>
      <c r="Y338" s="12">
        <f>Tabla2[[#This Row],[FECHA RADICADO RESPUESTA]]-Tabla2[[#This Row],[FECHA
RADICACIÓN]]</f>
        <v>10.918266944448987</v>
      </c>
    </row>
    <row r="339" spans="1:25" ht="50.25" customHeight="1" x14ac:dyDescent="0.3">
      <c r="A339" s="46">
        <v>134199</v>
      </c>
      <c r="B339" s="29" t="s">
        <v>24</v>
      </c>
      <c r="C339" s="30" t="s">
        <v>603</v>
      </c>
      <c r="D339" s="30" t="s">
        <v>25</v>
      </c>
      <c r="E339" s="30" t="s">
        <v>860</v>
      </c>
      <c r="F339" s="31">
        <v>42642.625785034717</v>
      </c>
      <c r="G339" s="30" t="s">
        <v>27</v>
      </c>
      <c r="H339" s="29" t="s">
        <v>28</v>
      </c>
      <c r="I339" s="30" t="s">
        <v>228</v>
      </c>
      <c r="J339" s="30" t="s">
        <v>31</v>
      </c>
      <c r="K339" s="30" t="str">
        <f>Tabla2[[#This Row],[SUBTEMA]]</f>
        <v>Otros</v>
      </c>
      <c r="L339" s="31">
        <v>42656.625785034717</v>
      </c>
      <c r="M339" s="30">
        <v>30</v>
      </c>
      <c r="N339" s="32" t="s">
        <v>28</v>
      </c>
      <c r="O339" s="32" t="s">
        <v>32</v>
      </c>
      <c r="P339" s="31" t="s">
        <v>861</v>
      </c>
      <c r="Q339" s="31">
        <v>42689</v>
      </c>
      <c r="R339" s="29" t="s">
        <v>862</v>
      </c>
      <c r="S339" s="32" t="s">
        <v>232</v>
      </c>
      <c r="T339" s="38">
        <v>46</v>
      </c>
      <c r="U339" s="32" t="s">
        <v>39</v>
      </c>
      <c r="V339" s="32" t="s">
        <v>134</v>
      </c>
      <c r="W339" s="33" t="s">
        <v>47</v>
      </c>
      <c r="X339" s="32"/>
      <c r="Y339" s="12">
        <f>Tabla2[[#This Row],[FECHA RADICADO RESPUESTA]]-Tabla2[[#This Row],[FECHA
RADICACIÓN]]</f>
        <v>46.37421496528259</v>
      </c>
    </row>
    <row r="340" spans="1:25" ht="50.25" customHeight="1" x14ac:dyDescent="0.3">
      <c r="A340" s="10">
        <v>134577</v>
      </c>
      <c r="B340" s="10" t="s">
        <v>24</v>
      </c>
      <c r="C340" s="10" t="s">
        <v>347</v>
      </c>
      <c r="D340" s="10" t="s">
        <v>43</v>
      </c>
      <c r="E340" s="10" t="s">
        <v>863</v>
      </c>
      <c r="F340" s="13">
        <v>42646.426621377315</v>
      </c>
      <c r="G340" s="10" t="s">
        <v>27</v>
      </c>
      <c r="H340" s="10" t="s">
        <v>28</v>
      </c>
      <c r="I340" s="10" t="s">
        <v>29</v>
      </c>
      <c r="J340" s="10" t="s">
        <v>31</v>
      </c>
      <c r="K340" s="10" t="s">
        <v>864</v>
      </c>
      <c r="L340" s="13">
        <v>42661.426621377315</v>
      </c>
      <c r="M340" s="10">
        <v>10</v>
      </c>
      <c r="N340" s="12" t="s">
        <v>28</v>
      </c>
      <c r="O340" s="12" t="s">
        <v>32</v>
      </c>
      <c r="P340" s="12" t="s">
        <v>865</v>
      </c>
      <c r="Q340" s="13">
        <v>42661.372356944441</v>
      </c>
      <c r="R340" s="12" t="s">
        <v>729</v>
      </c>
      <c r="S340" s="12" t="s">
        <v>82</v>
      </c>
      <c r="T340" s="12" t="s">
        <v>866</v>
      </c>
      <c r="U340" s="12" t="s">
        <v>39</v>
      </c>
      <c r="V340" s="12" t="s">
        <v>229</v>
      </c>
      <c r="W340" s="12" t="s">
        <v>31</v>
      </c>
      <c r="X340" s="12"/>
      <c r="Y340" s="12">
        <f>Tabla2[[#This Row],[FECHA RADICADO RESPUESTA]]-Tabla2[[#This Row],[FECHA
RADICACIÓN]]</f>
        <v>14.945735567125666</v>
      </c>
    </row>
    <row r="341" spans="1:25" ht="50.25" customHeight="1" x14ac:dyDescent="0.3">
      <c r="A341" s="10">
        <v>134585</v>
      </c>
      <c r="B341" s="10" t="s">
        <v>24</v>
      </c>
      <c r="C341" s="10" t="s">
        <v>347</v>
      </c>
      <c r="D341" s="10" t="s">
        <v>71</v>
      </c>
      <c r="E341" s="10" t="s">
        <v>867</v>
      </c>
      <c r="F341" s="13">
        <v>42646.434647951384</v>
      </c>
      <c r="G341" s="10" t="s">
        <v>27</v>
      </c>
      <c r="H341" s="10" t="s">
        <v>28</v>
      </c>
      <c r="I341" s="10" t="s">
        <v>62</v>
      </c>
      <c r="J341" s="10" t="s">
        <v>31</v>
      </c>
      <c r="K341" s="10" t="s">
        <v>62</v>
      </c>
      <c r="L341" s="13">
        <v>42668.434647951384</v>
      </c>
      <c r="M341" s="10">
        <v>15</v>
      </c>
      <c r="N341" s="12" t="s">
        <v>28</v>
      </c>
      <c r="O341" s="12" t="s">
        <v>32</v>
      </c>
      <c r="P341" s="12" t="s">
        <v>868</v>
      </c>
      <c r="Q341" s="13">
        <v>42646.588144907408</v>
      </c>
      <c r="R341" s="12" t="s">
        <v>32</v>
      </c>
      <c r="S341" s="12" t="s">
        <v>28</v>
      </c>
      <c r="T341" s="27" t="s">
        <v>339</v>
      </c>
      <c r="U341" s="12" t="s">
        <v>39</v>
      </c>
      <c r="V341" s="12" t="s">
        <v>283</v>
      </c>
      <c r="W341" s="27" t="s">
        <v>47</v>
      </c>
      <c r="X341" s="12"/>
      <c r="Y341" s="39">
        <f>Tabla2[[#This Row],[FECHA RADICADO RESPUESTA]]-Tabla2[[#This Row],[FECHA
RADICACIÓN]]</f>
        <v>0.15349695602344582</v>
      </c>
    </row>
    <row r="342" spans="1:25" ht="50.25" customHeight="1" x14ac:dyDescent="0.3">
      <c r="A342" s="10">
        <v>134621</v>
      </c>
      <c r="B342" s="10" t="s">
        <v>24</v>
      </c>
      <c r="C342" s="10" t="s">
        <v>347</v>
      </c>
      <c r="D342" s="10" t="s">
        <v>25</v>
      </c>
      <c r="E342" s="10" t="s">
        <v>869</v>
      </c>
      <c r="F342" s="13">
        <v>42646.463265509257</v>
      </c>
      <c r="G342" s="10" t="s">
        <v>27</v>
      </c>
      <c r="H342" s="10" t="s">
        <v>28</v>
      </c>
      <c r="I342" s="10" t="s">
        <v>62</v>
      </c>
      <c r="J342" s="10" t="s">
        <v>31</v>
      </c>
      <c r="K342" s="10" t="s">
        <v>870</v>
      </c>
      <c r="L342" s="13">
        <v>42661.463265509257</v>
      </c>
      <c r="M342" s="10">
        <v>10</v>
      </c>
      <c r="N342" s="12" t="s">
        <v>28</v>
      </c>
      <c r="O342" s="12" t="s">
        <v>32</v>
      </c>
      <c r="P342" s="12" t="s">
        <v>871</v>
      </c>
      <c r="Q342" s="13">
        <v>42670.638043981482</v>
      </c>
      <c r="R342" s="12" t="s">
        <v>872</v>
      </c>
      <c r="S342" s="12" t="s">
        <v>70</v>
      </c>
      <c r="T342" s="12" t="s">
        <v>873</v>
      </c>
      <c r="U342" s="12" t="s">
        <v>39</v>
      </c>
      <c r="V342" s="12" t="s">
        <v>41</v>
      </c>
      <c r="W342" s="12" t="s">
        <v>31</v>
      </c>
      <c r="X342" s="12"/>
      <c r="Y342" s="12">
        <f>Tabla2[[#This Row],[FECHA RADICADO RESPUESTA]]-Tabla2[[#This Row],[FECHA
RADICACIÓN]]</f>
        <v>24.174778472224716</v>
      </c>
    </row>
    <row r="343" spans="1:25" ht="50.25" customHeight="1" x14ac:dyDescent="0.3">
      <c r="A343" s="10">
        <v>134688</v>
      </c>
      <c r="B343" s="10" t="s">
        <v>24</v>
      </c>
      <c r="C343" s="10" t="s">
        <v>347</v>
      </c>
      <c r="D343" s="10" t="s">
        <v>25</v>
      </c>
      <c r="E343" s="10" t="s">
        <v>874</v>
      </c>
      <c r="F343" s="13">
        <v>42646.573080636575</v>
      </c>
      <c r="G343" s="10" t="s">
        <v>27</v>
      </c>
      <c r="H343" s="10" t="s">
        <v>28</v>
      </c>
      <c r="I343" s="10" t="s">
        <v>85</v>
      </c>
      <c r="J343" s="10" t="s">
        <v>31</v>
      </c>
      <c r="K343" s="10" t="s">
        <v>875</v>
      </c>
      <c r="L343" s="13">
        <v>42713.573080636575</v>
      </c>
      <c r="M343" s="10">
        <v>45</v>
      </c>
      <c r="N343" s="12" t="s">
        <v>28</v>
      </c>
      <c r="O343" s="12" t="s">
        <v>32</v>
      </c>
      <c r="P343" s="12" t="s">
        <v>876</v>
      </c>
      <c r="Q343" s="13">
        <v>42646.672387002312</v>
      </c>
      <c r="R343" s="12" t="s">
        <v>32</v>
      </c>
      <c r="S343" s="12" t="s">
        <v>28</v>
      </c>
      <c r="T343" s="27" t="s">
        <v>339</v>
      </c>
      <c r="U343" s="12" t="s">
        <v>65</v>
      </c>
      <c r="V343" s="12" t="s">
        <v>364</v>
      </c>
      <c r="W343" s="12" t="s">
        <v>47</v>
      </c>
      <c r="X343" s="16" t="s">
        <v>35</v>
      </c>
      <c r="Y343" s="12">
        <f>Tabla2[[#This Row],[FECHA RADICADO RESPUESTA]]-Tabla2[[#This Row],[FECHA
RADICACIÓN]]</f>
        <v>9.930636573699303E-2</v>
      </c>
    </row>
    <row r="344" spans="1:25" ht="50.25" customHeight="1" x14ac:dyDescent="0.3">
      <c r="A344" s="10">
        <v>134706</v>
      </c>
      <c r="B344" s="10" t="s">
        <v>24</v>
      </c>
      <c r="C344" s="10" t="s">
        <v>347</v>
      </c>
      <c r="D344" s="10" t="s">
        <v>43</v>
      </c>
      <c r="E344" s="10" t="s">
        <v>877</v>
      </c>
      <c r="F344" s="13">
        <v>42646.604919675927</v>
      </c>
      <c r="G344" s="10" t="s">
        <v>27</v>
      </c>
      <c r="H344" s="10" t="s">
        <v>28</v>
      </c>
      <c r="I344" s="10" t="s">
        <v>62</v>
      </c>
      <c r="J344" s="10" t="s">
        <v>31</v>
      </c>
      <c r="K344" s="10" t="s">
        <v>878</v>
      </c>
      <c r="L344" s="13">
        <v>42668.604919675927</v>
      </c>
      <c r="M344" s="10">
        <v>15</v>
      </c>
      <c r="N344" s="12" t="s">
        <v>28</v>
      </c>
      <c r="O344" s="12" t="s">
        <v>32</v>
      </c>
      <c r="P344" s="12" t="s">
        <v>879</v>
      </c>
      <c r="Q344" s="13">
        <v>42648.695945254629</v>
      </c>
      <c r="R344" s="12" t="s">
        <v>642</v>
      </c>
      <c r="S344" s="12" t="s">
        <v>627</v>
      </c>
      <c r="T344" s="12" t="s">
        <v>880</v>
      </c>
      <c r="U344" s="12" t="s">
        <v>39</v>
      </c>
      <c r="V344" s="12" t="s">
        <v>149</v>
      </c>
      <c r="W344" s="12" t="s">
        <v>31</v>
      </c>
      <c r="X344" s="12"/>
      <c r="Y344" s="12">
        <f>Tabla2[[#This Row],[FECHA RADICADO RESPUESTA]]-Tabla2[[#This Row],[FECHA
RADICACIÓN]]</f>
        <v>2.0910255787021015</v>
      </c>
    </row>
    <row r="345" spans="1:25" ht="50.25" customHeight="1" x14ac:dyDescent="0.3">
      <c r="A345" s="10">
        <v>135075</v>
      </c>
      <c r="B345" s="10" t="s">
        <v>24</v>
      </c>
      <c r="C345" s="10" t="s">
        <v>347</v>
      </c>
      <c r="D345" s="10" t="s">
        <v>71</v>
      </c>
      <c r="E345" s="10" t="s">
        <v>881</v>
      </c>
      <c r="F345" s="13">
        <v>42647.65728028935</v>
      </c>
      <c r="G345" s="10" t="s">
        <v>27</v>
      </c>
      <c r="H345" s="10" t="s">
        <v>28</v>
      </c>
      <c r="I345" s="10" t="s">
        <v>882</v>
      </c>
      <c r="J345" s="10" t="s">
        <v>31</v>
      </c>
      <c r="K345" s="10" t="s">
        <v>45</v>
      </c>
      <c r="L345" s="13">
        <v>42662.65728028935</v>
      </c>
      <c r="M345" s="10">
        <v>10</v>
      </c>
      <c r="N345" s="12" t="s">
        <v>28</v>
      </c>
      <c r="O345" s="12" t="s">
        <v>32</v>
      </c>
      <c r="P345" s="12" t="s">
        <v>883</v>
      </c>
      <c r="Q345" s="13">
        <v>42657.389270057865</v>
      </c>
      <c r="R345" s="12" t="s">
        <v>32</v>
      </c>
      <c r="S345" s="12" t="s">
        <v>28</v>
      </c>
      <c r="T345" s="12" t="s">
        <v>347</v>
      </c>
      <c r="U345" s="12" t="s">
        <v>39</v>
      </c>
      <c r="V345" s="12" t="s">
        <v>178</v>
      </c>
      <c r="W345" s="12" t="s">
        <v>47</v>
      </c>
      <c r="X345" s="12"/>
      <c r="Y345" s="12">
        <f>Tabla2[[#This Row],[FECHA RADICADO RESPUESTA]]-Tabla2[[#This Row],[FECHA
RADICACIÓN]]</f>
        <v>9.731989768515632</v>
      </c>
    </row>
    <row r="346" spans="1:25" ht="50.25" customHeight="1" x14ac:dyDescent="0.3">
      <c r="A346" s="10">
        <v>135219</v>
      </c>
      <c r="B346" s="10" t="s">
        <v>24</v>
      </c>
      <c r="C346" s="10" t="s">
        <v>347</v>
      </c>
      <c r="D346" s="10" t="s">
        <v>71</v>
      </c>
      <c r="E346" s="10" t="s">
        <v>884</v>
      </c>
      <c r="F346" s="13">
        <v>42648.406162465275</v>
      </c>
      <c r="G346" s="10" t="s">
        <v>27</v>
      </c>
      <c r="H346" s="10" t="s">
        <v>28</v>
      </c>
      <c r="I346" s="10" t="s">
        <v>228</v>
      </c>
      <c r="J346" s="10" t="s">
        <v>31</v>
      </c>
      <c r="K346" s="10" t="s">
        <v>62</v>
      </c>
      <c r="L346" s="13">
        <v>42670.406162465275</v>
      </c>
      <c r="M346" s="10">
        <v>30</v>
      </c>
      <c r="N346" s="12" t="s">
        <v>28</v>
      </c>
      <c r="O346" s="12" t="s">
        <v>32</v>
      </c>
      <c r="P346" s="12" t="s">
        <v>885</v>
      </c>
      <c r="Q346" s="13">
        <v>42683.68100744213</v>
      </c>
      <c r="R346" s="12" t="s">
        <v>32</v>
      </c>
      <c r="S346" s="12" t="s">
        <v>28</v>
      </c>
      <c r="T346" s="10" t="s">
        <v>886</v>
      </c>
      <c r="U346" s="12" t="s">
        <v>39</v>
      </c>
      <c r="V346" s="12" t="s">
        <v>163</v>
      </c>
      <c r="W346" s="12" t="s">
        <v>47</v>
      </c>
      <c r="X346" s="12"/>
      <c r="Y346" s="12">
        <f>Tabla2[[#This Row],[FECHA RADICADO RESPUESTA]]-Tabla2[[#This Row],[FECHA
RADICACIÓN]]</f>
        <v>35.274844976855093</v>
      </c>
    </row>
    <row r="347" spans="1:25" ht="50.25" customHeight="1" x14ac:dyDescent="0.3">
      <c r="A347" s="10">
        <v>135224</v>
      </c>
      <c r="B347" s="10" t="s">
        <v>24</v>
      </c>
      <c r="C347" s="10" t="s">
        <v>347</v>
      </c>
      <c r="D347" s="10" t="s">
        <v>71</v>
      </c>
      <c r="E347" s="10" t="s">
        <v>887</v>
      </c>
      <c r="F347" s="13">
        <v>42648.41117028935</v>
      </c>
      <c r="G347" s="10" t="s">
        <v>27</v>
      </c>
      <c r="H347" s="10" t="s">
        <v>28</v>
      </c>
      <c r="I347" s="10" t="s">
        <v>45</v>
      </c>
      <c r="J347" s="10" t="s">
        <v>31</v>
      </c>
      <c r="K347" s="10" t="s">
        <v>888</v>
      </c>
      <c r="L347" s="13">
        <v>42662.41117028935</v>
      </c>
      <c r="M347" s="10">
        <v>10</v>
      </c>
      <c r="N347" s="12" t="s">
        <v>28</v>
      </c>
      <c r="O347" s="12" t="s">
        <v>32</v>
      </c>
      <c r="P347" s="12" t="s">
        <v>889</v>
      </c>
      <c r="Q347" s="13">
        <v>42653.496858564817</v>
      </c>
      <c r="R347" s="12" t="s">
        <v>87</v>
      </c>
      <c r="S347" s="12" t="s">
        <v>28</v>
      </c>
      <c r="T347" s="12" t="s">
        <v>890</v>
      </c>
      <c r="U347" s="12" t="s">
        <v>74</v>
      </c>
      <c r="V347" s="12" t="s">
        <v>30</v>
      </c>
      <c r="W347" s="12" t="s">
        <v>47</v>
      </c>
      <c r="X347" s="12"/>
      <c r="Y347" s="12">
        <f>Tabla2[[#This Row],[FECHA RADICADO RESPUESTA]]-Tabla2[[#This Row],[FECHA
RADICACIÓN]]</f>
        <v>5.0856882754669641</v>
      </c>
    </row>
    <row r="348" spans="1:25" ht="50.25" customHeight="1" x14ac:dyDescent="0.3">
      <c r="A348" s="10">
        <v>135377</v>
      </c>
      <c r="B348" s="10" t="s">
        <v>24</v>
      </c>
      <c r="C348" s="10" t="s">
        <v>347</v>
      </c>
      <c r="D348" s="10" t="s">
        <v>25</v>
      </c>
      <c r="E348" s="10" t="s">
        <v>891</v>
      </c>
      <c r="F348" s="13">
        <v>42648.585086342588</v>
      </c>
      <c r="G348" s="10" t="s">
        <v>27</v>
      </c>
      <c r="H348" s="10" t="s">
        <v>28</v>
      </c>
      <c r="I348" s="10" t="s">
        <v>882</v>
      </c>
      <c r="J348" s="10" t="s">
        <v>31</v>
      </c>
      <c r="K348" s="10" t="s">
        <v>892</v>
      </c>
      <c r="L348" s="13">
        <v>42663.585086342588</v>
      </c>
      <c r="M348" s="10">
        <v>10</v>
      </c>
      <c r="N348" s="12" t="s">
        <v>28</v>
      </c>
      <c r="O348" s="12" t="s">
        <v>32</v>
      </c>
      <c r="P348" s="12" t="s">
        <v>893</v>
      </c>
      <c r="Q348" s="13">
        <v>42663.643530092595</v>
      </c>
      <c r="R348" s="12" t="s">
        <v>87</v>
      </c>
      <c r="S348" s="12" t="s">
        <v>28</v>
      </c>
      <c r="T348" s="12">
        <v>15</v>
      </c>
      <c r="U348" s="12" t="s">
        <v>39</v>
      </c>
      <c r="V348" s="12" t="s">
        <v>149</v>
      </c>
      <c r="W348" s="12" t="s">
        <v>47</v>
      </c>
      <c r="X348" s="12"/>
      <c r="Y348" s="12">
        <f>Tabla2[[#This Row],[FECHA RADICADO RESPUESTA]]-Tabla2[[#This Row],[FECHA
RADICACIÓN]]</f>
        <v>15.058443750007427</v>
      </c>
    </row>
    <row r="349" spans="1:25" ht="50.25" customHeight="1" x14ac:dyDescent="0.3">
      <c r="A349" s="10">
        <v>135405</v>
      </c>
      <c r="B349" s="10" t="s">
        <v>24</v>
      </c>
      <c r="C349" s="10" t="s">
        <v>347</v>
      </c>
      <c r="D349" s="10" t="s">
        <v>43</v>
      </c>
      <c r="E349" s="10" t="s">
        <v>894</v>
      </c>
      <c r="F349" s="13">
        <v>42648.604767824072</v>
      </c>
      <c r="G349" s="10" t="s">
        <v>27</v>
      </c>
      <c r="H349" s="10" t="s">
        <v>28</v>
      </c>
      <c r="I349" s="10" t="s">
        <v>62</v>
      </c>
      <c r="J349" s="10" t="s">
        <v>31</v>
      </c>
      <c r="K349" s="10" t="s">
        <v>62</v>
      </c>
      <c r="L349" s="13">
        <v>42670.604767824072</v>
      </c>
      <c r="M349" s="10">
        <v>15</v>
      </c>
      <c r="N349" s="12" t="s">
        <v>28</v>
      </c>
      <c r="O349" s="12" t="s">
        <v>32</v>
      </c>
      <c r="P349" s="12" t="s">
        <v>895</v>
      </c>
      <c r="Q349" s="13">
        <v>42649.436656597223</v>
      </c>
      <c r="R349" s="12" t="s">
        <v>32</v>
      </c>
      <c r="S349" s="12" t="s">
        <v>28</v>
      </c>
      <c r="T349" s="12" t="s">
        <v>345</v>
      </c>
      <c r="U349" s="12" t="s">
        <v>39</v>
      </c>
      <c r="V349" s="12" t="s">
        <v>896</v>
      </c>
      <c r="W349" s="12" t="s">
        <v>47</v>
      </c>
      <c r="X349" s="12"/>
      <c r="Y349" s="12">
        <f>Tabla2[[#This Row],[FECHA RADICADO RESPUESTA]]-Tabla2[[#This Row],[FECHA
RADICACIÓN]]</f>
        <v>0.83188877315114951</v>
      </c>
    </row>
    <row r="350" spans="1:25" ht="50.25" customHeight="1" x14ac:dyDescent="0.3">
      <c r="A350" s="10">
        <v>135647</v>
      </c>
      <c r="B350" s="10" t="s">
        <v>24</v>
      </c>
      <c r="C350" s="10" t="s">
        <v>347</v>
      </c>
      <c r="D350" s="10" t="s">
        <v>71</v>
      </c>
      <c r="E350" s="10" t="s">
        <v>898</v>
      </c>
      <c r="F350" s="13">
        <v>42649.35713506944</v>
      </c>
      <c r="G350" s="10" t="s">
        <v>27</v>
      </c>
      <c r="H350" s="10" t="s">
        <v>28</v>
      </c>
      <c r="I350" s="10" t="s">
        <v>45</v>
      </c>
      <c r="J350" s="10" t="s">
        <v>31</v>
      </c>
      <c r="K350" s="10" t="s">
        <v>899</v>
      </c>
      <c r="L350" s="13">
        <v>42664.35713506944</v>
      </c>
      <c r="M350" s="10">
        <v>10</v>
      </c>
      <c r="N350" s="12" t="s">
        <v>28</v>
      </c>
      <c r="O350" s="12" t="s">
        <v>32</v>
      </c>
      <c r="P350" s="12" t="s">
        <v>900</v>
      </c>
      <c r="Q350" s="13">
        <v>42652.682800925926</v>
      </c>
      <c r="R350" s="12" t="s">
        <v>32</v>
      </c>
      <c r="S350" s="12" t="s">
        <v>28</v>
      </c>
      <c r="T350" s="10" t="s">
        <v>901</v>
      </c>
      <c r="U350" s="12" t="s">
        <v>193</v>
      </c>
      <c r="V350" s="12" t="s">
        <v>63</v>
      </c>
      <c r="W350" s="12" t="s">
        <v>47</v>
      </c>
      <c r="X350" s="12"/>
      <c r="Y350" s="12">
        <f>Tabla2[[#This Row],[FECHA RADICADO RESPUESTA]]-Tabla2[[#This Row],[FECHA
RADICACIÓN]]</f>
        <v>3.3256658564860118</v>
      </c>
    </row>
    <row r="351" spans="1:25" ht="50.25" customHeight="1" x14ac:dyDescent="0.3">
      <c r="A351" s="10">
        <v>135648</v>
      </c>
      <c r="B351" s="10" t="s">
        <v>24</v>
      </c>
      <c r="C351" s="10" t="s">
        <v>347</v>
      </c>
      <c r="D351" s="10" t="s">
        <v>71</v>
      </c>
      <c r="E351" s="10" t="s">
        <v>902</v>
      </c>
      <c r="F351" s="13">
        <v>42649.359037233793</v>
      </c>
      <c r="G351" s="10" t="s">
        <v>27</v>
      </c>
      <c r="H351" s="10" t="s">
        <v>28</v>
      </c>
      <c r="I351" s="10" t="s">
        <v>45</v>
      </c>
      <c r="J351" s="10" t="s">
        <v>31</v>
      </c>
      <c r="K351" s="10" t="s">
        <v>45</v>
      </c>
      <c r="L351" s="13">
        <v>42664.359037233793</v>
      </c>
      <c r="M351" s="10">
        <v>10</v>
      </c>
      <c r="N351" s="12" t="s">
        <v>28</v>
      </c>
      <c r="O351" s="12" t="s">
        <v>32</v>
      </c>
      <c r="P351" s="12" t="s">
        <v>903</v>
      </c>
      <c r="Q351" s="13">
        <v>42661.481877002312</v>
      </c>
      <c r="R351" s="12" t="s">
        <v>87</v>
      </c>
      <c r="S351" s="12" t="s">
        <v>28</v>
      </c>
      <c r="T351" s="12" t="s">
        <v>904</v>
      </c>
      <c r="U351" s="12" t="s">
        <v>39</v>
      </c>
      <c r="V351" s="12" t="s">
        <v>125</v>
      </c>
      <c r="W351" s="12" t="s">
        <v>47</v>
      </c>
      <c r="X351" s="12"/>
      <c r="Y351" s="12">
        <f>Tabla2[[#This Row],[FECHA RADICADO RESPUESTA]]-Tabla2[[#This Row],[FECHA
RADICACIÓN]]</f>
        <v>12.122839768519043</v>
      </c>
    </row>
    <row r="352" spans="1:25" ht="50.25" customHeight="1" x14ac:dyDescent="0.3">
      <c r="A352" s="10">
        <v>135654</v>
      </c>
      <c r="B352" s="10" t="s">
        <v>24</v>
      </c>
      <c r="C352" s="10" t="s">
        <v>347</v>
      </c>
      <c r="D352" s="10" t="s">
        <v>71</v>
      </c>
      <c r="E352" s="10" t="s">
        <v>905</v>
      </c>
      <c r="F352" s="13">
        <v>42649.365909259257</v>
      </c>
      <c r="G352" s="10" t="s">
        <v>27</v>
      </c>
      <c r="H352" s="10" t="s">
        <v>28</v>
      </c>
      <c r="I352" s="10" t="s">
        <v>315</v>
      </c>
      <c r="J352" s="10" t="s">
        <v>31</v>
      </c>
      <c r="K352" s="10" t="s">
        <v>906</v>
      </c>
      <c r="L352" s="13">
        <v>42671.365909259257</v>
      </c>
      <c r="M352" s="10">
        <v>15</v>
      </c>
      <c r="N352" s="12" t="s">
        <v>28</v>
      </c>
      <c r="O352" s="12" t="s">
        <v>32</v>
      </c>
      <c r="P352" s="12" t="s">
        <v>907</v>
      </c>
      <c r="Q352" s="13">
        <v>42670.619023414351</v>
      </c>
      <c r="R352" s="12" t="s">
        <v>93</v>
      </c>
      <c r="S352" s="12" t="s">
        <v>70</v>
      </c>
      <c r="T352" s="12" t="s">
        <v>908</v>
      </c>
      <c r="U352" s="12" t="s">
        <v>39</v>
      </c>
      <c r="V352" s="12" t="s">
        <v>733</v>
      </c>
      <c r="W352" s="12" t="s">
        <v>47</v>
      </c>
      <c r="X352" s="12"/>
      <c r="Y352" s="12">
        <f>Tabla2[[#This Row],[FECHA RADICADO RESPUESTA]]-Tabla2[[#This Row],[FECHA
RADICACIÓN]]</f>
        <v>21.253114155093499</v>
      </c>
    </row>
    <row r="353" spans="1:25" ht="50.25" customHeight="1" x14ac:dyDescent="0.3">
      <c r="A353" s="10">
        <v>135687</v>
      </c>
      <c r="B353" s="10" t="s">
        <v>24</v>
      </c>
      <c r="C353" s="10" t="s">
        <v>347</v>
      </c>
      <c r="D353" s="10" t="s">
        <v>71</v>
      </c>
      <c r="E353" s="10" t="s">
        <v>909</v>
      </c>
      <c r="F353" s="13">
        <v>42649.423507638887</v>
      </c>
      <c r="G353" s="10" t="s">
        <v>27</v>
      </c>
      <c r="H353" s="10" t="s">
        <v>28</v>
      </c>
      <c r="I353" s="10" t="s">
        <v>29</v>
      </c>
      <c r="J353" s="10" t="s">
        <v>31</v>
      </c>
      <c r="K353" s="10" t="s">
        <v>910</v>
      </c>
      <c r="L353" s="13">
        <v>42664.423507638887</v>
      </c>
      <c r="M353" s="10">
        <v>10</v>
      </c>
      <c r="N353" s="12" t="s">
        <v>28</v>
      </c>
      <c r="O353" s="12" t="s">
        <v>32</v>
      </c>
      <c r="P353" s="12" t="s">
        <v>911</v>
      </c>
      <c r="Q353" s="13">
        <v>42670.615698692127</v>
      </c>
      <c r="R353" s="12" t="s">
        <v>526</v>
      </c>
      <c r="S353" s="12" t="s">
        <v>82</v>
      </c>
      <c r="T353" s="12" t="s">
        <v>908</v>
      </c>
      <c r="U353" s="12" t="s">
        <v>83</v>
      </c>
      <c r="V353" s="12" t="s">
        <v>106</v>
      </c>
      <c r="W353" s="12" t="s">
        <v>47</v>
      </c>
      <c r="X353" s="12"/>
      <c r="Y353" s="12">
        <f>Tabla2[[#This Row],[FECHA RADICADO RESPUESTA]]-Tabla2[[#This Row],[FECHA
RADICACIÓN]]</f>
        <v>21.192191053240094</v>
      </c>
    </row>
    <row r="354" spans="1:25" ht="50.25" customHeight="1" x14ac:dyDescent="0.3">
      <c r="A354" s="10">
        <v>135804</v>
      </c>
      <c r="B354" s="10" t="s">
        <v>24</v>
      </c>
      <c r="C354" s="10" t="s">
        <v>347</v>
      </c>
      <c r="D354" s="10" t="s">
        <v>43</v>
      </c>
      <c r="E354" s="10" t="s">
        <v>912</v>
      </c>
      <c r="F354" s="13">
        <v>42649.500756516201</v>
      </c>
      <c r="G354" s="10" t="s">
        <v>27</v>
      </c>
      <c r="H354" s="10" t="s">
        <v>28</v>
      </c>
      <c r="I354" s="10" t="s">
        <v>45</v>
      </c>
      <c r="J354" s="10" t="s">
        <v>31</v>
      </c>
      <c r="K354" s="10" t="s">
        <v>913</v>
      </c>
      <c r="L354" s="13">
        <v>42664.500756516201</v>
      </c>
      <c r="M354" s="10">
        <v>10</v>
      </c>
      <c r="N354" s="12" t="s">
        <v>28</v>
      </c>
      <c r="O354" s="12" t="s">
        <v>32</v>
      </c>
      <c r="P354" s="12" t="s">
        <v>914</v>
      </c>
      <c r="Q354" s="13">
        <v>42650.614750266199</v>
      </c>
      <c r="R354" s="12" t="s">
        <v>389</v>
      </c>
      <c r="S354" s="12" t="s">
        <v>82</v>
      </c>
      <c r="T354" s="12" t="s">
        <v>345</v>
      </c>
      <c r="U354" s="12" t="s">
        <v>39</v>
      </c>
      <c r="V354" s="12" t="s">
        <v>106</v>
      </c>
      <c r="W354" s="12" t="s">
        <v>31</v>
      </c>
      <c r="X354" s="12"/>
      <c r="Y354" s="12">
        <f>Tabla2[[#This Row],[FECHA RADICADO RESPUESTA]]-Tabla2[[#This Row],[FECHA
RADICACIÓN]]</f>
        <v>1.1139937499974621</v>
      </c>
    </row>
    <row r="355" spans="1:25" ht="50.25" customHeight="1" x14ac:dyDescent="0.3">
      <c r="A355" s="10">
        <v>135858</v>
      </c>
      <c r="B355" s="10" t="s">
        <v>24</v>
      </c>
      <c r="C355" s="10" t="s">
        <v>347</v>
      </c>
      <c r="D355" s="10" t="s">
        <v>43</v>
      </c>
      <c r="E355" s="10" t="s">
        <v>915</v>
      </c>
      <c r="F355" s="13">
        <v>42649.625198807866</v>
      </c>
      <c r="G355" s="10" t="s">
        <v>27</v>
      </c>
      <c r="H355" s="10" t="s">
        <v>28</v>
      </c>
      <c r="I355" s="10" t="s">
        <v>62</v>
      </c>
      <c r="J355" s="10" t="s">
        <v>31</v>
      </c>
      <c r="K355" s="10" t="s">
        <v>916</v>
      </c>
      <c r="L355" s="13">
        <v>42664.625198807866</v>
      </c>
      <c r="M355" s="10">
        <v>10</v>
      </c>
      <c r="N355" s="12" t="s">
        <v>28</v>
      </c>
      <c r="O355" s="12" t="s">
        <v>32</v>
      </c>
      <c r="P355" s="12" t="s">
        <v>917</v>
      </c>
      <c r="Q355" s="13">
        <v>42668.496950925924</v>
      </c>
      <c r="R355" s="12" t="s">
        <v>32</v>
      </c>
      <c r="S355" s="12" t="s">
        <v>28</v>
      </c>
      <c r="T355" s="12" t="s">
        <v>918</v>
      </c>
      <c r="U355" s="12" t="s">
        <v>39</v>
      </c>
      <c r="V355" s="12" t="s">
        <v>283</v>
      </c>
      <c r="W355" s="12" t="s">
        <v>47</v>
      </c>
      <c r="X355" s="12"/>
      <c r="Y355" s="12">
        <f>Tabla2[[#This Row],[FECHA RADICADO RESPUESTA]]-Tabla2[[#This Row],[FECHA
RADICACIÓN]]</f>
        <v>18.871752118058794</v>
      </c>
    </row>
    <row r="356" spans="1:25" ht="50.25" customHeight="1" x14ac:dyDescent="0.3">
      <c r="A356" s="10">
        <v>136140</v>
      </c>
      <c r="B356" s="10" t="s">
        <v>24</v>
      </c>
      <c r="C356" s="10" t="s">
        <v>347</v>
      </c>
      <c r="D356" s="10" t="s">
        <v>71</v>
      </c>
      <c r="E356" s="10" t="s">
        <v>919</v>
      </c>
      <c r="F356" s="13">
        <v>42650.486398692126</v>
      </c>
      <c r="G356" s="10" t="s">
        <v>27</v>
      </c>
      <c r="H356" s="10" t="s">
        <v>28</v>
      </c>
      <c r="I356" s="10" t="s">
        <v>315</v>
      </c>
      <c r="J356" s="10" t="s">
        <v>31</v>
      </c>
      <c r="K356" s="10" t="s">
        <v>920</v>
      </c>
      <c r="L356" s="13">
        <v>42674.486398692126</v>
      </c>
      <c r="M356" s="10">
        <v>15</v>
      </c>
      <c r="N356" s="12" t="s">
        <v>28</v>
      </c>
      <c r="O356" s="12" t="s">
        <v>32</v>
      </c>
      <c r="P356" s="12" t="s">
        <v>921</v>
      </c>
      <c r="Q356" s="13">
        <v>42661.464551701385</v>
      </c>
      <c r="R356" s="12" t="s">
        <v>268</v>
      </c>
      <c r="S356" s="12" t="s">
        <v>70</v>
      </c>
      <c r="T356" s="12" t="s">
        <v>922</v>
      </c>
      <c r="U356" s="12" t="s">
        <v>39</v>
      </c>
      <c r="V356" s="12" t="s">
        <v>67</v>
      </c>
      <c r="W356" s="12" t="s">
        <v>47</v>
      </c>
      <c r="X356" s="12"/>
      <c r="Y356" s="12">
        <f>Tabla2[[#This Row],[FECHA RADICADO RESPUESTA]]-Tabla2[[#This Row],[FECHA
RADICACIÓN]]</f>
        <v>10.978153009258676</v>
      </c>
    </row>
    <row r="357" spans="1:25" ht="50.25" customHeight="1" x14ac:dyDescent="0.3">
      <c r="A357" s="10">
        <v>136161</v>
      </c>
      <c r="B357" s="10" t="s">
        <v>24</v>
      </c>
      <c r="C357" s="10" t="s">
        <v>347</v>
      </c>
      <c r="D357" s="10" t="s">
        <v>43</v>
      </c>
      <c r="E357" s="10" t="s">
        <v>923</v>
      </c>
      <c r="F357" s="13">
        <v>42650.519805358796</v>
      </c>
      <c r="G357" s="10" t="s">
        <v>27</v>
      </c>
      <c r="H357" s="10" t="s">
        <v>28</v>
      </c>
      <c r="I357" s="10" t="s">
        <v>62</v>
      </c>
      <c r="J357" s="10" t="s">
        <v>31</v>
      </c>
      <c r="K357" s="10" t="s">
        <v>62</v>
      </c>
      <c r="L357" s="13">
        <v>42674.519805358796</v>
      </c>
      <c r="M357" s="10">
        <v>15</v>
      </c>
      <c r="N357" s="12" t="s">
        <v>28</v>
      </c>
      <c r="O357" s="12" t="s">
        <v>32</v>
      </c>
      <c r="P357" s="12" t="s">
        <v>924</v>
      </c>
      <c r="Q357" s="13">
        <v>42670.639968831019</v>
      </c>
      <c r="R357" s="12" t="s">
        <v>676</v>
      </c>
      <c r="S357" s="12" t="s">
        <v>412</v>
      </c>
      <c r="T357" s="12" t="s">
        <v>925</v>
      </c>
      <c r="U357" s="12" t="s">
        <v>39</v>
      </c>
      <c r="V357" s="12" t="s">
        <v>79</v>
      </c>
      <c r="W357" s="12" t="s">
        <v>47</v>
      </c>
      <c r="X357" s="12"/>
      <c r="Y357" s="12">
        <f>Tabla2[[#This Row],[FECHA RADICADO RESPUESTA]]-Tabla2[[#This Row],[FECHA
RADICACIÓN]]</f>
        <v>20.120163472223794</v>
      </c>
    </row>
    <row r="358" spans="1:25" ht="50.25" customHeight="1" x14ac:dyDescent="0.3">
      <c r="A358" s="10">
        <v>136162</v>
      </c>
      <c r="B358" s="10" t="s">
        <v>24</v>
      </c>
      <c r="C358" s="10" t="s">
        <v>347</v>
      </c>
      <c r="D358" s="10" t="s">
        <v>43</v>
      </c>
      <c r="E358" s="10" t="s">
        <v>926</v>
      </c>
      <c r="F358" s="13">
        <v>42650.521562303242</v>
      </c>
      <c r="G358" s="10" t="s">
        <v>27</v>
      </c>
      <c r="H358" s="10" t="s">
        <v>28</v>
      </c>
      <c r="I358" s="10" t="s">
        <v>62</v>
      </c>
      <c r="J358" s="10" t="s">
        <v>31</v>
      </c>
      <c r="K358" s="10" t="s">
        <v>62</v>
      </c>
      <c r="L358" s="13">
        <v>42674.521562303242</v>
      </c>
      <c r="M358" s="10">
        <v>15</v>
      </c>
      <c r="N358" s="12" t="s">
        <v>28</v>
      </c>
      <c r="O358" s="12" t="s">
        <v>32</v>
      </c>
      <c r="P358" s="12" t="s">
        <v>927</v>
      </c>
      <c r="Q358" s="13">
        <v>42670.645863576385</v>
      </c>
      <c r="R358" s="12" t="s">
        <v>676</v>
      </c>
      <c r="S358" s="12" t="s">
        <v>412</v>
      </c>
      <c r="T358" s="12" t="s">
        <v>925</v>
      </c>
      <c r="U358" s="12" t="s">
        <v>39</v>
      </c>
      <c r="V358" s="12" t="s">
        <v>79</v>
      </c>
      <c r="W358" s="12" t="s">
        <v>47</v>
      </c>
      <c r="X358" s="12"/>
      <c r="Y358" s="12">
        <f>Tabla2[[#This Row],[FECHA RADICADO RESPUESTA]]-Tabla2[[#This Row],[FECHA
RADICACIÓN]]</f>
        <v>20.124301273142919</v>
      </c>
    </row>
    <row r="359" spans="1:25" ht="50.25" customHeight="1" x14ac:dyDescent="0.3">
      <c r="A359" s="10">
        <v>136312</v>
      </c>
      <c r="B359" s="10" t="s">
        <v>24</v>
      </c>
      <c r="C359" s="10" t="s">
        <v>347</v>
      </c>
      <c r="D359" s="10" t="s">
        <v>43</v>
      </c>
      <c r="E359" s="10" t="s">
        <v>928</v>
      </c>
      <c r="F359" s="13">
        <v>42650.685497222221</v>
      </c>
      <c r="G359" s="10" t="s">
        <v>27</v>
      </c>
      <c r="H359" s="10" t="s">
        <v>28</v>
      </c>
      <c r="I359" s="10" t="s">
        <v>45</v>
      </c>
      <c r="J359" s="10" t="s">
        <v>31</v>
      </c>
      <c r="K359" s="10" t="s">
        <v>929</v>
      </c>
      <c r="L359" s="13">
        <v>42667.685497222221</v>
      </c>
      <c r="M359" s="10">
        <v>10</v>
      </c>
      <c r="N359" s="12" t="s">
        <v>28</v>
      </c>
      <c r="O359" s="12" t="s">
        <v>32</v>
      </c>
      <c r="P359" s="12" t="s">
        <v>930</v>
      </c>
      <c r="Q359" s="13">
        <v>42670.668679085647</v>
      </c>
      <c r="R359" s="12" t="s">
        <v>642</v>
      </c>
      <c r="S359" s="12" t="s">
        <v>627</v>
      </c>
      <c r="T359" s="12" t="s">
        <v>925</v>
      </c>
      <c r="U359" s="12" t="s">
        <v>39</v>
      </c>
      <c r="V359" s="12" t="s">
        <v>149</v>
      </c>
      <c r="W359" s="27" t="s">
        <v>31</v>
      </c>
      <c r="X359" s="12"/>
      <c r="Y359" s="39">
        <f>Tabla2[[#This Row],[FECHA RADICADO RESPUESTA]]-Tabla2[[#This Row],[FECHA
RADICACIÓN]]</f>
        <v>19.98318186342658</v>
      </c>
    </row>
    <row r="360" spans="1:25" ht="50.25" customHeight="1" x14ac:dyDescent="0.3">
      <c r="A360" s="10">
        <v>136401</v>
      </c>
      <c r="B360" s="10" t="s">
        <v>24</v>
      </c>
      <c r="C360" s="10" t="s">
        <v>347</v>
      </c>
      <c r="D360" s="43" t="s">
        <v>43</v>
      </c>
      <c r="E360" s="10" t="s">
        <v>931</v>
      </c>
      <c r="F360" s="13">
        <v>42653.34185138889</v>
      </c>
      <c r="G360" s="10" t="s">
        <v>27</v>
      </c>
      <c r="H360" s="10" t="s">
        <v>28</v>
      </c>
      <c r="I360" s="10" t="s">
        <v>45</v>
      </c>
      <c r="J360" s="10" t="s">
        <v>31</v>
      </c>
      <c r="K360" s="10" t="s">
        <v>932</v>
      </c>
      <c r="L360" s="13">
        <v>42667.34185138889</v>
      </c>
      <c r="M360" s="10">
        <v>10</v>
      </c>
      <c r="N360" s="12" t="s">
        <v>28</v>
      </c>
      <c r="O360" s="12" t="s">
        <v>32</v>
      </c>
      <c r="P360" s="12" t="s">
        <v>933</v>
      </c>
      <c r="Q360" s="13">
        <v>42653.375560104163</v>
      </c>
      <c r="R360" s="12" t="s">
        <v>32</v>
      </c>
      <c r="S360" s="12" t="s">
        <v>28</v>
      </c>
      <c r="T360" s="27" t="s">
        <v>339</v>
      </c>
      <c r="U360" s="12" t="s">
        <v>39</v>
      </c>
      <c r="V360" s="12" t="s">
        <v>283</v>
      </c>
      <c r="W360" s="12" t="s">
        <v>47</v>
      </c>
      <c r="X360" s="16" t="s">
        <v>35</v>
      </c>
      <c r="Y360" s="12">
        <f>Tabla2[[#This Row],[FECHA RADICADO RESPUESTA]]-Tabla2[[#This Row],[FECHA
RADICACIÓN]]</f>
        <v>3.370871527295094E-2</v>
      </c>
    </row>
    <row r="361" spans="1:25" ht="50.25" customHeight="1" x14ac:dyDescent="0.3">
      <c r="A361" s="10">
        <v>136573</v>
      </c>
      <c r="B361" s="10" t="s">
        <v>24</v>
      </c>
      <c r="C361" s="10" t="s">
        <v>347</v>
      </c>
      <c r="D361" s="10" t="s">
        <v>71</v>
      </c>
      <c r="E361" s="10" t="s">
        <v>934</v>
      </c>
      <c r="F361" s="13">
        <v>42653.590722766203</v>
      </c>
      <c r="G361" s="10" t="s">
        <v>27</v>
      </c>
      <c r="H361" s="10" t="s">
        <v>28</v>
      </c>
      <c r="I361" s="10" t="s">
        <v>315</v>
      </c>
      <c r="J361" s="10" t="s">
        <v>31</v>
      </c>
      <c r="K361" s="10" t="s">
        <v>935</v>
      </c>
      <c r="L361" s="13">
        <v>42675.590722766203</v>
      </c>
      <c r="M361" s="10">
        <v>15</v>
      </c>
      <c r="N361" s="12" t="s">
        <v>28</v>
      </c>
      <c r="O361" s="12" t="s">
        <v>32</v>
      </c>
      <c r="P361" s="12" t="s">
        <v>936</v>
      </c>
      <c r="Q361" s="13">
        <v>42668.430362233797</v>
      </c>
      <c r="R361" s="12" t="s">
        <v>937</v>
      </c>
      <c r="S361" s="12" t="s">
        <v>226</v>
      </c>
      <c r="T361" s="12" t="s">
        <v>866</v>
      </c>
      <c r="U361" s="12" t="s">
        <v>39</v>
      </c>
      <c r="V361" s="12" t="s">
        <v>452</v>
      </c>
      <c r="W361" s="12" t="s">
        <v>47</v>
      </c>
      <c r="X361" s="12"/>
      <c r="Y361" s="12">
        <f>Tabla2[[#This Row],[FECHA RADICADO RESPUESTA]]-Tabla2[[#This Row],[FECHA
RADICACIÓN]]</f>
        <v>14.839639467594679</v>
      </c>
    </row>
    <row r="362" spans="1:25" ht="50.25" customHeight="1" x14ac:dyDescent="0.3">
      <c r="A362" s="10">
        <v>136600</v>
      </c>
      <c r="B362" s="10" t="s">
        <v>24</v>
      </c>
      <c r="C362" s="10" t="s">
        <v>347</v>
      </c>
      <c r="D362" s="10" t="s">
        <v>71</v>
      </c>
      <c r="E362" s="10" t="s">
        <v>938</v>
      </c>
      <c r="F362" s="13">
        <v>42653.618651238423</v>
      </c>
      <c r="G362" s="10" t="s">
        <v>27</v>
      </c>
      <c r="H362" s="10" t="s">
        <v>28</v>
      </c>
      <c r="I362" s="10" t="s">
        <v>62</v>
      </c>
      <c r="J362" s="10" t="s">
        <v>31</v>
      </c>
      <c r="K362" s="10" t="s">
        <v>62</v>
      </c>
      <c r="L362" s="13">
        <v>42675.618651238423</v>
      </c>
      <c r="M362" s="10">
        <v>15</v>
      </c>
      <c r="N362" s="12" t="s">
        <v>28</v>
      </c>
      <c r="O362" s="12" t="s">
        <v>32</v>
      </c>
      <c r="P362" s="12" t="s">
        <v>939</v>
      </c>
      <c r="Q362" s="13">
        <v>42668.354472835643</v>
      </c>
      <c r="R362" s="12" t="s">
        <v>268</v>
      </c>
      <c r="S362" s="12" t="s">
        <v>70</v>
      </c>
      <c r="T362" s="12" t="s">
        <v>866</v>
      </c>
      <c r="U362" s="12" t="s">
        <v>39</v>
      </c>
      <c r="V362" s="12" t="s">
        <v>63</v>
      </c>
      <c r="W362" s="12" t="s">
        <v>47</v>
      </c>
      <c r="X362" s="12"/>
      <c r="Y362" s="12">
        <f>Tabla2[[#This Row],[FECHA RADICADO RESPUESTA]]-Tabla2[[#This Row],[FECHA
RADICACIÓN]]</f>
        <v>14.73582159721991</v>
      </c>
    </row>
    <row r="363" spans="1:25" ht="50.25" customHeight="1" x14ac:dyDescent="0.3">
      <c r="A363" s="10">
        <v>136744</v>
      </c>
      <c r="B363" s="10" t="s">
        <v>24</v>
      </c>
      <c r="C363" s="10" t="s">
        <v>347</v>
      </c>
      <c r="D363" s="10" t="s">
        <v>25</v>
      </c>
      <c r="E363" s="10" t="s">
        <v>940</v>
      </c>
      <c r="F363" s="13">
        <v>42654.310956400463</v>
      </c>
      <c r="G363" s="10" t="s">
        <v>27</v>
      </c>
      <c r="H363" s="10" t="s">
        <v>28</v>
      </c>
      <c r="I363" s="10" t="s">
        <v>62</v>
      </c>
      <c r="J363" s="10" t="s">
        <v>31</v>
      </c>
      <c r="K363" s="10" t="s">
        <v>941</v>
      </c>
      <c r="L363" s="13">
        <v>42676.310956400463</v>
      </c>
      <c r="M363" s="10">
        <v>15</v>
      </c>
      <c r="N363" s="12" t="s">
        <v>28</v>
      </c>
      <c r="O363" s="12" t="s">
        <v>32</v>
      </c>
      <c r="P363" s="12" t="s">
        <v>942</v>
      </c>
      <c r="Q363" s="13">
        <v>42654.678811655089</v>
      </c>
      <c r="R363" s="12" t="s">
        <v>32</v>
      </c>
      <c r="S363" s="12" t="s">
        <v>28</v>
      </c>
      <c r="T363" s="27" t="s">
        <v>339</v>
      </c>
      <c r="U363" s="12" t="s">
        <v>39</v>
      </c>
      <c r="V363" s="12" t="s">
        <v>79</v>
      </c>
      <c r="W363" s="12" t="s">
        <v>47</v>
      </c>
      <c r="X363" s="16" t="s">
        <v>35</v>
      </c>
      <c r="Y363" s="12">
        <f>Tabla2[[#This Row],[FECHA RADICADO RESPUESTA]]-Tabla2[[#This Row],[FECHA
RADICACIÓN]]</f>
        <v>0.36785525462619262</v>
      </c>
    </row>
    <row r="364" spans="1:25" ht="50.25" customHeight="1" x14ac:dyDescent="0.3">
      <c r="A364" s="10">
        <v>136746</v>
      </c>
      <c r="B364" s="10" t="s">
        <v>24</v>
      </c>
      <c r="C364" s="10" t="s">
        <v>347</v>
      </c>
      <c r="D364" s="10" t="s">
        <v>71</v>
      </c>
      <c r="E364" s="10" t="s">
        <v>943</v>
      </c>
      <c r="F364" s="13">
        <v>42654.318028437498</v>
      </c>
      <c r="G364" s="10" t="s">
        <v>27</v>
      </c>
      <c r="H364" s="10" t="s">
        <v>28</v>
      </c>
      <c r="I364" s="10" t="s">
        <v>45</v>
      </c>
      <c r="J364" s="10" t="s">
        <v>31</v>
      </c>
      <c r="K364" s="10" t="s">
        <v>882</v>
      </c>
      <c r="L364" s="13">
        <v>42669.318028437498</v>
      </c>
      <c r="M364" s="10">
        <v>10</v>
      </c>
      <c r="N364" s="12" t="s">
        <v>28</v>
      </c>
      <c r="O364" s="12" t="s">
        <v>32</v>
      </c>
      <c r="P364" s="12" t="s">
        <v>944</v>
      </c>
      <c r="Q364" s="13">
        <v>42662.674671875</v>
      </c>
      <c r="R364" s="12" t="s">
        <v>268</v>
      </c>
      <c r="S364" s="12" t="s">
        <v>70</v>
      </c>
      <c r="T364" s="12" t="s">
        <v>334</v>
      </c>
      <c r="U364" s="12" t="s">
        <v>65</v>
      </c>
      <c r="V364" s="12" t="s">
        <v>79</v>
      </c>
      <c r="W364" s="12" t="s">
        <v>47</v>
      </c>
      <c r="X364" s="12"/>
      <c r="Y364" s="12">
        <f>Tabla2[[#This Row],[FECHA RADICADO RESPUESTA]]-Tabla2[[#This Row],[FECHA
RADICACIÓN]]</f>
        <v>8.3566434375024983</v>
      </c>
    </row>
    <row r="365" spans="1:25" ht="50.25" customHeight="1" x14ac:dyDescent="0.3">
      <c r="A365" s="10">
        <v>136938</v>
      </c>
      <c r="B365" s="10" t="s">
        <v>24</v>
      </c>
      <c r="C365" s="10" t="s">
        <v>347</v>
      </c>
      <c r="D365" s="10" t="s">
        <v>43</v>
      </c>
      <c r="E365" s="10" t="s">
        <v>946</v>
      </c>
      <c r="F365" s="13">
        <v>42654.571905983794</v>
      </c>
      <c r="G365" s="10" t="s">
        <v>27</v>
      </c>
      <c r="H365" s="10" t="s">
        <v>28</v>
      </c>
      <c r="I365" s="10" t="s">
        <v>45</v>
      </c>
      <c r="J365" s="10" t="s">
        <v>31</v>
      </c>
      <c r="K365" s="10" t="s">
        <v>947</v>
      </c>
      <c r="L365" s="13">
        <v>42669.571905983794</v>
      </c>
      <c r="M365" s="10">
        <v>10</v>
      </c>
      <c r="N365" s="12" t="s">
        <v>28</v>
      </c>
      <c r="O365" s="12" t="s">
        <v>32</v>
      </c>
      <c r="P365" s="12" t="s">
        <v>1710</v>
      </c>
      <c r="Q365" s="13">
        <v>42669.571905983794</v>
      </c>
      <c r="R365" s="12" t="s">
        <v>676</v>
      </c>
      <c r="S365" s="12" t="s">
        <v>412</v>
      </c>
      <c r="T365" s="10">
        <v>15</v>
      </c>
      <c r="U365" s="12" t="s">
        <v>39</v>
      </c>
      <c r="V365" s="12" t="s">
        <v>166</v>
      </c>
      <c r="W365" s="12" t="s">
        <v>47</v>
      </c>
      <c r="X365" s="12"/>
      <c r="Y365" s="12">
        <f>Tabla2[[#This Row],[FECHA RADICADO RESPUESTA]]-Tabla2[[#This Row],[FECHA
RADICACIÓN]]</f>
        <v>15</v>
      </c>
    </row>
    <row r="366" spans="1:25" ht="50.25" customHeight="1" x14ac:dyDescent="0.3">
      <c r="A366" s="10">
        <v>137064</v>
      </c>
      <c r="B366" s="10" t="s">
        <v>24</v>
      </c>
      <c r="C366" s="10" t="s">
        <v>347</v>
      </c>
      <c r="D366" s="10" t="s">
        <v>71</v>
      </c>
      <c r="E366" s="10" t="s">
        <v>948</v>
      </c>
      <c r="F366" s="13">
        <v>42654.624139236112</v>
      </c>
      <c r="G366" s="10" t="s">
        <v>27</v>
      </c>
      <c r="H366" s="10" t="s">
        <v>28</v>
      </c>
      <c r="I366" s="10" t="s">
        <v>45</v>
      </c>
      <c r="J366" s="10" t="s">
        <v>31</v>
      </c>
      <c r="K366" s="10" t="s">
        <v>949</v>
      </c>
      <c r="L366" s="13">
        <v>42669.624139236112</v>
      </c>
      <c r="M366" s="10">
        <v>10</v>
      </c>
      <c r="N366" s="12" t="s">
        <v>28</v>
      </c>
      <c r="O366" s="12" t="s">
        <v>32</v>
      </c>
      <c r="P366" s="12" t="s">
        <v>950</v>
      </c>
      <c r="Q366" s="13">
        <v>42661.699982094906</v>
      </c>
      <c r="R366" s="12" t="s">
        <v>225</v>
      </c>
      <c r="S366" s="12" t="s">
        <v>226</v>
      </c>
      <c r="T366" s="12" t="s">
        <v>951</v>
      </c>
      <c r="U366" s="12" t="s">
        <v>65</v>
      </c>
      <c r="V366" s="12" t="s">
        <v>30</v>
      </c>
      <c r="W366" s="12" t="s">
        <v>47</v>
      </c>
      <c r="X366" s="12"/>
      <c r="Y366" s="12">
        <f>Tabla2[[#This Row],[FECHA RADICADO RESPUESTA]]-Tabla2[[#This Row],[FECHA
RADICACIÓN]]</f>
        <v>7.0758428587942035</v>
      </c>
    </row>
    <row r="367" spans="1:25" ht="50.25" customHeight="1" x14ac:dyDescent="0.3">
      <c r="A367" s="10">
        <v>137068</v>
      </c>
      <c r="B367" s="10" t="s">
        <v>24</v>
      </c>
      <c r="C367" s="10" t="s">
        <v>347</v>
      </c>
      <c r="D367" s="10" t="s">
        <v>71</v>
      </c>
      <c r="E367" s="10" t="s">
        <v>952</v>
      </c>
      <c r="F367" s="13">
        <v>42654.627048993054</v>
      </c>
      <c r="G367" s="10" t="s">
        <v>27</v>
      </c>
      <c r="H367" s="10" t="s">
        <v>28</v>
      </c>
      <c r="I367" s="10" t="s">
        <v>45</v>
      </c>
      <c r="J367" s="10" t="s">
        <v>31</v>
      </c>
      <c r="K367" s="10" t="s">
        <v>953</v>
      </c>
      <c r="L367" s="13">
        <v>42669.627048993054</v>
      </c>
      <c r="M367" s="10">
        <v>10</v>
      </c>
      <c r="N367" s="12" t="s">
        <v>28</v>
      </c>
      <c r="O367" s="12" t="s">
        <v>32</v>
      </c>
      <c r="P367" s="12" t="s">
        <v>954</v>
      </c>
      <c r="Q367" s="13">
        <v>42661.399113391199</v>
      </c>
      <c r="R367" s="12" t="s">
        <v>506</v>
      </c>
      <c r="S367" s="12" t="s">
        <v>70</v>
      </c>
      <c r="T367" s="12" t="s">
        <v>951</v>
      </c>
      <c r="U367" s="12" t="s">
        <v>39</v>
      </c>
      <c r="V367" s="12" t="s">
        <v>733</v>
      </c>
      <c r="W367" s="12" t="s">
        <v>47</v>
      </c>
      <c r="X367" s="12"/>
      <c r="Y367" s="12">
        <f>Tabla2[[#This Row],[FECHA RADICADO RESPUESTA]]-Tabla2[[#This Row],[FECHA
RADICACIÓN]]</f>
        <v>6.7720643981447211</v>
      </c>
    </row>
    <row r="368" spans="1:25" ht="50.25" customHeight="1" x14ac:dyDescent="0.3">
      <c r="A368" s="10">
        <v>137370</v>
      </c>
      <c r="B368" s="10" t="s">
        <v>24</v>
      </c>
      <c r="C368" s="10" t="s">
        <v>347</v>
      </c>
      <c r="D368" s="10" t="s">
        <v>71</v>
      </c>
      <c r="E368" s="10" t="s">
        <v>955</v>
      </c>
      <c r="F368" s="13">
        <v>42655.437265474538</v>
      </c>
      <c r="G368" s="10" t="s">
        <v>27</v>
      </c>
      <c r="H368" s="10" t="s">
        <v>28</v>
      </c>
      <c r="I368" s="10" t="s">
        <v>315</v>
      </c>
      <c r="J368" s="10" t="s">
        <v>31</v>
      </c>
      <c r="K368" s="10" t="s">
        <v>956</v>
      </c>
      <c r="L368" s="13">
        <v>42677.437265474538</v>
      </c>
      <c r="M368" s="10">
        <v>15</v>
      </c>
      <c r="N368" s="12" t="s">
        <v>28</v>
      </c>
      <c r="O368" s="12" t="s">
        <v>32</v>
      </c>
      <c r="P368" s="12" t="s">
        <v>957</v>
      </c>
      <c r="Q368" s="13">
        <v>42661.336946180556</v>
      </c>
      <c r="R368" s="12" t="s">
        <v>268</v>
      </c>
      <c r="S368" s="12" t="s">
        <v>70</v>
      </c>
      <c r="T368" s="12" t="s">
        <v>958</v>
      </c>
      <c r="U368" s="12" t="s">
        <v>39</v>
      </c>
      <c r="V368" s="12" t="s">
        <v>63</v>
      </c>
      <c r="W368" s="27" t="s">
        <v>47</v>
      </c>
      <c r="X368" s="12"/>
      <c r="Y368" s="39">
        <f>Tabla2[[#This Row],[FECHA RADICADO RESPUESTA]]-Tabla2[[#This Row],[FECHA
RADICACIÓN]]</f>
        <v>5.8996807060175342</v>
      </c>
    </row>
    <row r="369" spans="1:25" ht="50.25" customHeight="1" x14ac:dyDescent="0.3">
      <c r="A369" s="10">
        <v>137386</v>
      </c>
      <c r="B369" s="10" t="s">
        <v>24</v>
      </c>
      <c r="C369" s="10" t="s">
        <v>347</v>
      </c>
      <c r="D369" s="10" t="s">
        <v>71</v>
      </c>
      <c r="E369" s="10" t="s">
        <v>959</v>
      </c>
      <c r="F369" s="13">
        <v>42655.448319363422</v>
      </c>
      <c r="G369" s="10" t="s">
        <v>27</v>
      </c>
      <c r="H369" s="10" t="s">
        <v>28</v>
      </c>
      <c r="I369" s="10" t="s">
        <v>228</v>
      </c>
      <c r="J369" s="10" t="s">
        <v>31</v>
      </c>
      <c r="K369" s="10" t="s">
        <v>960</v>
      </c>
      <c r="L369" s="13">
        <v>42670.448319363422</v>
      </c>
      <c r="M369" s="10">
        <v>10</v>
      </c>
      <c r="N369" s="12" t="s">
        <v>28</v>
      </c>
      <c r="O369" s="12" t="s">
        <v>32</v>
      </c>
      <c r="P369" s="12" t="s">
        <v>961</v>
      </c>
      <c r="Q369" s="13">
        <v>42683.686131400464</v>
      </c>
      <c r="R369" s="12" t="s">
        <v>32</v>
      </c>
      <c r="S369" s="12" t="s">
        <v>28</v>
      </c>
      <c r="T369" s="12" t="s">
        <v>962</v>
      </c>
      <c r="U369" s="12" t="s">
        <v>39</v>
      </c>
      <c r="V369" s="12" t="s">
        <v>163</v>
      </c>
      <c r="W369" s="12" t="s">
        <v>47</v>
      </c>
      <c r="X369" s="12"/>
      <c r="Y369" s="12">
        <f>Tabla2[[#This Row],[FECHA RADICADO RESPUESTA]]-Tabla2[[#This Row],[FECHA
RADICACIÓN]]</f>
        <v>28.237812037041294</v>
      </c>
    </row>
    <row r="370" spans="1:25" ht="50.25" customHeight="1" x14ac:dyDescent="0.3">
      <c r="A370" s="10">
        <v>137388</v>
      </c>
      <c r="B370" s="10" t="s">
        <v>24</v>
      </c>
      <c r="C370" s="10" t="s">
        <v>347</v>
      </c>
      <c r="D370" s="10" t="s">
        <v>71</v>
      </c>
      <c r="E370" s="10" t="s">
        <v>963</v>
      </c>
      <c r="F370" s="13">
        <v>42655.450641932868</v>
      </c>
      <c r="G370" s="10" t="s">
        <v>27</v>
      </c>
      <c r="H370" s="10" t="s">
        <v>28</v>
      </c>
      <c r="I370" s="10" t="s">
        <v>45</v>
      </c>
      <c r="J370" s="10" t="s">
        <v>31</v>
      </c>
      <c r="K370" s="10" t="s">
        <v>964</v>
      </c>
      <c r="L370" s="13">
        <v>42670.450641932868</v>
      </c>
      <c r="M370" s="10">
        <v>10</v>
      </c>
      <c r="N370" s="12" t="s">
        <v>28</v>
      </c>
      <c r="O370" s="12" t="s">
        <v>32</v>
      </c>
      <c r="P370" s="12" t="s">
        <v>965</v>
      </c>
      <c r="Q370" s="13">
        <v>42682.327617326388</v>
      </c>
      <c r="R370" s="12" t="s">
        <v>966</v>
      </c>
      <c r="S370" s="12" t="s">
        <v>627</v>
      </c>
      <c r="T370" s="12" t="s">
        <v>967</v>
      </c>
      <c r="U370" s="12" t="s">
        <v>39</v>
      </c>
      <c r="V370" s="12" t="s">
        <v>63</v>
      </c>
      <c r="W370" s="12" t="s">
        <v>47</v>
      </c>
      <c r="X370" s="12"/>
      <c r="Y370" s="12">
        <f>Tabla2[[#This Row],[FECHA RADICADO RESPUESTA]]-Tabla2[[#This Row],[FECHA
RADICACIÓN]]</f>
        <v>26.876975393519388</v>
      </c>
    </row>
    <row r="371" spans="1:25" ht="50.25" customHeight="1" x14ac:dyDescent="0.3">
      <c r="A371" s="10">
        <v>137513</v>
      </c>
      <c r="B371" s="10" t="s">
        <v>24</v>
      </c>
      <c r="C371" s="10" t="s">
        <v>347</v>
      </c>
      <c r="D371" s="10" t="s">
        <v>71</v>
      </c>
      <c r="E371" s="10" t="s">
        <v>968</v>
      </c>
      <c r="F371" s="13">
        <v>42655.626021724536</v>
      </c>
      <c r="G371" s="10" t="s">
        <v>27</v>
      </c>
      <c r="H371" s="10" t="s">
        <v>28</v>
      </c>
      <c r="I371" s="10" t="s">
        <v>45</v>
      </c>
      <c r="J371" s="10" t="s">
        <v>31</v>
      </c>
      <c r="K371" s="10" t="s">
        <v>969</v>
      </c>
      <c r="L371" s="13">
        <v>42670.626021724536</v>
      </c>
      <c r="M371" s="10">
        <v>10</v>
      </c>
      <c r="N371" s="12" t="s">
        <v>28</v>
      </c>
      <c r="O371" s="12" t="s">
        <v>32</v>
      </c>
      <c r="P371" s="12" t="s">
        <v>970</v>
      </c>
      <c r="Q371" s="13">
        <v>42669.687141400464</v>
      </c>
      <c r="R371" s="12" t="s">
        <v>729</v>
      </c>
      <c r="S371" s="12" t="s">
        <v>82</v>
      </c>
      <c r="T371" s="12" t="s">
        <v>971</v>
      </c>
      <c r="U371" s="12" t="s">
        <v>39</v>
      </c>
      <c r="V371" s="12" t="s">
        <v>134</v>
      </c>
      <c r="W371" s="27" t="s">
        <v>47</v>
      </c>
      <c r="X371" s="12"/>
      <c r="Y371" s="39">
        <f>Tabla2[[#This Row],[FECHA RADICADO RESPUESTA]]-Tabla2[[#This Row],[FECHA
RADICACIÓN]]</f>
        <v>14.06111967592733</v>
      </c>
    </row>
    <row r="372" spans="1:25" ht="50.25" customHeight="1" x14ac:dyDescent="0.3">
      <c r="A372" s="10">
        <v>137526</v>
      </c>
      <c r="B372" s="10" t="s">
        <v>24</v>
      </c>
      <c r="C372" s="10" t="s">
        <v>347</v>
      </c>
      <c r="D372" s="10" t="s">
        <v>71</v>
      </c>
      <c r="E372" s="10" t="s">
        <v>972</v>
      </c>
      <c r="F372" s="13">
        <v>42655.631956979167</v>
      </c>
      <c r="G372" s="10" t="s">
        <v>27</v>
      </c>
      <c r="H372" s="10" t="s">
        <v>28</v>
      </c>
      <c r="I372" s="10" t="s">
        <v>45</v>
      </c>
      <c r="J372" s="10" t="s">
        <v>31</v>
      </c>
      <c r="K372" s="10" t="s">
        <v>45</v>
      </c>
      <c r="L372" s="13">
        <v>42670.631956979167</v>
      </c>
      <c r="M372" s="10">
        <v>10</v>
      </c>
      <c r="N372" s="12" t="s">
        <v>28</v>
      </c>
      <c r="O372" s="12" t="s">
        <v>32</v>
      </c>
      <c r="P372" s="12" t="s">
        <v>973</v>
      </c>
      <c r="Q372" s="13">
        <v>42663.674927928238</v>
      </c>
      <c r="R372" s="12" t="s">
        <v>87</v>
      </c>
      <c r="S372" s="12" t="s">
        <v>28</v>
      </c>
      <c r="T372" s="12" t="s">
        <v>334</v>
      </c>
      <c r="U372" s="12" t="s">
        <v>39</v>
      </c>
      <c r="V372" s="12" t="s">
        <v>54</v>
      </c>
      <c r="W372" s="12" t="s">
        <v>47</v>
      </c>
      <c r="X372" s="12"/>
      <c r="Y372" s="12">
        <f>Tabla2[[#This Row],[FECHA RADICADO RESPUESTA]]-Tabla2[[#This Row],[FECHA
RADICACIÓN]]</f>
        <v>8.0429709490708774</v>
      </c>
    </row>
    <row r="373" spans="1:25" ht="50.25" customHeight="1" x14ac:dyDescent="0.3">
      <c r="A373" s="10">
        <v>137551</v>
      </c>
      <c r="B373" s="10" t="s">
        <v>24</v>
      </c>
      <c r="C373" s="10" t="s">
        <v>347</v>
      </c>
      <c r="D373" s="10" t="s">
        <v>71</v>
      </c>
      <c r="E373" s="10" t="s">
        <v>974</v>
      </c>
      <c r="F373" s="13">
        <v>42655.645649502316</v>
      </c>
      <c r="G373" s="10" t="s">
        <v>27</v>
      </c>
      <c r="H373" s="10" t="s">
        <v>28</v>
      </c>
      <c r="I373" s="10" t="s">
        <v>45</v>
      </c>
      <c r="J373" s="10" t="s">
        <v>31</v>
      </c>
      <c r="K373" s="10" t="s">
        <v>975</v>
      </c>
      <c r="L373" s="13">
        <v>42670.645649502316</v>
      </c>
      <c r="M373" s="10">
        <v>10</v>
      </c>
      <c r="N373" s="12" t="s">
        <v>28</v>
      </c>
      <c r="O373" s="12" t="s">
        <v>32</v>
      </c>
      <c r="P373" s="12" t="s">
        <v>976</v>
      </c>
      <c r="Q373" s="13">
        <v>42667.44419991898</v>
      </c>
      <c r="R373" s="12" t="s">
        <v>268</v>
      </c>
      <c r="S373" s="12" t="s">
        <v>70</v>
      </c>
      <c r="T373" s="12" t="s">
        <v>904</v>
      </c>
      <c r="U373" s="12" t="s">
        <v>39</v>
      </c>
      <c r="V373" s="12" t="s">
        <v>977</v>
      </c>
      <c r="W373" s="12" t="s">
        <v>47</v>
      </c>
      <c r="X373" s="12"/>
      <c r="Y373" s="12">
        <f>Tabla2[[#This Row],[FECHA RADICADO RESPUESTA]]-Tabla2[[#This Row],[FECHA
RADICACIÓN]]</f>
        <v>11.798550416664511</v>
      </c>
    </row>
    <row r="374" spans="1:25" ht="50.25" customHeight="1" x14ac:dyDescent="0.3">
      <c r="A374" s="10">
        <v>137579</v>
      </c>
      <c r="B374" s="10" t="s">
        <v>24</v>
      </c>
      <c r="C374" s="10" t="s">
        <v>347</v>
      </c>
      <c r="D374" s="10" t="s">
        <v>71</v>
      </c>
      <c r="E374" s="10" t="s">
        <v>978</v>
      </c>
      <c r="F374" s="13">
        <v>42655.66126134259</v>
      </c>
      <c r="G374" s="10" t="s">
        <v>27</v>
      </c>
      <c r="H374" s="10" t="s">
        <v>28</v>
      </c>
      <c r="I374" s="10" t="s">
        <v>979</v>
      </c>
      <c r="J374" s="10" t="s">
        <v>31</v>
      </c>
      <c r="K374" s="10" t="s">
        <v>980</v>
      </c>
      <c r="L374" s="13"/>
      <c r="M374" s="10">
        <v>0</v>
      </c>
      <c r="N374" s="12" t="s">
        <v>28</v>
      </c>
      <c r="O374" s="12" t="s">
        <v>32</v>
      </c>
      <c r="P374" s="40" t="s">
        <v>1424</v>
      </c>
      <c r="Q374" s="40">
        <v>42677</v>
      </c>
      <c r="R374" s="12" t="s">
        <v>268</v>
      </c>
      <c r="S374" s="12" t="s">
        <v>70</v>
      </c>
      <c r="T374" s="12">
        <v>21</v>
      </c>
      <c r="U374" s="12" t="s">
        <v>39</v>
      </c>
      <c r="V374" s="12" t="s">
        <v>67</v>
      </c>
      <c r="W374" s="12" t="s">
        <v>47</v>
      </c>
      <c r="X374" s="12"/>
      <c r="Y374" s="39">
        <f>Tabla2[[#This Row],[FECHA RADICADO RESPUESTA]]-Tabla2[[#This Row],[FECHA
RADICACIÓN]]</f>
        <v>21.338738657410431</v>
      </c>
    </row>
    <row r="375" spans="1:25" ht="50.25" customHeight="1" x14ac:dyDescent="0.3">
      <c r="A375" s="10">
        <v>137722</v>
      </c>
      <c r="B375" s="10" t="s">
        <v>24</v>
      </c>
      <c r="C375" s="10" t="s">
        <v>347</v>
      </c>
      <c r="D375" s="10" t="s">
        <v>71</v>
      </c>
      <c r="E375" s="10" t="s">
        <v>981</v>
      </c>
      <c r="F375" s="13">
        <v>42656.414410451391</v>
      </c>
      <c r="G375" s="10" t="s">
        <v>27</v>
      </c>
      <c r="H375" s="10" t="s">
        <v>28</v>
      </c>
      <c r="I375" s="10" t="s">
        <v>45</v>
      </c>
      <c r="J375" s="10" t="s">
        <v>31</v>
      </c>
      <c r="K375" s="10" t="s">
        <v>882</v>
      </c>
      <c r="L375" s="13">
        <v>42671.414410451391</v>
      </c>
      <c r="M375" s="10">
        <v>10</v>
      </c>
      <c r="N375" s="12" t="s">
        <v>28</v>
      </c>
      <c r="O375" s="12" t="s">
        <v>32</v>
      </c>
      <c r="P375" s="12" t="s">
        <v>982</v>
      </c>
      <c r="Q375" s="13">
        <v>42663.367389155093</v>
      </c>
      <c r="R375" s="12" t="s">
        <v>32</v>
      </c>
      <c r="S375" s="12" t="s">
        <v>28</v>
      </c>
      <c r="T375" s="12" t="s">
        <v>951</v>
      </c>
      <c r="U375" s="12" t="s">
        <v>39</v>
      </c>
      <c r="V375" s="12" t="s">
        <v>134</v>
      </c>
      <c r="W375" s="12" t="s">
        <v>47</v>
      </c>
      <c r="X375" s="12"/>
      <c r="Y375" s="12">
        <f>Tabla2[[#This Row],[FECHA RADICADO RESPUESTA]]-Tabla2[[#This Row],[FECHA
RADICACIÓN]]</f>
        <v>6.9529787037026836</v>
      </c>
    </row>
    <row r="376" spans="1:25" ht="50.25" customHeight="1" x14ac:dyDescent="0.3">
      <c r="A376" s="10">
        <v>137765</v>
      </c>
      <c r="B376" s="10" t="s">
        <v>24</v>
      </c>
      <c r="C376" s="10" t="s">
        <v>347</v>
      </c>
      <c r="D376" s="10" t="s">
        <v>71</v>
      </c>
      <c r="E376" s="10" t="s">
        <v>983</v>
      </c>
      <c r="F376" s="13">
        <v>42656.451492627311</v>
      </c>
      <c r="G376" s="10" t="s">
        <v>27</v>
      </c>
      <c r="H376" s="10" t="s">
        <v>28</v>
      </c>
      <c r="I376" s="10" t="s">
        <v>45</v>
      </c>
      <c r="J376" s="10" t="s">
        <v>31</v>
      </c>
      <c r="K376" s="10" t="s">
        <v>984</v>
      </c>
      <c r="L376" s="13">
        <v>42671.451492627311</v>
      </c>
      <c r="M376" s="10">
        <v>10</v>
      </c>
      <c r="N376" s="12" t="s">
        <v>28</v>
      </c>
      <c r="O376" s="12" t="s">
        <v>32</v>
      </c>
      <c r="P376" s="12" t="s">
        <v>1719</v>
      </c>
      <c r="Q376" s="13">
        <v>42663.479050925926</v>
      </c>
      <c r="R376" s="12" t="s">
        <v>32</v>
      </c>
      <c r="S376" s="12" t="s">
        <v>28</v>
      </c>
      <c r="T376" s="10">
        <v>7</v>
      </c>
      <c r="U376" s="12" t="s">
        <v>39</v>
      </c>
      <c r="V376" s="12" t="s">
        <v>134</v>
      </c>
      <c r="W376" s="12" t="s">
        <v>47</v>
      </c>
      <c r="X376" s="12"/>
      <c r="Y376" s="12">
        <f>Tabla2[[#This Row],[FECHA RADICADO RESPUESTA]]-Tabla2[[#This Row],[FECHA
RADICACIÓN]]</f>
        <v>7.0275582986141671</v>
      </c>
    </row>
    <row r="377" spans="1:25" ht="50.25" customHeight="1" x14ac:dyDescent="0.3">
      <c r="A377" s="10">
        <v>137841</v>
      </c>
      <c r="B377" s="10" t="s">
        <v>24</v>
      </c>
      <c r="C377" s="10" t="s">
        <v>347</v>
      </c>
      <c r="D377" s="10" t="s">
        <v>43</v>
      </c>
      <c r="E377" s="10" t="s">
        <v>986</v>
      </c>
      <c r="F377" s="13">
        <v>42656.600818090279</v>
      </c>
      <c r="G377" s="10" t="s">
        <v>27</v>
      </c>
      <c r="H377" s="10" t="s">
        <v>28</v>
      </c>
      <c r="I377" s="10" t="s">
        <v>62</v>
      </c>
      <c r="J377" s="10" t="s">
        <v>31</v>
      </c>
      <c r="K377" s="10" t="s">
        <v>987</v>
      </c>
      <c r="L377" s="13">
        <v>42678.600818090279</v>
      </c>
      <c r="M377" s="10">
        <v>15</v>
      </c>
      <c r="N377" s="12" t="s">
        <v>28</v>
      </c>
      <c r="O377" s="12" t="s">
        <v>32</v>
      </c>
      <c r="P377" s="12" t="s">
        <v>988</v>
      </c>
      <c r="Q377" s="13">
        <v>42656.650288425924</v>
      </c>
      <c r="R377" s="12" t="s">
        <v>32</v>
      </c>
      <c r="S377" s="12" t="s">
        <v>28</v>
      </c>
      <c r="T377" s="27" t="s">
        <v>339</v>
      </c>
      <c r="U377" s="12" t="s">
        <v>39</v>
      </c>
      <c r="V377" s="12" t="s">
        <v>202</v>
      </c>
      <c r="W377" s="12" t="s">
        <v>47</v>
      </c>
      <c r="X377" s="16" t="s">
        <v>35</v>
      </c>
      <c r="Y377" s="12">
        <f>Tabla2[[#This Row],[FECHA RADICADO RESPUESTA]]-Tabla2[[#This Row],[FECHA
RADICACIÓN]]</f>
        <v>4.9470335645310115E-2</v>
      </c>
    </row>
    <row r="378" spans="1:25" ht="50.25" customHeight="1" x14ac:dyDescent="0.3">
      <c r="A378" s="10">
        <v>137860</v>
      </c>
      <c r="B378" s="10" t="s">
        <v>24</v>
      </c>
      <c r="C378" s="10" t="s">
        <v>347</v>
      </c>
      <c r="D378" s="10" t="s">
        <v>25</v>
      </c>
      <c r="E378" s="10" t="s">
        <v>989</v>
      </c>
      <c r="F378" s="13">
        <v>42656.61361122685</v>
      </c>
      <c r="G378" s="10" t="s">
        <v>27</v>
      </c>
      <c r="H378" s="10" t="s">
        <v>28</v>
      </c>
      <c r="I378" s="10" t="s">
        <v>315</v>
      </c>
      <c r="J378" s="10" t="s">
        <v>31</v>
      </c>
      <c r="K378" s="10" t="s">
        <v>990</v>
      </c>
      <c r="L378" s="13">
        <v>42678.613611111112</v>
      </c>
      <c r="M378" s="10">
        <v>15</v>
      </c>
      <c r="N378" s="12" t="s">
        <v>28</v>
      </c>
      <c r="O378" s="12" t="s">
        <v>32</v>
      </c>
      <c r="P378" s="12" t="s">
        <v>991</v>
      </c>
      <c r="Q378" s="13">
        <v>42678.38045138889</v>
      </c>
      <c r="R378" s="12" t="s">
        <v>992</v>
      </c>
      <c r="S378" s="12" t="s">
        <v>993</v>
      </c>
      <c r="T378" s="10">
        <v>22</v>
      </c>
      <c r="U378" s="12" t="s">
        <v>65</v>
      </c>
      <c r="V378" s="12" t="s">
        <v>67</v>
      </c>
      <c r="W378" s="12" t="s">
        <v>31</v>
      </c>
      <c r="X378" s="12"/>
      <c r="Y378" s="12">
        <f>Tabla2[[#This Row],[FECHA RADICADO RESPUESTA]]-Tabla2[[#This Row],[FECHA
RADICACIÓN]]</f>
        <v>21.766840162039443</v>
      </c>
    </row>
    <row r="379" spans="1:25" ht="50.25" customHeight="1" x14ac:dyDescent="0.3">
      <c r="A379" s="10">
        <v>138042</v>
      </c>
      <c r="B379" s="10" t="s">
        <v>24</v>
      </c>
      <c r="C379" s="10" t="s">
        <v>347</v>
      </c>
      <c r="D379" s="10" t="s">
        <v>25</v>
      </c>
      <c r="E379" s="10" t="s">
        <v>994</v>
      </c>
      <c r="F379" s="13">
        <v>42657.407911956019</v>
      </c>
      <c r="G379" s="10" t="s">
        <v>27</v>
      </c>
      <c r="H379" s="10" t="s">
        <v>28</v>
      </c>
      <c r="I379" s="10" t="s">
        <v>29</v>
      </c>
      <c r="J379" s="10" t="s">
        <v>31</v>
      </c>
      <c r="K379" s="10" t="s">
        <v>995</v>
      </c>
      <c r="L379" s="13">
        <v>42667.407911956019</v>
      </c>
      <c r="M379" s="10">
        <v>5</v>
      </c>
      <c r="N379" s="12" t="s">
        <v>28</v>
      </c>
      <c r="O379" s="12" t="s">
        <v>32</v>
      </c>
      <c r="P379" s="12" t="s">
        <v>996</v>
      </c>
      <c r="Q379" s="13">
        <v>42657.665893055557</v>
      </c>
      <c r="R379" s="12" t="s">
        <v>32</v>
      </c>
      <c r="S379" s="12" t="s">
        <v>28</v>
      </c>
      <c r="T379" s="27" t="s">
        <v>339</v>
      </c>
      <c r="U379" s="12" t="s">
        <v>39</v>
      </c>
      <c r="V379" s="12" t="s">
        <v>488</v>
      </c>
      <c r="W379" s="12" t="s">
        <v>31</v>
      </c>
      <c r="X379" s="16" t="s">
        <v>35</v>
      </c>
      <c r="Y379" s="12">
        <f>Tabla2[[#This Row],[FECHA RADICADO RESPUESTA]]-Tabla2[[#This Row],[FECHA
RADICACIÓN]]</f>
        <v>0.25798109953757375</v>
      </c>
    </row>
    <row r="380" spans="1:25" ht="50.25" customHeight="1" x14ac:dyDescent="0.3">
      <c r="A380" s="10">
        <v>138148</v>
      </c>
      <c r="B380" s="10" t="s">
        <v>24</v>
      </c>
      <c r="C380" s="10" t="s">
        <v>347</v>
      </c>
      <c r="D380" s="10" t="s">
        <v>43</v>
      </c>
      <c r="E380" s="10" t="s">
        <v>997</v>
      </c>
      <c r="F380" s="13">
        <v>42657.538043518514</v>
      </c>
      <c r="G380" s="10" t="s">
        <v>27</v>
      </c>
      <c r="H380" s="10" t="s">
        <v>28</v>
      </c>
      <c r="I380" s="10" t="s">
        <v>45</v>
      </c>
      <c r="J380" s="10" t="s">
        <v>31</v>
      </c>
      <c r="K380" s="10" t="s">
        <v>882</v>
      </c>
      <c r="L380" s="13">
        <v>42674.538043518514</v>
      </c>
      <c r="M380" s="10">
        <v>10</v>
      </c>
      <c r="N380" s="12" t="s">
        <v>28</v>
      </c>
      <c r="O380" s="12" t="s">
        <v>32</v>
      </c>
      <c r="P380" s="12" t="s">
        <v>998</v>
      </c>
      <c r="Q380" s="13">
        <v>42662.396835613421</v>
      </c>
      <c r="R380" s="12" t="s">
        <v>584</v>
      </c>
      <c r="S380" s="12" t="s">
        <v>585</v>
      </c>
      <c r="T380" s="12" t="s">
        <v>890</v>
      </c>
      <c r="U380" s="12" t="s">
        <v>375</v>
      </c>
      <c r="V380" s="12" t="s">
        <v>199</v>
      </c>
      <c r="W380" s="12" t="s">
        <v>47</v>
      </c>
      <c r="X380" s="12"/>
      <c r="Y380" s="12">
        <f>Tabla2[[#This Row],[FECHA RADICADO RESPUESTA]]-Tabla2[[#This Row],[FECHA
RADICACIÓN]]</f>
        <v>4.8587920949066756</v>
      </c>
    </row>
    <row r="381" spans="1:25" ht="50.25" customHeight="1" x14ac:dyDescent="0.3">
      <c r="A381" s="10">
        <v>138198</v>
      </c>
      <c r="B381" s="10" t="s">
        <v>24</v>
      </c>
      <c r="C381" s="10" t="s">
        <v>347</v>
      </c>
      <c r="D381" s="43" t="s">
        <v>43</v>
      </c>
      <c r="E381" s="10" t="s">
        <v>999</v>
      </c>
      <c r="F381" s="13">
        <v>42657.616392627315</v>
      </c>
      <c r="G381" s="10" t="s">
        <v>27</v>
      </c>
      <c r="H381" s="10" t="s">
        <v>28</v>
      </c>
      <c r="I381" s="10" t="s">
        <v>45</v>
      </c>
      <c r="J381" s="10" t="s">
        <v>31</v>
      </c>
      <c r="K381" s="10" t="s">
        <v>1000</v>
      </c>
      <c r="L381" s="13">
        <v>42671.616392592594</v>
      </c>
      <c r="M381" s="10">
        <v>10</v>
      </c>
      <c r="N381" s="12" t="s">
        <v>28</v>
      </c>
      <c r="O381" s="12" t="s">
        <v>32</v>
      </c>
      <c r="P381" s="12" t="s">
        <v>1001</v>
      </c>
      <c r="Q381" s="13">
        <v>42664.337915590273</v>
      </c>
      <c r="R381" s="12" t="s">
        <v>32</v>
      </c>
      <c r="S381" s="12" t="s">
        <v>28</v>
      </c>
      <c r="T381" s="12" t="s">
        <v>951</v>
      </c>
      <c r="U381" s="12" t="s">
        <v>39</v>
      </c>
      <c r="V381" s="12" t="s">
        <v>37</v>
      </c>
      <c r="W381" s="12" t="s">
        <v>47</v>
      </c>
      <c r="X381" s="12"/>
      <c r="Y381" s="12">
        <f>Tabla2[[#This Row],[FECHA RADICADO RESPUESTA]]-Tabla2[[#This Row],[FECHA
RADICACIÓN]]</f>
        <v>6.7215229629582609</v>
      </c>
    </row>
    <row r="382" spans="1:25" ht="50.25" customHeight="1" x14ac:dyDescent="0.3">
      <c r="A382" s="10">
        <v>138714</v>
      </c>
      <c r="B382" s="10" t="s">
        <v>24</v>
      </c>
      <c r="C382" s="10" t="s">
        <v>347</v>
      </c>
      <c r="D382" s="43" t="s">
        <v>43</v>
      </c>
      <c r="E382" s="10" t="s">
        <v>1002</v>
      </c>
      <c r="F382" s="13">
        <v>42662.333388738421</v>
      </c>
      <c r="G382" s="10" t="s">
        <v>27</v>
      </c>
      <c r="H382" s="10" t="s">
        <v>28</v>
      </c>
      <c r="I382" s="10" t="s">
        <v>45</v>
      </c>
      <c r="J382" s="10" t="s">
        <v>31</v>
      </c>
      <c r="K382" s="10" t="s">
        <v>1003</v>
      </c>
      <c r="L382" s="13">
        <v>42675.333388692125</v>
      </c>
      <c r="M382" s="10">
        <v>10</v>
      </c>
      <c r="N382" s="12" t="s">
        <v>28</v>
      </c>
      <c r="O382" s="12" t="s">
        <v>32</v>
      </c>
      <c r="P382" s="12" t="s">
        <v>1004</v>
      </c>
      <c r="Q382" s="13">
        <v>42663.671640972221</v>
      </c>
      <c r="R382" s="12" t="s">
        <v>32</v>
      </c>
      <c r="S382" s="12" t="s">
        <v>28</v>
      </c>
      <c r="T382" s="12" t="s">
        <v>345</v>
      </c>
      <c r="U382" s="12" t="s">
        <v>39</v>
      </c>
      <c r="V382" s="12" t="s">
        <v>163</v>
      </c>
      <c r="W382" s="12" t="s">
        <v>47</v>
      </c>
      <c r="X382" s="12"/>
      <c r="Y382" s="12">
        <f>Tabla2[[#This Row],[FECHA RADICADO RESPUESTA]]-Tabla2[[#This Row],[FECHA
RADICACIÓN]]</f>
        <v>1.3382522337997216</v>
      </c>
    </row>
    <row r="383" spans="1:25" ht="50.25" customHeight="1" x14ac:dyDescent="0.3">
      <c r="A383" s="10">
        <v>138768</v>
      </c>
      <c r="B383" s="10" t="s">
        <v>24</v>
      </c>
      <c r="C383" s="10" t="s">
        <v>347</v>
      </c>
      <c r="D383" s="10" t="s">
        <v>71</v>
      </c>
      <c r="E383" s="10" t="s">
        <v>1005</v>
      </c>
      <c r="F383" s="13">
        <v>42662.399380289353</v>
      </c>
      <c r="G383" s="10" t="s">
        <v>27</v>
      </c>
      <c r="H383" s="10" t="s">
        <v>28</v>
      </c>
      <c r="I383" s="10" t="s">
        <v>882</v>
      </c>
      <c r="J383" s="10" t="s">
        <v>31</v>
      </c>
      <c r="K383" s="10" t="s">
        <v>45</v>
      </c>
      <c r="L383" s="13">
        <v>42676.399380289353</v>
      </c>
      <c r="M383" s="10">
        <v>10</v>
      </c>
      <c r="N383" s="12" t="s">
        <v>28</v>
      </c>
      <c r="O383" s="12" t="s">
        <v>32</v>
      </c>
      <c r="P383" s="12" t="s">
        <v>1006</v>
      </c>
      <c r="Q383" s="13">
        <v>42662.599608067125</v>
      </c>
      <c r="R383" s="12" t="s">
        <v>32</v>
      </c>
      <c r="S383" s="12" t="s">
        <v>28</v>
      </c>
      <c r="T383" s="27" t="s">
        <v>339</v>
      </c>
      <c r="U383" s="12" t="s">
        <v>39</v>
      </c>
      <c r="V383" s="12" t="s">
        <v>134</v>
      </c>
      <c r="W383" s="12" t="s">
        <v>47</v>
      </c>
      <c r="X383" s="16" t="s">
        <v>35</v>
      </c>
      <c r="Y383" s="12">
        <f>Tabla2[[#This Row],[FECHA RADICADO RESPUESTA]]-Tabla2[[#This Row],[FECHA
RADICACIÓN]]</f>
        <v>0.20022777777194278</v>
      </c>
    </row>
    <row r="384" spans="1:25" ht="50.25" customHeight="1" x14ac:dyDescent="0.3">
      <c r="A384" s="10">
        <v>138773</v>
      </c>
      <c r="B384" s="10" t="s">
        <v>24</v>
      </c>
      <c r="C384" s="10" t="s">
        <v>347</v>
      </c>
      <c r="D384" s="10" t="s">
        <v>71</v>
      </c>
      <c r="E384" s="10" t="s">
        <v>1007</v>
      </c>
      <c r="F384" s="13">
        <v>42662.402320520829</v>
      </c>
      <c r="G384" s="10" t="s">
        <v>27</v>
      </c>
      <c r="H384" s="10" t="s">
        <v>28</v>
      </c>
      <c r="I384" s="10" t="s">
        <v>882</v>
      </c>
      <c r="J384" s="10" t="s">
        <v>31</v>
      </c>
      <c r="K384" s="10" t="s">
        <v>1008</v>
      </c>
      <c r="L384" s="13">
        <v>42676.402320520829</v>
      </c>
      <c r="M384" s="10">
        <v>10</v>
      </c>
      <c r="N384" s="12" t="s">
        <v>28</v>
      </c>
      <c r="O384" s="12" t="s">
        <v>32</v>
      </c>
      <c r="P384" s="12" t="s">
        <v>1009</v>
      </c>
      <c r="Q384" s="13">
        <v>42662.702657060181</v>
      </c>
      <c r="R384" s="12" t="s">
        <v>32</v>
      </c>
      <c r="S384" s="12" t="s">
        <v>28</v>
      </c>
      <c r="T384" s="27" t="s">
        <v>339</v>
      </c>
      <c r="U384" s="12" t="s">
        <v>39</v>
      </c>
      <c r="V384" s="12" t="s">
        <v>79</v>
      </c>
      <c r="W384" s="12" t="s">
        <v>47</v>
      </c>
      <c r="X384" s="16" t="s">
        <v>35</v>
      </c>
      <c r="Y384" s="12">
        <f>Tabla2[[#This Row],[FECHA RADICADO RESPUESTA]]-Tabla2[[#This Row],[FECHA
RADICACIÓN]]</f>
        <v>0.3003365393524291</v>
      </c>
    </row>
    <row r="385" spans="1:25" ht="50.25" customHeight="1" x14ac:dyDescent="0.3">
      <c r="A385" s="10">
        <v>138799</v>
      </c>
      <c r="B385" s="10" t="s">
        <v>24</v>
      </c>
      <c r="C385" s="10" t="s">
        <v>347</v>
      </c>
      <c r="D385" s="10" t="s">
        <v>43</v>
      </c>
      <c r="E385" s="10" t="s">
        <v>1010</v>
      </c>
      <c r="F385" s="13">
        <v>42662.4409121875</v>
      </c>
      <c r="G385" s="10" t="s">
        <v>27</v>
      </c>
      <c r="H385" s="10" t="s">
        <v>28</v>
      </c>
      <c r="I385" s="10" t="s">
        <v>62</v>
      </c>
      <c r="J385" s="10" t="s">
        <v>31</v>
      </c>
      <c r="K385" s="10" t="s">
        <v>1011</v>
      </c>
      <c r="L385" s="13">
        <v>42684.4409121875</v>
      </c>
      <c r="M385" s="10">
        <v>15</v>
      </c>
      <c r="N385" s="12" t="s">
        <v>28</v>
      </c>
      <c r="O385" s="12" t="s">
        <v>32</v>
      </c>
      <c r="P385" s="12" t="s">
        <v>1012</v>
      </c>
      <c r="Q385" s="13">
        <v>42684.697825081013</v>
      </c>
      <c r="R385" s="12" t="s">
        <v>32</v>
      </c>
      <c r="S385" s="12" t="s">
        <v>28</v>
      </c>
      <c r="T385" s="12" t="s">
        <v>1013</v>
      </c>
      <c r="U385" s="12" t="s">
        <v>39</v>
      </c>
      <c r="V385" s="12" t="s">
        <v>452</v>
      </c>
      <c r="W385" s="12" t="s">
        <v>47</v>
      </c>
      <c r="X385" s="12"/>
      <c r="Y385" s="12">
        <f>Tabla2[[#This Row],[FECHA RADICADO RESPUESTA]]-Tabla2[[#This Row],[FECHA
RADICACIÓN]]</f>
        <v>22.2569128935138</v>
      </c>
    </row>
    <row r="386" spans="1:25" ht="50.25" customHeight="1" x14ac:dyDescent="0.3">
      <c r="A386" s="10">
        <v>138806</v>
      </c>
      <c r="B386" s="10" t="s">
        <v>24</v>
      </c>
      <c r="C386" s="10" t="s">
        <v>347</v>
      </c>
      <c r="D386" s="10" t="s">
        <v>71</v>
      </c>
      <c r="E386" s="10" t="s">
        <v>1014</v>
      </c>
      <c r="F386" s="13">
        <v>42662.445716238421</v>
      </c>
      <c r="G386" s="10" t="s">
        <v>27</v>
      </c>
      <c r="H386" s="10" t="s">
        <v>28</v>
      </c>
      <c r="I386" s="10" t="s">
        <v>228</v>
      </c>
      <c r="J386" s="10" t="s">
        <v>31</v>
      </c>
      <c r="K386" s="10" t="s">
        <v>45</v>
      </c>
      <c r="L386" s="13">
        <v>42676.445716238421</v>
      </c>
      <c r="M386" s="10">
        <v>30</v>
      </c>
      <c r="N386" s="12" t="s">
        <v>28</v>
      </c>
      <c r="O386" s="12" t="s">
        <v>32</v>
      </c>
      <c r="P386" s="12" t="s">
        <v>1015</v>
      </c>
      <c r="Q386" s="13">
        <v>42692.106168981481</v>
      </c>
      <c r="R386" s="12" t="s">
        <v>87</v>
      </c>
      <c r="S386" s="12" t="s">
        <v>28</v>
      </c>
      <c r="T386" s="10">
        <v>30</v>
      </c>
      <c r="U386" s="12" t="s">
        <v>39</v>
      </c>
      <c r="V386" s="12" t="s">
        <v>76</v>
      </c>
      <c r="W386" s="12" t="s">
        <v>47</v>
      </c>
      <c r="X386" s="12"/>
      <c r="Y386" s="12">
        <f>Tabla2[[#This Row],[FECHA RADICADO RESPUESTA]]-Tabla2[[#This Row],[FECHA
RADICACIÓN]]</f>
        <v>29.660452743060887</v>
      </c>
    </row>
    <row r="387" spans="1:25" ht="50.25" customHeight="1" x14ac:dyDescent="0.3">
      <c r="A387" s="10">
        <v>138808</v>
      </c>
      <c r="B387" s="10" t="s">
        <v>24</v>
      </c>
      <c r="C387" s="10" t="s">
        <v>347</v>
      </c>
      <c r="D387" s="10" t="s">
        <v>71</v>
      </c>
      <c r="E387" s="10" t="s">
        <v>1016</v>
      </c>
      <c r="F387" s="13">
        <v>42662.447166203703</v>
      </c>
      <c r="G387" s="10" t="s">
        <v>27</v>
      </c>
      <c r="H387" s="10" t="s">
        <v>28</v>
      </c>
      <c r="I387" s="10" t="s">
        <v>62</v>
      </c>
      <c r="J387" s="10" t="s">
        <v>31</v>
      </c>
      <c r="K387" s="10" t="s">
        <v>45</v>
      </c>
      <c r="L387" s="13">
        <v>42676.447166203703</v>
      </c>
      <c r="M387" s="10">
        <v>10</v>
      </c>
      <c r="N387" s="12" t="s">
        <v>28</v>
      </c>
      <c r="O387" s="12" t="s">
        <v>32</v>
      </c>
      <c r="P387" s="12" t="s">
        <v>1017</v>
      </c>
      <c r="Q387" s="13">
        <v>42683.678462928241</v>
      </c>
      <c r="R387" s="12" t="s">
        <v>32</v>
      </c>
      <c r="S387" s="12" t="s">
        <v>28</v>
      </c>
      <c r="T387" s="12" t="s">
        <v>908</v>
      </c>
      <c r="U387" s="12" t="s">
        <v>39</v>
      </c>
      <c r="V387" s="12" t="s">
        <v>59</v>
      </c>
      <c r="W387" s="12" t="s">
        <v>47</v>
      </c>
      <c r="X387" s="12"/>
      <c r="Y387" s="12">
        <f>Tabla2[[#This Row],[FECHA RADICADO RESPUESTA]]-Tabla2[[#This Row],[FECHA
RADICACIÓN]]</f>
        <v>21.23129672453797</v>
      </c>
    </row>
    <row r="388" spans="1:25" ht="50.25" customHeight="1" x14ac:dyDescent="0.3">
      <c r="A388" s="10">
        <v>138810</v>
      </c>
      <c r="B388" s="10" t="s">
        <v>24</v>
      </c>
      <c r="C388" s="10" t="s">
        <v>347</v>
      </c>
      <c r="D388" s="10" t="s">
        <v>71</v>
      </c>
      <c r="E388" s="10" t="s">
        <v>1018</v>
      </c>
      <c r="F388" s="13">
        <v>42662.449015162034</v>
      </c>
      <c r="G388" s="10" t="s">
        <v>27</v>
      </c>
      <c r="H388" s="10" t="s">
        <v>28</v>
      </c>
      <c r="I388" s="10" t="s">
        <v>45</v>
      </c>
      <c r="J388" s="10" t="s">
        <v>31</v>
      </c>
      <c r="K388" s="10" t="s">
        <v>1019</v>
      </c>
      <c r="L388" s="13">
        <v>42676.449015162034</v>
      </c>
      <c r="M388" s="10">
        <v>10</v>
      </c>
      <c r="N388" s="12" t="s">
        <v>28</v>
      </c>
      <c r="O388" s="12" t="s">
        <v>32</v>
      </c>
      <c r="P388" s="12" t="s">
        <v>1020</v>
      </c>
      <c r="Q388" s="13">
        <v>42668.49816087963</v>
      </c>
      <c r="R388" s="12" t="s">
        <v>32</v>
      </c>
      <c r="S388" s="12" t="s">
        <v>28</v>
      </c>
      <c r="T388" s="12" t="s">
        <v>958</v>
      </c>
      <c r="U388" s="12" t="s">
        <v>375</v>
      </c>
      <c r="V388" s="12" t="s">
        <v>63</v>
      </c>
      <c r="W388" s="12" t="s">
        <v>47</v>
      </c>
      <c r="X388" s="12"/>
      <c r="Y388" s="12">
        <f>Tabla2[[#This Row],[FECHA RADICADO RESPUESTA]]-Tabla2[[#This Row],[FECHA
RADICACIÓN]]</f>
        <v>6.0491457175958203</v>
      </c>
    </row>
    <row r="389" spans="1:25" ht="50.25" customHeight="1" x14ac:dyDescent="0.3">
      <c r="A389" s="10">
        <v>138842</v>
      </c>
      <c r="B389" s="10" t="s">
        <v>24</v>
      </c>
      <c r="C389" s="10" t="s">
        <v>347</v>
      </c>
      <c r="D389" s="10" t="s">
        <v>43</v>
      </c>
      <c r="E389" s="10" t="s">
        <v>1021</v>
      </c>
      <c r="F389" s="13">
        <v>42662.514301388888</v>
      </c>
      <c r="G389" s="10" t="s">
        <v>27</v>
      </c>
      <c r="H389" s="10" t="s">
        <v>28</v>
      </c>
      <c r="I389" s="10" t="s">
        <v>45</v>
      </c>
      <c r="J389" s="10" t="s">
        <v>31</v>
      </c>
      <c r="K389" s="10" t="s">
        <v>45</v>
      </c>
      <c r="L389" s="13">
        <v>42676.514301388888</v>
      </c>
      <c r="M389" s="10">
        <v>10</v>
      </c>
      <c r="N389" s="12" t="s">
        <v>28</v>
      </c>
      <c r="O389" s="12" t="s">
        <v>32</v>
      </c>
      <c r="P389" s="12" t="s">
        <v>1022</v>
      </c>
      <c r="Q389" s="13">
        <v>42662.6739471412</v>
      </c>
      <c r="R389" s="12" t="s">
        <v>32</v>
      </c>
      <c r="S389" s="12" t="s">
        <v>28</v>
      </c>
      <c r="T389" s="27" t="s">
        <v>339</v>
      </c>
      <c r="U389" s="12" t="s">
        <v>39</v>
      </c>
      <c r="V389" s="12" t="s">
        <v>134</v>
      </c>
      <c r="W389" s="12" t="s">
        <v>47</v>
      </c>
      <c r="X389" s="16" t="s">
        <v>35</v>
      </c>
      <c r="Y389" s="12">
        <f>Tabla2[[#This Row],[FECHA RADICADO RESPUESTA]]-Tabla2[[#This Row],[FECHA
RADICACIÓN]]</f>
        <v>0.15964575231191702</v>
      </c>
    </row>
    <row r="390" spans="1:25" ht="50.25" customHeight="1" x14ac:dyDescent="0.3">
      <c r="A390" s="10">
        <v>138850</v>
      </c>
      <c r="B390" s="10" t="s">
        <v>24</v>
      </c>
      <c r="C390" s="10" t="s">
        <v>347</v>
      </c>
      <c r="D390" s="10" t="s">
        <v>71</v>
      </c>
      <c r="E390" s="10" t="s">
        <v>1023</v>
      </c>
      <c r="F390" s="13">
        <v>42662.52759513889</v>
      </c>
      <c r="G390" s="10" t="s">
        <v>27</v>
      </c>
      <c r="H390" s="10" t="s">
        <v>28</v>
      </c>
      <c r="I390" s="10" t="s">
        <v>45</v>
      </c>
      <c r="J390" s="10" t="s">
        <v>31</v>
      </c>
      <c r="K390" s="10" t="s">
        <v>45</v>
      </c>
      <c r="L390" s="13">
        <v>42676.52759513889</v>
      </c>
      <c r="M390" s="10">
        <v>10</v>
      </c>
      <c r="N390" s="12" t="s">
        <v>28</v>
      </c>
      <c r="O390" s="12" t="s">
        <v>32</v>
      </c>
      <c r="P390" s="12" t="s">
        <v>1024</v>
      </c>
      <c r="Q390" s="13">
        <v>42675.283137650462</v>
      </c>
      <c r="R390" s="12" t="s">
        <v>428</v>
      </c>
      <c r="S390" s="12" t="s">
        <v>70</v>
      </c>
      <c r="T390" s="12" t="s">
        <v>1025</v>
      </c>
      <c r="U390" s="12" t="s">
        <v>1026</v>
      </c>
      <c r="V390" s="12" t="s">
        <v>67</v>
      </c>
      <c r="W390" s="12" t="s">
        <v>47</v>
      </c>
      <c r="X390" s="12"/>
      <c r="Y390" s="12">
        <f>Tabla2[[#This Row],[FECHA RADICADO RESPUESTA]]-Tabla2[[#This Row],[FECHA
RADICACIÓN]]</f>
        <v>12.755542511571548</v>
      </c>
    </row>
    <row r="391" spans="1:25" ht="50.25" customHeight="1" x14ac:dyDescent="0.3">
      <c r="A391" s="10">
        <v>138854</v>
      </c>
      <c r="B391" s="10" t="s">
        <v>24</v>
      </c>
      <c r="C391" s="10" t="s">
        <v>347</v>
      </c>
      <c r="D391" s="10" t="s">
        <v>71</v>
      </c>
      <c r="E391" s="10" t="s">
        <v>1027</v>
      </c>
      <c r="F391" s="13">
        <v>42662.532180474533</v>
      </c>
      <c r="G391" s="10" t="s">
        <v>27</v>
      </c>
      <c r="H391" s="10" t="s">
        <v>28</v>
      </c>
      <c r="I391" s="10" t="s">
        <v>315</v>
      </c>
      <c r="J391" s="10" t="s">
        <v>31</v>
      </c>
      <c r="K391" s="10" t="s">
        <v>315</v>
      </c>
      <c r="L391" s="13">
        <v>42684.532180474533</v>
      </c>
      <c r="M391" s="10">
        <v>15</v>
      </c>
      <c r="N391" s="12" t="s">
        <v>28</v>
      </c>
      <c r="O391" s="12" t="s">
        <v>32</v>
      </c>
      <c r="P391" s="12" t="s">
        <v>1028</v>
      </c>
      <c r="Q391" s="13">
        <v>42677.361599768519</v>
      </c>
      <c r="R391" s="12" t="s">
        <v>584</v>
      </c>
      <c r="S391" s="12" t="s">
        <v>585</v>
      </c>
      <c r="T391" s="12" t="s">
        <v>866</v>
      </c>
      <c r="U391" s="12" t="s">
        <v>39</v>
      </c>
      <c r="V391" s="12" t="s">
        <v>199</v>
      </c>
      <c r="W391" s="12" t="s">
        <v>47</v>
      </c>
      <c r="X391" s="12"/>
      <c r="Y391" s="12">
        <f>Tabla2[[#This Row],[FECHA RADICADO RESPUESTA]]-Tabla2[[#This Row],[FECHA
RADICACIÓN]]</f>
        <v>14.829419293986575</v>
      </c>
    </row>
    <row r="392" spans="1:25" ht="50.25" customHeight="1" x14ac:dyDescent="0.3">
      <c r="A392" s="10">
        <v>138864</v>
      </c>
      <c r="B392" s="10" t="s">
        <v>24</v>
      </c>
      <c r="C392" s="10" t="s">
        <v>347</v>
      </c>
      <c r="D392" s="10" t="s">
        <v>71</v>
      </c>
      <c r="E392" s="10" t="s">
        <v>1029</v>
      </c>
      <c r="F392" s="13">
        <v>42662.544419479163</v>
      </c>
      <c r="G392" s="10" t="s">
        <v>27</v>
      </c>
      <c r="H392" s="10" t="s">
        <v>28</v>
      </c>
      <c r="I392" s="10" t="s">
        <v>315</v>
      </c>
      <c r="J392" s="10" t="s">
        <v>31</v>
      </c>
      <c r="K392" s="10" t="s">
        <v>1030</v>
      </c>
      <c r="L392" s="13">
        <v>42684.544419479163</v>
      </c>
      <c r="M392" s="10">
        <v>15</v>
      </c>
      <c r="N392" s="12" t="s">
        <v>28</v>
      </c>
      <c r="O392" s="12" t="s">
        <v>32</v>
      </c>
      <c r="P392" s="12" t="s">
        <v>1031</v>
      </c>
      <c r="Q392" s="13">
        <v>42668.352506516203</v>
      </c>
      <c r="R392" s="12" t="s">
        <v>428</v>
      </c>
      <c r="S392" s="12" t="s">
        <v>70</v>
      </c>
      <c r="T392" s="12" t="s">
        <v>958</v>
      </c>
      <c r="U392" s="12" t="s">
        <v>65</v>
      </c>
      <c r="V392" s="12" t="s">
        <v>560</v>
      </c>
      <c r="W392" s="12" t="s">
        <v>47</v>
      </c>
      <c r="X392" s="12"/>
      <c r="Y392" s="12">
        <f>Tabla2[[#This Row],[FECHA RADICADO RESPUESTA]]-Tabla2[[#This Row],[FECHA
RADICACIÓN]]</f>
        <v>5.8080870370395132</v>
      </c>
    </row>
    <row r="393" spans="1:25" ht="50.25" customHeight="1" x14ac:dyDescent="0.3">
      <c r="A393" s="10">
        <v>138866</v>
      </c>
      <c r="B393" s="10" t="s">
        <v>24</v>
      </c>
      <c r="C393" s="10" t="s">
        <v>347</v>
      </c>
      <c r="D393" s="10" t="s">
        <v>71</v>
      </c>
      <c r="E393" s="10" t="s">
        <v>1032</v>
      </c>
      <c r="F393" s="13">
        <v>42662.545137349538</v>
      </c>
      <c r="G393" s="10" t="s">
        <v>27</v>
      </c>
      <c r="H393" s="10" t="s">
        <v>28</v>
      </c>
      <c r="I393" s="10" t="s">
        <v>315</v>
      </c>
      <c r="J393" s="10" t="s">
        <v>31</v>
      </c>
      <c r="K393" s="10" t="s">
        <v>1033</v>
      </c>
      <c r="L393" s="13">
        <v>42684.545137349538</v>
      </c>
      <c r="M393" s="10">
        <v>15</v>
      </c>
      <c r="N393" s="12" t="s">
        <v>28</v>
      </c>
      <c r="O393" s="12" t="s">
        <v>32</v>
      </c>
      <c r="P393" s="12" t="s">
        <v>1034</v>
      </c>
      <c r="Q393" s="13">
        <v>42668.354104398146</v>
      </c>
      <c r="R393" s="12" t="s">
        <v>428</v>
      </c>
      <c r="S393" s="12" t="s">
        <v>70</v>
      </c>
      <c r="T393" s="12" t="s">
        <v>958</v>
      </c>
      <c r="U393" s="12" t="s">
        <v>65</v>
      </c>
      <c r="V393" s="12" t="s">
        <v>67</v>
      </c>
      <c r="W393" s="12" t="s">
        <v>47</v>
      </c>
      <c r="X393" s="12"/>
      <c r="Y393" s="12">
        <f>Tabla2[[#This Row],[FECHA RADICADO RESPUESTA]]-Tabla2[[#This Row],[FECHA
RADICACIÓN]]</f>
        <v>5.808967048607883</v>
      </c>
    </row>
    <row r="394" spans="1:25" ht="50.25" customHeight="1" x14ac:dyDescent="0.3">
      <c r="A394" s="10">
        <v>138870</v>
      </c>
      <c r="B394" s="10" t="s">
        <v>24</v>
      </c>
      <c r="C394" s="10" t="s">
        <v>347</v>
      </c>
      <c r="D394" s="10" t="s">
        <v>71</v>
      </c>
      <c r="E394" s="10" t="s">
        <v>1035</v>
      </c>
      <c r="F394" s="13">
        <v>42662.564747604163</v>
      </c>
      <c r="G394" s="10" t="s">
        <v>27</v>
      </c>
      <c r="H394" s="10" t="s">
        <v>28</v>
      </c>
      <c r="I394" s="10" t="s">
        <v>85</v>
      </c>
      <c r="J394" s="10" t="s">
        <v>31</v>
      </c>
      <c r="K394" s="10" t="s">
        <v>1036</v>
      </c>
      <c r="L394" s="13">
        <v>42730.564747604163</v>
      </c>
      <c r="M394" s="10">
        <v>45</v>
      </c>
      <c r="N394" s="12" t="s">
        <v>28</v>
      </c>
      <c r="O394" s="12" t="s">
        <v>32</v>
      </c>
      <c r="P394" s="12" t="s">
        <v>1037</v>
      </c>
      <c r="Q394" s="13">
        <v>42662.606735960646</v>
      </c>
      <c r="R394" s="12" t="s">
        <v>32</v>
      </c>
      <c r="S394" s="12" t="s">
        <v>28</v>
      </c>
      <c r="T394" s="27" t="s">
        <v>339</v>
      </c>
      <c r="U394" s="12" t="s">
        <v>39</v>
      </c>
      <c r="V394" s="12" t="s">
        <v>134</v>
      </c>
      <c r="W394" s="12" t="s">
        <v>47</v>
      </c>
      <c r="X394" s="16" t="s">
        <v>35</v>
      </c>
      <c r="Y394" s="12">
        <f>Tabla2[[#This Row],[FECHA RADICADO RESPUESTA]]-Tabla2[[#This Row],[FECHA
RADICACIÓN]]</f>
        <v>4.1988356482761446E-2</v>
      </c>
    </row>
    <row r="395" spans="1:25" ht="50.25" customHeight="1" x14ac:dyDescent="0.3">
      <c r="A395" s="10">
        <v>138872</v>
      </c>
      <c r="B395" s="10" t="s">
        <v>24</v>
      </c>
      <c r="C395" s="10" t="s">
        <v>347</v>
      </c>
      <c r="D395" s="10" t="s">
        <v>71</v>
      </c>
      <c r="E395" s="10" t="s">
        <v>1038</v>
      </c>
      <c r="F395" s="13">
        <v>42662.565768831017</v>
      </c>
      <c r="G395" s="10" t="s">
        <v>27</v>
      </c>
      <c r="H395" s="10" t="s">
        <v>28</v>
      </c>
      <c r="I395" s="10" t="s">
        <v>85</v>
      </c>
      <c r="J395" s="10" t="s">
        <v>31</v>
      </c>
      <c r="K395" s="10" t="s">
        <v>1039</v>
      </c>
      <c r="L395" s="13">
        <v>42730.565768831017</v>
      </c>
      <c r="M395" s="10">
        <v>45</v>
      </c>
      <c r="N395" s="12" t="s">
        <v>28</v>
      </c>
      <c r="O395" s="12" t="s">
        <v>32</v>
      </c>
      <c r="P395" s="12" t="s">
        <v>1040</v>
      </c>
      <c r="Q395" s="13">
        <v>42662.6033193287</v>
      </c>
      <c r="R395" s="12" t="s">
        <v>32</v>
      </c>
      <c r="S395" s="12" t="s">
        <v>28</v>
      </c>
      <c r="T395" s="27" t="s">
        <v>339</v>
      </c>
      <c r="U395" s="12" t="s">
        <v>39</v>
      </c>
      <c r="V395" s="12" t="s">
        <v>134</v>
      </c>
      <c r="W395" s="12" t="s">
        <v>47</v>
      </c>
      <c r="X395" s="16" t="s">
        <v>35</v>
      </c>
      <c r="Y395" s="12">
        <f>Tabla2[[#This Row],[FECHA RADICADO RESPUESTA]]-Tabla2[[#This Row],[FECHA
RADICACIÓN]]</f>
        <v>3.7550497683696449E-2</v>
      </c>
    </row>
    <row r="396" spans="1:25" ht="50.25" customHeight="1" x14ac:dyDescent="0.3">
      <c r="A396" s="10">
        <v>138912</v>
      </c>
      <c r="B396" s="10" t="s">
        <v>24</v>
      </c>
      <c r="C396" s="10" t="s">
        <v>347</v>
      </c>
      <c r="D396" s="10" t="s">
        <v>71</v>
      </c>
      <c r="E396" s="10" t="s">
        <v>1041</v>
      </c>
      <c r="F396" s="13">
        <v>42662.621969328698</v>
      </c>
      <c r="G396" s="10" t="s">
        <v>27</v>
      </c>
      <c r="H396" s="10" t="s">
        <v>28</v>
      </c>
      <c r="I396" s="10" t="s">
        <v>228</v>
      </c>
      <c r="J396" s="10" t="s">
        <v>31</v>
      </c>
      <c r="K396" s="10" t="s">
        <v>882</v>
      </c>
      <c r="L396" s="13">
        <v>42676.621969328698</v>
      </c>
      <c r="M396" s="10">
        <v>30</v>
      </c>
      <c r="N396" s="12" t="s">
        <v>28</v>
      </c>
      <c r="O396" s="12" t="s">
        <v>32</v>
      </c>
      <c r="P396" s="12" t="s">
        <v>1042</v>
      </c>
      <c r="Q396" s="13">
        <v>42691.500430706015</v>
      </c>
      <c r="R396" s="12" t="s">
        <v>168</v>
      </c>
      <c r="S396" s="12" t="s">
        <v>169</v>
      </c>
      <c r="T396" s="10" t="s">
        <v>985</v>
      </c>
      <c r="U396" s="12" t="s">
        <v>65</v>
      </c>
      <c r="V396" s="12" t="s">
        <v>128</v>
      </c>
      <c r="W396" s="12" t="s">
        <v>47</v>
      </c>
      <c r="X396" s="12"/>
      <c r="Y396" s="12">
        <f>Tabla2[[#This Row],[FECHA RADICADO RESPUESTA]]-Tabla2[[#This Row],[FECHA
RADICACIÓN]]</f>
        <v>28.878461377316853</v>
      </c>
    </row>
    <row r="397" spans="1:25" ht="50.25" customHeight="1" x14ac:dyDescent="0.3">
      <c r="A397" s="10">
        <v>139491</v>
      </c>
      <c r="B397" s="10" t="s">
        <v>24</v>
      </c>
      <c r="C397" s="10" t="s">
        <v>347</v>
      </c>
      <c r="D397" s="10" t="s">
        <v>25</v>
      </c>
      <c r="E397" s="10" t="s">
        <v>1043</v>
      </c>
      <c r="F397" s="13">
        <v>42664.463304363424</v>
      </c>
      <c r="G397" s="10" t="s">
        <v>27</v>
      </c>
      <c r="H397" s="10" t="s">
        <v>28</v>
      </c>
      <c r="I397" s="10" t="s">
        <v>228</v>
      </c>
      <c r="J397" s="10" t="s">
        <v>31</v>
      </c>
      <c r="K397" s="10" t="s">
        <v>1044</v>
      </c>
      <c r="L397" s="13">
        <v>42689.463304363424</v>
      </c>
      <c r="M397" s="10">
        <v>15</v>
      </c>
      <c r="N397" s="12" t="s">
        <v>28</v>
      </c>
      <c r="O397" s="12" t="s">
        <v>32</v>
      </c>
      <c r="P397" s="12" t="s">
        <v>1045</v>
      </c>
      <c r="Q397" s="13">
        <v>42689.350497685184</v>
      </c>
      <c r="R397" s="12" t="s">
        <v>32</v>
      </c>
      <c r="S397" s="12" t="s">
        <v>28</v>
      </c>
      <c r="T397" s="12">
        <v>25</v>
      </c>
      <c r="U397" s="12" t="s">
        <v>65</v>
      </c>
      <c r="V397" s="12" t="s">
        <v>128</v>
      </c>
      <c r="W397" s="12" t="s">
        <v>47</v>
      </c>
      <c r="X397" s="12"/>
      <c r="Y397" s="12">
        <f>Tabla2[[#This Row],[FECHA RADICADO RESPUESTA]]-Tabla2[[#This Row],[FECHA
RADICACIÓN]]</f>
        <v>24.887193321759696</v>
      </c>
    </row>
    <row r="398" spans="1:25" ht="50.25" customHeight="1" x14ac:dyDescent="0.3">
      <c r="A398" s="10">
        <v>139529</v>
      </c>
      <c r="B398" s="10" t="s">
        <v>24</v>
      </c>
      <c r="C398" s="10" t="s">
        <v>347</v>
      </c>
      <c r="D398" s="10" t="s">
        <v>25</v>
      </c>
      <c r="E398" s="10" t="s">
        <v>1046</v>
      </c>
      <c r="F398" s="13">
        <v>42664.525189467589</v>
      </c>
      <c r="G398" s="10" t="s">
        <v>27</v>
      </c>
      <c r="H398" s="10" t="s">
        <v>28</v>
      </c>
      <c r="I398" s="10" t="s">
        <v>62</v>
      </c>
      <c r="J398" s="10" t="s">
        <v>31</v>
      </c>
      <c r="K398" s="10" t="s">
        <v>1047</v>
      </c>
      <c r="L398" s="13">
        <v>42671.525189467589</v>
      </c>
      <c r="M398" s="10">
        <v>5</v>
      </c>
      <c r="N398" s="12" t="s">
        <v>28</v>
      </c>
      <c r="O398" s="12" t="s">
        <v>32</v>
      </c>
      <c r="P398" s="12" t="s">
        <v>1048</v>
      </c>
      <c r="Q398" s="13">
        <v>42682.305557326385</v>
      </c>
      <c r="R398" s="12" t="s">
        <v>403</v>
      </c>
      <c r="S398" s="12" t="s">
        <v>70</v>
      </c>
      <c r="T398" s="12" t="s">
        <v>1049</v>
      </c>
      <c r="U398" s="12" t="s">
        <v>39</v>
      </c>
      <c r="V398" s="12" t="s">
        <v>67</v>
      </c>
      <c r="W398" s="27" t="s">
        <v>31</v>
      </c>
      <c r="X398" s="12"/>
      <c r="Y398" s="39">
        <f>Tabla2[[#This Row],[FECHA RADICADO RESPUESTA]]-Tabla2[[#This Row],[FECHA
RADICACIÓN]]</f>
        <v>17.780367858795216</v>
      </c>
    </row>
    <row r="399" spans="1:25" ht="50.25" customHeight="1" x14ac:dyDescent="0.3">
      <c r="A399" s="10">
        <v>139532</v>
      </c>
      <c r="B399" s="10" t="s">
        <v>24</v>
      </c>
      <c r="C399" s="10" t="s">
        <v>347</v>
      </c>
      <c r="D399" s="10" t="s">
        <v>25</v>
      </c>
      <c r="E399" s="10" t="s">
        <v>1050</v>
      </c>
      <c r="F399" s="13">
        <v>42664.538089548609</v>
      </c>
      <c r="G399" s="10" t="s">
        <v>27</v>
      </c>
      <c r="H399" s="10" t="s">
        <v>28</v>
      </c>
      <c r="I399" s="10" t="s">
        <v>62</v>
      </c>
      <c r="J399" s="10" t="s">
        <v>31</v>
      </c>
      <c r="K399" s="10" t="s">
        <v>1051</v>
      </c>
      <c r="L399" s="13">
        <v>42689.538089548609</v>
      </c>
      <c r="M399" s="10">
        <v>15</v>
      </c>
      <c r="N399" s="12" t="s">
        <v>28</v>
      </c>
      <c r="O399" s="12" t="s">
        <v>32</v>
      </c>
      <c r="P399" s="12" t="s">
        <v>1052</v>
      </c>
      <c r="Q399" s="13">
        <v>42678.625988078704</v>
      </c>
      <c r="R399" s="12" t="s">
        <v>403</v>
      </c>
      <c r="S399" s="12" t="s">
        <v>70</v>
      </c>
      <c r="T399" s="12" t="s">
        <v>971</v>
      </c>
      <c r="U399" s="12" t="s">
        <v>39</v>
      </c>
      <c r="V399" s="12" t="s">
        <v>128</v>
      </c>
      <c r="W399" s="12" t="s">
        <v>47</v>
      </c>
      <c r="X399" s="12"/>
      <c r="Y399" s="12">
        <f>Tabla2[[#This Row],[FECHA RADICADO RESPUESTA]]-Tabla2[[#This Row],[FECHA
RADICACIÓN]]</f>
        <v>14.087898530095117</v>
      </c>
    </row>
    <row r="400" spans="1:25" ht="50.25" customHeight="1" x14ac:dyDescent="0.3">
      <c r="A400" s="10">
        <v>139701</v>
      </c>
      <c r="B400" s="10" t="s">
        <v>24</v>
      </c>
      <c r="C400" s="10" t="s">
        <v>347</v>
      </c>
      <c r="D400" s="10" t="s">
        <v>71</v>
      </c>
      <c r="E400" s="10" t="s">
        <v>1053</v>
      </c>
      <c r="F400" s="13">
        <v>42667.3110121875</v>
      </c>
      <c r="G400" s="10" t="s">
        <v>27</v>
      </c>
      <c r="H400" s="10" t="s">
        <v>28</v>
      </c>
      <c r="I400" s="10" t="s">
        <v>62</v>
      </c>
      <c r="J400" s="10" t="s">
        <v>31</v>
      </c>
      <c r="K400" s="10" t="s">
        <v>1054</v>
      </c>
      <c r="L400" s="13">
        <v>42682.3110121875</v>
      </c>
      <c r="M400" s="10">
        <v>10</v>
      </c>
      <c r="N400" s="12" t="s">
        <v>28</v>
      </c>
      <c r="O400" s="12" t="s">
        <v>32</v>
      </c>
      <c r="P400" s="12" t="s">
        <v>1055</v>
      </c>
      <c r="Q400" s="13">
        <v>42684.679398032407</v>
      </c>
      <c r="R400" s="12" t="s">
        <v>32</v>
      </c>
      <c r="S400" s="12" t="s">
        <v>28</v>
      </c>
      <c r="T400" s="12" t="s">
        <v>1056</v>
      </c>
      <c r="U400" s="12" t="s">
        <v>39</v>
      </c>
      <c r="V400" s="12" t="s">
        <v>149</v>
      </c>
      <c r="W400" s="12" t="s">
        <v>47</v>
      </c>
      <c r="X400" s="12"/>
      <c r="Y400" s="12">
        <f>Tabla2[[#This Row],[FECHA RADICADO RESPUESTA]]-Tabla2[[#This Row],[FECHA
RADICACIÓN]]</f>
        <v>17.368385844907607</v>
      </c>
    </row>
    <row r="401" spans="1:25" ht="50.25" customHeight="1" x14ac:dyDescent="0.3">
      <c r="A401" s="10">
        <v>139785</v>
      </c>
      <c r="B401" s="10" t="s">
        <v>24</v>
      </c>
      <c r="C401" s="10" t="s">
        <v>347</v>
      </c>
      <c r="D401" s="10" t="s">
        <v>43</v>
      </c>
      <c r="E401" s="10" t="s">
        <v>1057</v>
      </c>
      <c r="F401" s="13">
        <v>42667.464404629631</v>
      </c>
      <c r="G401" s="10" t="s">
        <v>27</v>
      </c>
      <c r="H401" s="10" t="s">
        <v>28</v>
      </c>
      <c r="I401" s="10" t="s">
        <v>85</v>
      </c>
      <c r="J401" s="10" t="s">
        <v>31</v>
      </c>
      <c r="K401" s="10" t="s">
        <v>1058</v>
      </c>
      <c r="L401" s="13">
        <v>42733.464404629631</v>
      </c>
      <c r="M401" s="10">
        <v>45</v>
      </c>
      <c r="N401" s="12" t="s">
        <v>28</v>
      </c>
      <c r="O401" s="12" t="s">
        <v>32</v>
      </c>
      <c r="P401" s="12" t="s">
        <v>1059</v>
      </c>
      <c r="Q401" s="13">
        <v>42670.667347418981</v>
      </c>
      <c r="R401" s="12" t="s">
        <v>642</v>
      </c>
      <c r="S401" s="12" t="s">
        <v>627</v>
      </c>
      <c r="T401" s="12" t="s">
        <v>1060</v>
      </c>
      <c r="U401" s="12" t="s">
        <v>39</v>
      </c>
      <c r="V401" s="12" t="s">
        <v>149</v>
      </c>
      <c r="W401" s="12" t="s">
        <v>31</v>
      </c>
      <c r="X401" s="12"/>
      <c r="Y401" s="12">
        <f>Tabla2[[#This Row],[FECHA RADICADO RESPUESTA]]-Tabla2[[#This Row],[FECHA
RADICACIÓN]]</f>
        <v>3.2029427893503453</v>
      </c>
    </row>
    <row r="402" spans="1:25" ht="50.25" customHeight="1" x14ac:dyDescent="0.3">
      <c r="A402" s="10">
        <v>139825</v>
      </c>
      <c r="B402" s="10" t="s">
        <v>24</v>
      </c>
      <c r="C402" s="10" t="s">
        <v>347</v>
      </c>
      <c r="D402" s="10" t="s">
        <v>71</v>
      </c>
      <c r="E402" s="10" t="s">
        <v>1061</v>
      </c>
      <c r="F402" s="13">
        <v>42667.572343368054</v>
      </c>
      <c r="G402" s="10" t="s">
        <v>27</v>
      </c>
      <c r="H402" s="10" t="s">
        <v>28</v>
      </c>
      <c r="I402" s="10" t="s">
        <v>62</v>
      </c>
      <c r="J402" s="10" t="s">
        <v>31</v>
      </c>
      <c r="K402" s="10" t="s">
        <v>1062</v>
      </c>
      <c r="L402" s="13">
        <v>42682.572343368054</v>
      </c>
      <c r="M402" s="10">
        <v>10</v>
      </c>
      <c r="N402" s="12" t="s">
        <v>28</v>
      </c>
      <c r="O402" s="12" t="s">
        <v>32</v>
      </c>
      <c r="P402" s="12" t="s">
        <v>1063</v>
      </c>
      <c r="Q402" s="13">
        <v>42684.687162766204</v>
      </c>
      <c r="R402" s="12" t="s">
        <v>32</v>
      </c>
      <c r="S402" s="12" t="s">
        <v>28</v>
      </c>
      <c r="T402" s="12" t="s">
        <v>1056</v>
      </c>
      <c r="U402" s="12" t="s">
        <v>39</v>
      </c>
      <c r="V402" s="12" t="s">
        <v>149</v>
      </c>
      <c r="W402" s="12" t="s">
        <v>31</v>
      </c>
      <c r="X402" s="12"/>
      <c r="Y402" s="12">
        <f>Tabla2[[#This Row],[FECHA RADICADO RESPUESTA]]-Tabla2[[#This Row],[FECHA
RADICACIÓN]]</f>
        <v>17.114819398149848</v>
      </c>
    </row>
    <row r="403" spans="1:25" ht="50.25" customHeight="1" x14ac:dyDescent="0.3">
      <c r="A403" s="10">
        <v>139827</v>
      </c>
      <c r="B403" s="10" t="s">
        <v>24</v>
      </c>
      <c r="C403" s="10" t="s">
        <v>347</v>
      </c>
      <c r="D403" s="10" t="s">
        <v>71</v>
      </c>
      <c r="E403" s="10" t="s">
        <v>1064</v>
      </c>
      <c r="F403" s="13">
        <v>42667.577644016201</v>
      </c>
      <c r="G403" s="10" t="s">
        <v>27</v>
      </c>
      <c r="H403" s="10" t="s">
        <v>28</v>
      </c>
      <c r="I403" s="10" t="s">
        <v>45</v>
      </c>
      <c r="J403" s="10" t="s">
        <v>31</v>
      </c>
      <c r="K403" s="10" t="s">
        <v>1065</v>
      </c>
      <c r="L403" s="13">
        <v>42682.577644016201</v>
      </c>
      <c r="M403" s="10">
        <v>10</v>
      </c>
      <c r="N403" s="12" t="s">
        <v>28</v>
      </c>
      <c r="O403" s="12" t="s">
        <v>32</v>
      </c>
      <c r="P403" s="12" t="s">
        <v>1066</v>
      </c>
      <c r="Q403" s="13">
        <v>42667.606369247682</v>
      </c>
      <c r="R403" s="12" t="s">
        <v>32</v>
      </c>
      <c r="S403" s="12" t="s">
        <v>28</v>
      </c>
      <c r="T403" s="27" t="s">
        <v>339</v>
      </c>
      <c r="U403" s="12" t="s">
        <v>39</v>
      </c>
      <c r="V403" s="12" t="s">
        <v>1067</v>
      </c>
      <c r="W403" s="12" t="s">
        <v>47</v>
      </c>
      <c r="X403" s="16" t="s">
        <v>35</v>
      </c>
      <c r="Y403" s="12">
        <f>Tabla2[[#This Row],[FECHA RADICADO RESPUESTA]]-Tabla2[[#This Row],[FECHA
RADICACIÓN]]</f>
        <v>2.8725231481075753E-2</v>
      </c>
    </row>
    <row r="404" spans="1:25" ht="50.25" customHeight="1" x14ac:dyDescent="0.3">
      <c r="A404" s="10">
        <v>139829</v>
      </c>
      <c r="B404" s="10" t="s">
        <v>24</v>
      </c>
      <c r="C404" s="10" t="s">
        <v>347</v>
      </c>
      <c r="D404" s="10" t="s">
        <v>71</v>
      </c>
      <c r="E404" s="10" t="s">
        <v>1068</v>
      </c>
      <c r="F404" s="13">
        <v>42667.578756365736</v>
      </c>
      <c r="G404" s="10" t="s">
        <v>27</v>
      </c>
      <c r="H404" s="10" t="s">
        <v>28</v>
      </c>
      <c r="I404" s="10" t="s">
        <v>45</v>
      </c>
      <c r="J404" s="10" t="s">
        <v>31</v>
      </c>
      <c r="K404" s="10" t="s">
        <v>1065</v>
      </c>
      <c r="L404" s="13">
        <v>42682.578756365736</v>
      </c>
      <c r="M404" s="10">
        <v>10</v>
      </c>
      <c r="N404" s="12" t="s">
        <v>28</v>
      </c>
      <c r="O404" s="12" t="s">
        <v>32</v>
      </c>
      <c r="P404" s="12" t="s">
        <v>1069</v>
      </c>
      <c r="Q404" s="13">
        <v>42675.337408333333</v>
      </c>
      <c r="R404" s="12" t="s">
        <v>672</v>
      </c>
      <c r="S404" s="12" t="s">
        <v>102</v>
      </c>
      <c r="T404" s="12" t="s">
        <v>334</v>
      </c>
      <c r="U404" s="12" t="s">
        <v>39</v>
      </c>
      <c r="V404" s="12" t="s">
        <v>1070</v>
      </c>
      <c r="W404" s="12" t="s">
        <v>47</v>
      </c>
      <c r="X404" s="12"/>
      <c r="Y404" s="12">
        <f>Tabla2[[#This Row],[FECHA RADICADO RESPUESTA]]-Tabla2[[#This Row],[FECHA
RADICACIÓN]]</f>
        <v>7.7586519675969612</v>
      </c>
    </row>
    <row r="405" spans="1:25" ht="50.25" customHeight="1" x14ac:dyDescent="0.3">
      <c r="A405" s="10">
        <v>139865</v>
      </c>
      <c r="B405" s="10" t="s">
        <v>24</v>
      </c>
      <c r="C405" s="10" t="s">
        <v>347</v>
      </c>
      <c r="D405" s="10" t="s">
        <v>25</v>
      </c>
      <c r="E405" s="10" t="s">
        <v>1071</v>
      </c>
      <c r="F405" s="13">
        <v>42667.61581304398</v>
      </c>
      <c r="G405" s="10" t="s">
        <v>27</v>
      </c>
      <c r="H405" s="10" t="s">
        <v>28</v>
      </c>
      <c r="I405" s="10" t="s">
        <v>62</v>
      </c>
      <c r="J405" s="10" t="s">
        <v>31</v>
      </c>
      <c r="K405" s="10" t="s">
        <v>1072</v>
      </c>
      <c r="L405" s="13">
        <v>42690.61581304398</v>
      </c>
      <c r="M405" s="10">
        <v>15</v>
      </c>
      <c r="N405" s="12" t="s">
        <v>28</v>
      </c>
      <c r="O405" s="12" t="s">
        <v>32</v>
      </c>
      <c r="P405" s="12" t="s">
        <v>1073</v>
      </c>
      <c r="Q405" s="13">
        <v>42682.313251701387</v>
      </c>
      <c r="R405" s="12" t="s">
        <v>403</v>
      </c>
      <c r="S405" s="12" t="s">
        <v>70</v>
      </c>
      <c r="T405" s="12" t="s">
        <v>866</v>
      </c>
      <c r="U405" s="12" t="s">
        <v>39</v>
      </c>
      <c r="V405" s="12" t="s">
        <v>63</v>
      </c>
      <c r="W405" s="12" t="s">
        <v>31</v>
      </c>
      <c r="X405" s="12"/>
      <c r="Y405" s="12">
        <f>Tabla2[[#This Row],[FECHA RADICADO RESPUESTA]]-Tabla2[[#This Row],[FECHA
RADICACIÓN]]</f>
        <v>14.697438657407474</v>
      </c>
    </row>
    <row r="406" spans="1:25" ht="50.25" customHeight="1" x14ac:dyDescent="0.3">
      <c r="A406" s="10">
        <v>140130</v>
      </c>
      <c r="B406" s="10" t="s">
        <v>24</v>
      </c>
      <c r="C406" s="10" t="s">
        <v>347</v>
      </c>
      <c r="D406" s="10" t="s">
        <v>71</v>
      </c>
      <c r="E406" s="10" t="s">
        <v>1074</v>
      </c>
      <c r="F406" s="13">
        <v>42668.486816631943</v>
      </c>
      <c r="G406" s="10" t="s">
        <v>27</v>
      </c>
      <c r="H406" s="10" t="s">
        <v>28</v>
      </c>
      <c r="I406" s="10" t="s">
        <v>62</v>
      </c>
      <c r="J406" s="10" t="s">
        <v>31</v>
      </c>
      <c r="K406" s="10" t="s">
        <v>882</v>
      </c>
      <c r="L406" s="13">
        <v>42683.486816631943</v>
      </c>
      <c r="M406" s="10">
        <v>10</v>
      </c>
      <c r="N406" s="12" t="s">
        <v>28</v>
      </c>
      <c r="O406" s="12" t="s">
        <v>32</v>
      </c>
      <c r="P406" s="12" t="s">
        <v>1075</v>
      </c>
      <c r="Q406" s="13">
        <v>42689.703715590273</v>
      </c>
      <c r="R406" s="12" t="s">
        <v>50</v>
      </c>
      <c r="S406" s="12" t="s">
        <v>51</v>
      </c>
      <c r="T406" s="12" t="s">
        <v>908</v>
      </c>
      <c r="U406" s="12" t="s">
        <v>39</v>
      </c>
      <c r="V406" s="12" t="s">
        <v>49</v>
      </c>
      <c r="W406" s="12" t="s">
        <v>47</v>
      </c>
      <c r="X406" s="12"/>
      <c r="Y406" s="12">
        <f>Tabla2[[#This Row],[FECHA RADICADO RESPUESTA]]-Tabla2[[#This Row],[FECHA
RADICACIÓN]]</f>
        <v>21.216898958329693</v>
      </c>
    </row>
    <row r="407" spans="1:25" ht="50.25" customHeight="1" x14ac:dyDescent="0.3">
      <c r="A407" s="10">
        <v>140132</v>
      </c>
      <c r="B407" s="10" t="s">
        <v>24</v>
      </c>
      <c r="C407" s="10" t="s">
        <v>347</v>
      </c>
      <c r="D407" s="10" t="s">
        <v>71</v>
      </c>
      <c r="E407" s="10" t="s">
        <v>1076</v>
      </c>
      <c r="F407" s="13">
        <v>42668.488273379626</v>
      </c>
      <c r="G407" s="10" t="s">
        <v>27</v>
      </c>
      <c r="H407" s="10" t="s">
        <v>28</v>
      </c>
      <c r="I407" s="10" t="s">
        <v>62</v>
      </c>
      <c r="J407" s="10" t="s">
        <v>31</v>
      </c>
      <c r="K407" s="10" t="s">
        <v>62</v>
      </c>
      <c r="L407" s="13">
        <v>42691.488273379626</v>
      </c>
      <c r="M407" s="10">
        <v>15</v>
      </c>
      <c r="N407" s="12" t="s">
        <v>28</v>
      </c>
      <c r="O407" s="12" t="s">
        <v>32</v>
      </c>
      <c r="P407" s="12" t="s">
        <v>1077</v>
      </c>
      <c r="Q407" s="13">
        <v>42691.41814814815</v>
      </c>
      <c r="R407" s="12" t="s">
        <v>32</v>
      </c>
      <c r="S407" s="12" t="s">
        <v>28</v>
      </c>
      <c r="T407" s="12">
        <v>23</v>
      </c>
      <c r="U407" s="12" t="s">
        <v>39</v>
      </c>
      <c r="V407" s="12" t="s">
        <v>41</v>
      </c>
      <c r="W407" s="12" t="s">
        <v>47</v>
      </c>
      <c r="X407" s="12"/>
      <c r="Y407" s="12">
        <f>Tabla2[[#This Row],[FECHA RADICADO RESPUESTA]]-Tabla2[[#This Row],[FECHA
RADICACIÓN]]</f>
        <v>22.929874768524314</v>
      </c>
    </row>
    <row r="408" spans="1:25" ht="50.25" customHeight="1" x14ac:dyDescent="0.3">
      <c r="A408" s="10">
        <v>140266</v>
      </c>
      <c r="B408" s="10" t="s">
        <v>24</v>
      </c>
      <c r="C408" s="10" t="s">
        <v>347</v>
      </c>
      <c r="D408" s="10" t="s">
        <v>71</v>
      </c>
      <c r="E408" s="10" t="s">
        <v>1078</v>
      </c>
      <c r="F408" s="13">
        <v>42668.660344710646</v>
      </c>
      <c r="G408" s="10" t="s">
        <v>27</v>
      </c>
      <c r="H408" s="10" t="s">
        <v>28</v>
      </c>
      <c r="I408" s="10" t="s">
        <v>62</v>
      </c>
      <c r="J408" s="10" t="s">
        <v>31</v>
      </c>
      <c r="K408" s="10" t="s">
        <v>62</v>
      </c>
      <c r="L408" s="13">
        <v>42691.660344710646</v>
      </c>
      <c r="M408" s="10">
        <v>15</v>
      </c>
      <c r="N408" s="12" t="s">
        <v>28</v>
      </c>
      <c r="O408" s="12" t="s">
        <v>32</v>
      </c>
      <c r="P408" s="12" t="s">
        <v>1079</v>
      </c>
      <c r="Q408" s="13">
        <v>42692.377881944441</v>
      </c>
      <c r="R408" s="12" t="s">
        <v>32</v>
      </c>
      <c r="S408" s="12" t="s">
        <v>28</v>
      </c>
      <c r="T408" s="12">
        <v>24</v>
      </c>
      <c r="U408" s="12" t="s">
        <v>39</v>
      </c>
      <c r="V408" s="12" t="s">
        <v>134</v>
      </c>
      <c r="W408" s="12" t="s">
        <v>47</v>
      </c>
      <c r="X408" s="12"/>
      <c r="Y408" s="12">
        <f>Tabla2[[#This Row],[FECHA RADICADO RESPUESTA]]-Tabla2[[#This Row],[FECHA
RADICACIÓN]]</f>
        <v>23.717537233795156</v>
      </c>
    </row>
    <row r="409" spans="1:25" ht="50.25" customHeight="1" x14ac:dyDescent="0.3">
      <c r="A409" s="10">
        <v>140270</v>
      </c>
      <c r="B409" s="10" t="s">
        <v>24</v>
      </c>
      <c r="C409" s="10" t="s">
        <v>347</v>
      </c>
      <c r="D409" s="10" t="s">
        <v>71</v>
      </c>
      <c r="E409" s="10" t="s">
        <v>1080</v>
      </c>
      <c r="F409" s="13">
        <v>42668.662535960648</v>
      </c>
      <c r="G409" s="10" t="s">
        <v>27</v>
      </c>
      <c r="H409" s="10" t="s">
        <v>28</v>
      </c>
      <c r="I409" s="10" t="s">
        <v>45</v>
      </c>
      <c r="J409" s="10" t="s">
        <v>31</v>
      </c>
      <c r="K409" s="10" t="s">
        <v>1081</v>
      </c>
      <c r="L409" s="13">
        <v>42683.662535960648</v>
      </c>
      <c r="M409" s="10">
        <v>10</v>
      </c>
      <c r="N409" s="12" t="s">
        <v>28</v>
      </c>
      <c r="O409" s="12" t="s">
        <v>32</v>
      </c>
      <c r="P409" s="12" t="s">
        <v>1082</v>
      </c>
      <c r="Q409" s="13">
        <v>42685.678442164353</v>
      </c>
      <c r="R409" s="12" t="s">
        <v>403</v>
      </c>
      <c r="S409" s="12" t="s">
        <v>70</v>
      </c>
      <c r="T409" s="12" t="s">
        <v>1056</v>
      </c>
      <c r="U409" s="12" t="s">
        <v>39</v>
      </c>
      <c r="V409" s="12" t="s">
        <v>63</v>
      </c>
      <c r="W409" s="12" t="s">
        <v>47</v>
      </c>
      <c r="X409" s="12"/>
      <c r="Y409" s="12">
        <f>Tabla2[[#This Row],[FECHA RADICADO RESPUESTA]]-Tabla2[[#This Row],[FECHA
RADICACIÓN]]</f>
        <v>17.015906203705526</v>
      </c>
    </row>
    <row r="410" spans="1:25" ht="50.25" customHeight="1" x14ac:dyDescent="0.3">
      <c r="A410" s="10">
        <v>140494</v>
      </c>
      <c r="B410" s="10" t="s">
        <v>24</v>
      </c>
      <c r="C410" s="10" t="s">
        <v>347</v>
      </c>
      <c r="D410" s="10" t="s">
        <v>43</v>
      </c>
      <c r="E410" s="10" t="s">
        <v>1083</v>
      </c>
      <c r="F410" s="13">
        <v>42669.647647881946</v>
      </c>
      <c r="G410" s="10" t="s">
        <v>27</v>
      </c>
      <c r="H410" s="10" t="s">
        <v>28</v>
      </c>
      <c r="I410" s="10" t="s">
        <v>45</v>
      </c>
      <c r="J410" s="10" t="s">
        <v>31</v>
      </c>
      <c r="K410" s="10" t="s">
        <v>1084</v>
      </c>
      <c r="L410" s="13">
        <v>42684.647647881946</v>
      </c>
      <c r="M410" s="10">
        <v>10</v>
      </c>
      <c r="N410" s="12" t="s">
        <v>28</v>
      </c>
      <c r="O410" s="12" t="s">
        <v>32</v>
      </c>
      <c r="P410" s="12" t="s">
        <v>1085</v>
      </c>
      <c r="Q410" s="13">
        <v>42670.360726041668</v>
      </c>
      <c r="R410" s="12" t="s">
        <v>32</v>
      </c>
      <c r="S410" s="12" t="s">
        <v>28</v>
      </c>
      <c r="T410" s="12" t="s">
        <v>345</v>
      </c>
      <c r="U410" s="12" t="s">
        <v>39</v>
      </c>
      <c r="V410" s="12" t="s">
        <v>163</v>
      </c>
      <c r="W410" s="12" t="s">
        <v>47</v>
      </c>
      <c r="X410" s="12"/>
      <c r="Y410" s="12">
        <f>Tabla2[[#This Row],[FECHA RADICADO RESPUESTA]]-Tabla2[[#This Row],[FECHA
RADICACIÓN]]</f>
        <v>0.71307815972249955</v>
      </c>
    </row>
    <row r="411" spans="1:25" ht="50.25" customHeight="1" x14ac:dyDescent="0.3">
      <c r="A411" s="10">
        <v>140589</v>
      </c>
      <c r="B411" s="10" t="s">
        <v>24</v>
      </c>
      <c r="C411" s="10" t="s">
        <v>347</v>
      </c>
      <c r="D411" s="10" t="s">
        <v>25</v>
      </c>
      <c r="E411" s="10" t="s">
        <v>1086</v>
      </c>
      <c r="F411" s="13">
        <v>42670.352253969904</v>
      </c>
      <c r="G411" s="10" t="s">
        <v>27</v>
      </c>
      <c r="H411" s="10" t="s">
        <v>28</v>
      </c>
      <c r="I411" s="10" t="s">
        <v>62</v>
      </c>
      <c r="J411" s="10" t="s">
        <v>31</v>
      </c>
      <c r="K411" s="10" t="s">
        <v>62</v>
      </c>
      <c r="L411" s="13">
        <v>42695.352253969904</v>
      </c>
      <c r="M411" s="10">
        <v>15</v>
      </c>
      <c r="N411" s="12" t="s">
        <v>28</v>
      </c>
      <c r="O411" s="12" t="s">
        <v>32</v>
      </c>
      <c r="P411" s="12" t="s">
        <v>1087</v>
      </c>
      <c r="Q411" s="13">
        <v>42685.392133298606</v>
      </c>
      <c r="R411" s="12" t="s">
        <v>32</v>
      </c>
      <c r="S411" s="12" t="s">
        <v>28</v>
      </c>
      <c r="T411" s="12" t="s">
        <v>866</v>
      </c>
      <c r="U411" s="12" t="s">
        <v>375</v>
      </c>
      <c r="V411" s="12" t="s">
        <v>128</v>
      </c>
      <c r="W411" s="12" t="s">
        <v>47</v>
      </c>
      <c r="X411" s="12"/>
      <c r="Y411" s="12">
        <f>Tabla2[[#This Row],[FECHA RADICADO RESPUESTA]]-Tabla2[[#This Row],[FECHA
RADICACIÓN]]</f>
        <v>15.039879328702227</v>
      </c>
    </row>
    <row r="412" spans="1:25" ht="50.25" customHeight="1" x14ac:dyDescent="0.3">
      <c r="A412" s="10">
        <v>140590</v>
      </c>
      <c r="B412" s="10" t="s">
        <v>24</v>
      </c>
      <c r="C412" s="10" t="s">
        <v>347</v>
      </c>
      <c r="D412" s="10" t="s">
        <v>25</v>
      </c>
      <c r="E412" s="10" t="s">
        <v>1088</v>
      </c>
      <c r="F412" s="13">
        <v>42670.352955092589</v>
      </c>
      <c r="G412" s="10" t="s">
        <v>27</v>
      </c>
      <c r="H412" s="10" t="s">
        <v>28</v>
      </c>
      <c r="I412" s="10" t="s">
        <v>62</v>
      </c>
      <c r="J412" s="10" t="s">
        <v>31</v>
      </c>
      <c r="K412" s="10" t="s">
        <v>62</v>
      </c>
      <c r="L412" s="13">
        <v>42695.352955092589</v>
      </c>
      <c r="M412" s="10">
        <v>15</v>
      </c>
      <c r="N412" s="12" t="s">
        <v>28</v>
      </c>
      <c r="O412" s="12" t="s">
        <v>32</v>
      </c>
      <c r="P412" s="12" t="s">
        <v>1089</v>
      </c>
      <c r="Q412" s="13">
        <v>42677.380982326387</v>
      </c>
      <c r="R412" s="12" t="s">
        <v>32</v>
      </c>
      <c r="S412" s="12" t="s">
        <v>28</v>
      </c>
      <c r="T412" s="12" t="s">
        <v>951</v>
      </c>
      <c r="U412" s="12" t="s">
        <v>39</v>
      </c>
      <c r="V412" s="12" t="s">
        <v>488</v>
      </c>
      <c r="W412" s="12" t="s">
        <v>47</v>
      </c>
      <c r="X412" s="12"/>
      <c r="Y412" s="12">
        <f>Tabla2[[#This Row],[FECHA RADICADO RESPUESTA]]-Tabla2[[#This Row],[FECHA
RADICACIÓN]]</f>
        <v>7.0280272337986389</v>
      </c>
    </row>
    <row r="413" spans="1:25" ht="50.25" customHeight="1" x14ac:dyDescent="0.3">
      <c r="A413" s="10">
        <v>140679</v>
      </c>
      <c r="B413" s="10" t="s">
        <v>24</v>
      </c>
      <c r="C413" s="10" t="s">
        <v>347</v>
      </c>
      <c r="D413" s="10" t="s">
        <v>25</v>
      </c>
      <c r="E413" s="10" t="s">
        <v>1090</v>
      </c>
      <c r="F413" s="13">
        <v>42670.539968865742</v>
      </c>
      <c r="G413" s="10" t="s">
        <v>27</v>
      </c>
      <c r="H413" s="10" t="s">
        <v>28</v>
      </c>
      <c r="I413" s="10" t="s">
        <v>62</v>
      </c>
      <c r="J413" s="10" t="s">
        <v>31</v>
      </c>
      <c r="K413" s="10" t="s">
        <v>62</v>
      </c>
      <c r="L413" s="13">
        <v>42695.539968865742</v>
      </c>
      <c r="M413" s="10">
        <v>15</v>
      </c>
      <c r="N413" s="12" t="s">
        <v>28</v>
      </c>
      <c r="O413" s="12" t="s">
        <v>32</v>
      </c>
      <c r="P413" s="12" t="s">
        <v>1091</v>
      </c>
      <c r="Q413" s="13">
        <v>42674.441562499997</v>
      </c>
      <c r="R413" s="12" t="s">
        <v>32</v>
      </c>
      <c r="S413" s="12" t="s">
        <v>28</v>
      </c>
      <c r="T413" s="12" t="s">
        <v>1092</v>
      </c>
      <c r="U413" s="12" t="s">
        <v>1093</v>
      </c>
      <c r="V413" s="12" t="s">
        <v>79</v>
      </c>
      <c r="W413" s="12" t="s">
        <v>47</v>
      </c>
      <c r="X413" s="12"/>
      <c r="Y413" s="12">
        <f>Tabla2[[#This Row],[FECHA RADICADO RESPUESTA]]-Tabla2[[#This Row],[FECHA
RADICACIÓN]]</f>
        <v>3.901593634254823</v>
      </c>
    </row>
    <row r="414" spans="1:25" ht="50.25" customHeight="1" x14ac:dyDescent="0.3">
      <c r="A414" s="10">
        <v>140860</v>
      </c>
      <c r="B414" s="10" t="s">
        <v>24</v>
      </c>
      <c r="C414" s="10" t="s">
        <v>347</v>
      </c>
      <c r="D414" s="10" t="s">
        <v>71</v>
      </c>
      <c r="E414" s="10" t="s">
        <v>1094</v>
      </c>
      <c r="F414" s="13">
        <v>42671.345648379625</v>
      </c>
      <c r="G414" s="10" t="s">
        <v>27</v>
      </c>
      <c r="H414" s="10" t="s">
        <v>28</v>
      </c>
      <c r="I414" s="10" t="s">
        <v>45</v>
      </c>
      <c r="J414" s="10" t="s">
        <v>31</v>
      </c>
      <c r="K414" s="10" t="s">
        <v>45</v>
      </c>
      <c r="L414" s="13">
        <v>42689.345648379625</v>
      </c>
      <c r="M414" s="10">
        <v>10</v>
      </c>
      <c r="N414" s="12" t="s">
        <v>28</v>
      </c>
      <c r="O414" s="12" t="s">
        <v>32</v>
      </c>
      <c r="P414" s="12" t="s">
        <v>1095</v>
      </c>
      <c r="Q414" s="13">
        <v>42685.489177430551</v>
      </c>
      <c r="R414" s="12" t="s">
        <v>32</v>
      </c>
      <c r="S414" s="12" t="s">
        <v>28</v>
      </c>
      <c r="T414" s="12" t="s">
        <v>971</v>
      </c>
      <c r="U414" s="12" t="s">
        <v>39</v>
      </c>
      <c r="V414" s="12" t="s">
        <v>149</v>
      </c>
      <c r="W414" s="12" t="s">
        <v>47</v>
      </c>
      <c r="X414" s="12"/>
      <c r="Y414" s="12">
        <f>Tabla2[[#This Row],[FECHA RADICADO RESPUESTA]]-Tabla2[[#This Row],[FECHA
RADICACIÓN]]</f>
        <v>14.143529050925281</v>
      </c>
    </row>
    <row r="415" spans="1:25" ht="50.25" customHeight="1" x14ac:dyDescent="0.3">
      <c r="A415" s="10">
        <v>140884</v>
      </c>
      <c r="B415" s="10" t="s">
        <v>24</v>
      </c>
      <c r="C415" s="10" t="s">
        <v>347</v>
      </c>
      <c r="D415" s="10" t="s">
        <v>71</v>
      </c>
      <c r="E415" s="10" t="s">
        <v>1096</v>
      </c>
      <c r="F415" s="13">
        <v>42671.387280092589</v>
      </c>
      <c r="G415" s="10" t="s">
        <v>27</v>
      </c>
      <c r="H415" s="10" t="s">
        <v>28</v>
      </c>
      <c r="I415" s="10" t="s">
        <v>45</v>
      </c>
      <c r="J415" s="10" t="s">
        <v>31</v>
      </c>
      <c r="K415" s="10" t="s">
        <v>45</v>
      </c>
      <c r="L415" s="13">
        <v>42689.387280092589</v>
      </c>
      <c r="M415" s="10">
        <v>10</v>
      </c>
      <c r="N415" s="12" t="s">
        <v>28</v>
      </c>
      <c r="O415" s="12" t="s">
        <v>32</v>
      </c>
      <c r="P415" s="12" t="s">
        <v>1097</v>
      </c>
      <c r="Q415" s="13">
        <v>42682.677746412039</v>
      </c>
      <c r="R415" s="12" t="s">
        <v>69</v>
      </c>
      <c r="S415" s="12" t="s">
        <v>70</v>
      </c>
      <c r="T415" s="12" t="s">
        <v>922</v>
      </c>
      <c r="U415" s="12" t="s">
        <v>74</v>
      </c>
      <c r="V415" s="12" t="s">
        <v>727</v>
      </c>
      <c r="W415" s="12" t="s">
        <v>47</v>
      </c>
      <c r="X415" s="12"/>
      <c r="Y415" s="12">
        <f>Tabla2[[#This Row],[FECHA RADICADO RESPUESTA]]-Tabla2[[#This Row],[FECHA
RADICACIÓN]]</f>
        <v>11.290466319449479</v>
      </c>
    </row>
    <row r="416" spans="1:25" ht="50.25" customHeight="1" x14ac:dyDescent="0.3">
      <c r="A416" s="10">
        <v>140889</v>
      </c>
      <c r="B416" s="10" t="s">
        <v>24</v>
      </c>
      <c r="C416" s="10" t="s">
        <v>347</v>
      </c>
      <c r="D416" s="10" t="s">
        <v>71</v>
      </c>
      <c r="E416" s="10" t="s">
        <v>1098</v>
      </c>
      <c r="F416" s="13">
        <v>42671.396139317127</v>
      </c>
      <c r="G416" s="10" t="s">
        <v>27</v>
      </c>
      <c r="H416" s="10" t="s">
        <v>28</v>
      </c>
      <c r="I416" s="10" t="s">
        <v>45</v>
      </c>
      <c r="J416" s="10" t="s">
        <v>31</v>
      </c>
      <c r="K416" s="10" t="s">
        <v>1099</v>
      </c>
      <c r="L416" s="13">
        <v>42689.396139317127</v>
      </c>
      <c r="M416" s="10">
        <v>10</v>
      </c>
      <c r="N416" s="12" t="s">
        <v>28</v>
      </c>
      <c r="O416" s="12" t="s">
        <v>32</v>
      </c>
      <c r="P416" s="12" t="s">
        <v>1100</v>
      </c>
      <c r="Q416" s="13">
        <v>42671.486884687496</v>
      </c>
      <c r="R416" s="12" t="s">
        <v>32</v>
      </c>
      <c r="S416" s="12" t="s">
        <v>28</v>
      </c>
      <c r="T416" s="27" t="s">
        <v>339</v>
      </c>
      <c r="U416" s="12" t="s">
        <v>39</v>
      </c>
      <c r="V416" s="12" t="s">
        <v>146</v>
      </c>
      <c r="W416" s="12" t="s">
        <v>31</v>
      </c>
      <c r="X416" s="16" t="s">
        <v>35</v>
      </c>
      <c r="Y416" s="12">
        <f>Tabla2[[#This Row],[FECHA RADICADO RESPUESTA]]-Tabla2[[#This Row],[FECHA
RADICACIÓN]]</f>
        <v>9.0745370369404554E-2</v>
      </c>
    </row>
    <row r="417" spans="1:25" ht="50.25" customHeight="1" x14ac:dyDescent="0.3">
      <c r="A417" s="10">
        <v>140897</v>
      </c>
      <c r="B417" s="10" t="s">
        <v>24</v>
      </c>
      <c r="C417" s="10" t="s">
        <v>347</v>
      </c>
      <c r="D417" s="10" t="s">
        <v>43</v>
      </c>
      <c r="E417" s="10" t="s">
        <v>1101</v>
      </c>
      <c r="F417" s="13">
        <v>42671.418063923607</v>
      </c>
      <c r="G417" s="10" t="s">
        <v>27</v>
      </c>
      <c r="H417" s="10" t="s">
        <v>28</v>
      </c>
      <c r="I417" s="10" t="s">
        <v>45</v>
      </c>
      <c r="J417" s="10" t="s">
        <v>31</v>
      </c>
      <c r="K417" s="10" t="s">
        <v>1102</v>
      </c>
      <c r="L417" s="13">
        <v>42689.418063923607</v>
      </c>
      <c r="M417" s="10">
        <v>10</v>
      </c>
      <c r="N417" s="12" t="s">
        <v>28</v>
      </c>
      <c r="O417" s="12" t="s">
        <v>32</v>
      </c>
      <c r="P417" s="12" t="s">
        <v>1103</v>
      </c>
      <c r="Q417" s="13">
        <v>42691.435267326386</v>
      </c>
      <c r="R417" s="12" t="s">
        <v>87</v>
      </c>
      <c r="S417" s="12" t="s">
        <v>28</v>
      </c>
      <c r="T417" s="12" t="s">
        <v>925</v>
      </c>
      <c r="U417" s="12" t="s">
        <v>39</v>
      </c>
      <c r="V417" s="12" t="s">
        <v>149</v>
      </c>
      <c r="W417" s="12" t="s">
        <v>47</v>
      </c>
      <c r="X417" s="12"/>
      <c r="Y417" s="12">
        <f>Tabla2[[#This Row],[FECHA RADICADO RESPUESTA]]-Tabla2[[#This Row],[FECHA
RADICACIÓN]]</f>
        <v>20.01720340277825</v>
      </c>
    </row>
    <row r="418" spans="1:25" ht="50.25" customHeight="1" x14ac:dyDescent="0.3">
      <c r="A418" s="10">
        <v>140903</v>
      </c>
      <c r="B418" s="10" t="s">
        <v>24</v>
      </c>
      <c r="C418" s="10" t="s">
        <v>347</v>
      </c>
      <c r="D418" s="10" t="s">
        <v>71</v>
      </c>
      <c r="E418" s="10" t="s">
        <v>1104</v>
      </c>
      <c r="F418" s="13">
        <v>42671.423889930556</v>
      </c>
      <c r="G418" s="10" t="s">
        <v>27</v>
      </c>
      <c r="H418" s="10" t="s">
        <v>28</v>
      </c>
      <c r="I418" s="10" t="s">
        <v>62</v>
      </c>
      <c r="J418" s="10" t="s">
        <v>31</v>
      </c>
      <c r="K418" s="10" t="s">
        <v>1105</v>
      </c>
      <c r="L418" s="13">
        <v>42696.423889930556</v>
      </c>
      <c r="M418" s="10">
        <v>15</v>
      </c>
      <c r="N418" s="12" t="s">
        <v>28</v>
      </c>
      <c r="O418" s="12" t="s">
        <v>32</v>
      </c>
      <c r="P418" s="12">
        <v>141652</v>
      </c>
      <c r="Q418" s="44">
        <v>42675</v>
      </c>
      <c r="R418" s="12" t="s">
        <v>1106</v>
      </c>
      <c r="S418" s="12" t="s">
        <v>412</v>
      </c>
      <c r="T418" s="12">
        <v>4</v>
      </c>
      <c r="U418" s="12" t="s">
        <v>39</v>
      </c>
      <c r="V418" s="12" t="s">
        <v>134</v>
      </c>
      <c r="W418" s="12" t="s">
        <v>47</v>
      </c>
      <c r="X418" s="12"/>
      <c r="Y418" s="39">
        <f>Tabla2[[#This Row],[FECHA RADICADO RESPUESTA]]-Tabla2[[#This Row],[FECHA
RADICACIÓN]]</f>
        <v>3.5761100694435299</v>
      </c>
    </row>
    <row r="419" spans="1:25" ht="50.25" customHeight="1" x14ac:dyDescent="0.3">
      <c r="A419" s="10">
        <v>140905</v>
      </c>
      <c r="B419" s="10" t="s">
        <v>24</v>
      </c>
      <c r="C419" s="10" t="s">
        <v>347</v>
      </c>
      <c r="D419" s="10" t="s">
        <v>71</v>
      </c>
      <c r="E419" s="10" t="s">
        <v>1107</v>
      </c>
      <c r="F419" s="13">
        <v>42671.425604710646</v>
      </c>
      <c r="G419" s="10" t="s">
        <v>27</v>
      </c>
      <c r="H419" s="10" t="s">
        <v>28</v>
      </c>
      <c r="I419" s="10" t="s">
        <v>45</v>
      </c>
      <c r="J419" s="10" t="s">
        <v>31</v>
      </c>
      <c r="K419" s="10" t="s">
        <v>1108</v>
      </c>
      <c r="L419" s="13">
        <v>42689.425604710646</v>
      </c>
      <c r="M419" s="10">
        <v>10</v>
      </c>
      <c r="N419" s="12" t="s">
        <v>28</v>
      </c>
      <c r="O419" s="12" t="s">
        <v>32</v>
      </c>
      <c r="P419" s="12" t="s">
        <v>1109</v>
      </c>
      <c r="Q419" s="13">
        <v>42671.465211342591</v>
      </c>
      <c r="R419" s="12" t="s">
        <v>32</v>
      </c>
      <c r="S419" s="12" t="s">
        <v>28</v>
      </c>
      <c r="T419" s="27" t="s">
        <v>339</v>
      </c>
      <c r="U419" s="12" t="s">
        <v>39</v>
      </c>
      <c r="V419" s="12" t="s">
        <v>41</v>
      </c>
      <c r="W419" s="12" t="s">
        <v>31</v>
      </c>
      <c r="X419" s="16" t="s">
        <v>35</v>
      </c>
      <c r="Y419" s="12">
        <f>Tabla2[[#This Row],[FECHA RADICADO RESPUESTA]]-Tabla2[[#This Row],[FECHA
RADICACIÓN]]</f>
        <v>3.9606631944479886E-2</v>
      </c>
    </row>
    <row r="420" spans="1:25" ht="50.25" customHeight="1" x14ac:dyDescent="0.3">
      <c r="A420" s="10">
        <v>140962</v>
      </c>
      <c r="B420" s="10" t="s">
        <v>24</v>
      </c>
      <c r="C420" s="10" t="s">
        <v>347</v>
      </c>
      <c r="D420" s="10" t="s">
        <v>71</v>
      </c>
      <c r="E420" s="10" t="s">
        <v>1110</v>
      </c>
      <c r="F420" s="13">
        <v>42671.53836006944</v>
      </c>
      <c r="G420" s="10" t="s">
        <v>27</v>
      </c>
      <c r="H420" s="10" t="s">
        <v>28</v>
      </c>
      <c r="I420" s="10" t="s">
        <v>45</v>
      </c>
      <c r="J420" s="10" t="s">
        <v>31</v>
      </c>
      <c r="K420" s="10" t="s">
        <v>1111</v>
      </c>
      <c r="L420" s="13">
        <v>42689.53836006944</v>
      </c>
      <c r="M420" s="10">
        <v>10</v>
      </c>
      <c r="N420" s="12" t="s">
        <v>28</v>
      </c>
      <c r="O420" s="12" t="s">
        <v>32</v>
      </c>
      <c r="P420" s="12" t="s">
        <v>1112</v>
      </c>
      <c r="Q420" s="13">
        <v>42683.3280940162</v>
      </c>
      <c r="R420" s="12" t="s">
        <v>32</v>
      </c>
      <c r="S420" s="12" t="s">
        <v>28</v>
      </c>
      <c r="T420" s="12" t="s">
        <v>904</v>
      </c>
      <c r="U420" s="12" t="s">
        <v>39</v>
      </c>
      <c r="V420" s="12" t="s">
        <v>125</v>
      </c>
      <c r="W420" s="12" t="s">
        <v>47</v>
      </c>
      <c r="X420" s="12"/>
      <c r="Y420" s="12">
        <f>Tabla2[[#This Row],[FECHA RADICADO RESPUESTA]]-Tabla2[[#This Row],[FECHA
RADICACIÓN]]</f>
        <v>11.789733946759952</v>
      </c>
    </row>
    <row r="421" spans="1:25" ht="50.25" customHeight="1" x14ac:dyDescent="0.3">
      <c r="A421" s="10">
        <v>140970</v>
      </c>
      <c r="B421" s="10" t="s">
        <v>24</v>
      </c>
      <c r="C421" s="10" t="s">
        <v>347</v>
      </c>
      <c r="D421" s="10" t="s">
        <v>43</v>
      </c>
      <c r="E421" s="10" t="s">
        <v>1113</v>
      </c>
      <c r="F421" s="13">
        <v>42671.585512233796</v>
      </c>
      <c r="G421" s="10" t="s">
        <v>27</v>
      </c>
      <c r="H421" s="10" t="s">
        <v>28</v>
      </c>
      <c r="I421" s="10" t="s">
        <v>62</v>
      </c>
      <c r="J421" s="10" t="s">
        <v>31</v>
      </c>
      <c r="K421" s="10" t="s">
        <v>62</v>
      </c>
      <c r="L421" s="13">
        <v>42696.585512233796</v>
      </c>
      <c r="M421" s="10">
        <v>15</v>
      </c>
      <c r="N421" s="12" t="s">
        <v>28</v>
      </c>
      <c r="O421" s="12" t="s">
        <v>32</v>
      </c>
      <c r="P421" s="12" t="s">
        <v>1114</v>
      </c>
      <c r="Q421" s="13">
        <v>42676.41351875</v>
      </c>
      <c r="R421" s="12" t="s">
        <v>32</v>
      </c>
      <c r="S421" s="12" t="s">
        <v>28</v>
      </c>
      <c r="T421" s="12" t="s">
        <v>890</v>
      </c>
      <c r="U421" s="12" t="s">
        <v>39</v>
      </c>
      <c r="V421" s="12" t="s">
        <v>59</v>
      </c>
      <c r="W421" s="12" t="s">
        <v>47</v>
      </c>
      <c r="X421" s="12"/>
      <c r="Y421" s="12">
        <f>Tabla2[[#This Row],[FECHA RADICADO RESPUESTA]]-Tabla2[[#This Row],[FECHA
RADICACIÓN]]</f>
        <v>4.8280065162034589</v>
      </c>
    </row>
    <row r="422" spans="1:25" ht="50.25" customHeight="1" x14ac:dyDescent="0.3">
      <c r="A422" s="10">
        <v>140975</v>
      </c>
      <c r="B422" s="10" t="s">
        <v>24</v>
      </c>
      <c r="C422" s="10" t="s">
        <v>347</v>
      </c>
      <c r="D422" s="10" t="s">
        <v>25</v>
      </c>
      <c r="E422" s="10" t="s">
        <v>1115</v>
      </c>
      <c r="F422" s="13">
        <v>42671.604514733794</v>
      </c>
      <c r="G422" s="10" t="s">
        <v>27</v>
      </c>
      <c r="H422" s="10" t="s">
        <v>28</v>
      </c>
      <c r="I422" s="10" t="s">
        <v>45</v>
      </c>
      <c r="J422" s="10" t="s">
        <v>31</v>
      </c>
      <c r="K422" s="10" t="s">
        <v>45</v>
      </c>
      <c r="L422" s="13">
        <v>42689.604514733794</v>
      </c>
      <c r="M422" s="10">
        <v>10</v>
      </c>
      <c r="N422" s="12" t="s">
        <v>28</v>
      </c>
      <c r="O422" s="12" t="s">
        <v>32</v>
      </c>
      <c r="P422" s="12" t="s">
        <v>1116</v>
      </c>
      <c r="Q422" s="13">
        <v>42682.681776701385</v>
      </c>
      <c r="R422" s="12" t="s">
        <v>69</v>
      </c>
      <c r="S422" s="12" t="s">
        <v>70</v>
      </c>
      <c r="T422" s="12" t="s">
        <v>922</v>
      </c>
      <c r="U422" s="12" t="s">
        <v>65</v>
      </c>
      <c r="V422" s="12" t="s">
        <v>63</v>
      </c>
      <c r="W422" s="12" t="s">
        <v>47</v>
      </c>
      <c r="X422" s="12"/>
      <c r="Y422" s="12">
        <f>Tabla2[[#This Row],[FECHA RADICADO RESPUESTA]]-Tabla2[[#This Row],[FECHA
RADICACIÓN]]</f>
        <v>11.077261967591767</v>
      </c>
    </row>
    <row r="423" spans="1:25" ht="50.25" customHeight="1" x14ac:dyDescent="0.3">
      <c r="A423" s="10">
        <v>140976</v>
      </c>
      <c r="B423" s="10" t="s">
        <v>24</v>
      </c>
      <c r="C423" s="10" t="s">
        <v>347</v>
      </c>
      <c r="D423" s="10" t="s">
        <v>25</v>
      </c>
      <c r="E423" s="10" t="s">
        <v>1117</v>
      </c>
      <c r="F423" s="13">
        <v>42671.606331944444</v>
      </c>
      <c r="G423" s="10" t="s">
        <v>27</v>
      </c>
      <c r="H423" s="10" t="s">
        <v>28</v>
      </c>
      <c r="I423" s="10" t="s">
        <v>62</v>
      </c>
      <c r="J423" s="10" t="s">
        <v>31</v>
      </c>
      <c r="K423" s="10" t="s">
        <v>62</v>
      </c>
      <c r="L423" s="13">
        <v>42696.606331944444</v>
      </c>
      <c r="M423" s="10">
        <v>15</v>
      </c>
      <c r="N423" s="12" t="s">
        <v>28</v>
      </c>
      <c r="O423" s="12" t="s">
        <v>32</v>
      </c>
      <c r="P423" s="12" t="s">
        <v>1118</v>
      </c>
      <c r="Q423" s="13">
        <v>42674.631397881945</v>
      </c>
      <c r="R423" s="12" t="s">
        <v>32</v>
      </c>
      <c r="S423" s="12" t="s">
        <v>28</v>
      </c>
      <c r="T423" s="12" t="s">
        <v>1060</v>
      </c>
      <c r="U423" s="12" t="s">
        <v>285</v>
      </c>
      <c r="V423" s="12" t="s">
        <v>488</v>
      </c>
      <c r="W423" s="12" t="s">
        <v>47</v>
      </c>
      <c r="X423" s="12"/>
      <c r="Y423" s="12">
        <f>Tabla2[[#This Row],[FECHA RADICADO RESPUESTA]]-Tabla2[[#This Row],[FECHA
RADICACIÓN]]</f>
        <v>3.0250659375014948</v>
      </c>
    </row>
    <row r="424" spans="1:25" ht="50.25" customHeight="1" x14ac:dyDescent="0.3">
      <c r="A424" s="10">
        <v>141050</v>
      </c>
      <c r="B424" s="10" t="s">
        <v>24</v>
      </c>
      <c r="C424" s="10" t="s">
        <v>347</v>
      </c>
      <c r="D424" s="10" t="s">
        <v>43</v>
      </c>
      <c r="E424" s="10" t="s">
        <v>1119</v>
      </c>
      <c r="F424" s="13">
        <v>42671.681617326387</v>
      </c>
      <c r="G424" s="10" t="s">
        <v>27</v>
      </c>
      <c r="H424" s="10" t="s">
        <v>28</v>
      </c>
      <c r="I424" s="10" t="s">
        <v>45</v>
      </c>
      <c r="J424" s="10" t="s">
        <v>31</v>
      </c>
      <c r="K424" s="10" t="s">
        <v>1120</v>
      </c>
      <c r="L424" s="13">
        <v>42689.681617326387</v>
      </c>
      <c r="M424" s="10">
        <v>10</v>
      </c>
      <c r="N424" s="12" t="s">
        <v>28</v>
      </c>
      <c r="O424" s="12" t="s">
        <v>32</v>
      </c>
      <c r="P424" s="12" t="s">
        <v>1121</v>
      </c>
      <c r="Q424" s="13">
        <v>42683.473919363423</v>
      </c>
      <c r="R424" s="12" t="s">
        <v>69</v>
      </c>
      <c r="S424" s="12" t="s">
        <v>70</v>
      </c>
      <c r="T424" s="12" t="s">
        <v>904</v>
      </c>
      <c r="U424" s="12" t="s">
        <v>74</v>
      </c>
      <c r="V424" s="12" t="s">
        <v>63</v>
      </c>
      <c r="W424" s="12" t="s">
        <v>47</v>
      </c>
      <c r="X424" s="12"/>
      <c r="Y424" s="12">
        <f>Tabla2[[#This Row],[FECHA RADICADO RESPUESTA]]-Tabla2[[#This Row],[FECHA
RADICACIÓN]]</f>
        <v>11.792302037036279</v>
      </c>
    </row>
    <row r="425" spans="1:25" ht="50.25" customHeight="1" x14ac:dyDescent="0.3">
      <c r="A425" s="10">
        <v>141051</v>
      </c>
      <c r="B425" s="10" t="s">
        <v>24</v>
      </c>
      <c r="C425" s="10" t="s">
        <v>347</v>
      </c>
      <c r="D425" s="10" t="s">
        <v>25</v>
      </c>
      <c r="E425" s="10" t="s">
        <v>1122</v>
      </c>
      <c r="F425" s="13">
        <v>42671.682858946755</v>
      </c>
      <c r="G425" s="10" t="s">
        <v>27</v>
      </c>
      <c r="H425" s="10" t="s">
        <v>28</v>
      </c>
      <c r="I425" s="10" t="s">
        <v>45</v>
      </c>
      <c r="J425" s="10" t="s">
        <v>31</v>
      </c>
      <c r="K425" s="10" t="s">
        <v>1120</v>
      </c>
      <c r="L425" s="13">
        <v>42689.682858946755</v>
      </c>
      <c r="M425" s="10">
        <v>10</v>
      </c>
      <c r="N425" s="12" t="s">
        <v>28</v>
      </c>
      <c r="O425" s="12" t="s">
        <v>32</v>
      </c>
      <c r="P425" s="12" t="s">
        <v>1711</v>
      </c>
      <c r="Q425" s="44">
        <v>75542</v>
      </c>
      <c r="R425" s="12" t="s">
        <v>676</v>
      </c>
      <c r="S425" s="12" t="s">
        <v>412</v>
      </c>
      <c r="T425" s="10">
        <v>5</v>
      </c>
      <c r="U425" s="12" t="s">
        <v>39</v>
      </c>
      <c r="V425" s="12" t="s">
        <v>134</v>
      </c>
      <c r="W425" s="12" t="s">
        <v>47</v>
      </c>
      <c r="X425" s="12"/>
      <c r="Y425" s="12">
        <f>Tabla2[[#This Row],[FECHA RADICADO RESPUESTA]]-Tabla2[[#This Row],[FECHA
RADICACIÓN]]</f>
        <v>32870.317141053245</v>
      </c>
    </row>
    <row r="426" spans="1:25" ht="50.25" customHeight="1" x14ac:dyDescent="0.3">
      <c r="A426" s="10">
        <v>141236</v>
      </c>
      <c r="B426" s="10" t="s">
        <v>24</v>
      </c>
      <c r="C426" s="10" t="s">
        <v>347</v>
      </c>
      <c r="D426" s="10" t="s">
        <v>43</v>
      </c>
      <c r="E426" s="10" t="s">
        <v>1123</v>
      </c>
      <c r="F426" s="13">
        <v>42674.49779872685</v>
      </c>
      <c r="G426" s="10" t="s">
        <v>27</v>
      </c>
      <c r="H426" s="10" t="s">
        <v>28</v>
      </c>
      <c r="I426" s="10" t="s">
        <v>62</v>
      </c>
      <c r="J426" s="10" t="s">
        <v>31</v>
      </c>
      <c r="K426" s="10" t="s">
        <v>941</v>
      </c>
      <c r="L426" s="13">
        <v>42697.49779872685</v>
      </c>
      <c r="M426" s="10">
        <v>15</v>
      </c>
      <c r="N426" s="12" t="s">
        <v>28</v>
      </c>
      <c r="O426" s="12" t="s">
        <v>32</v>
      </c>
      <c r="P426" s="12" t="s">
        <v>1124</v>
      </c>
      <c r="Q426" s="13">
        <v>42695.479791666665</v>
      </c>
      <c r="R426" s="12" t="s">
        <v>87</v>
      </c>
      <c r="S426" s="12" t="s">
        <v>28</v>
      </c>
      <c r="T426" s="12" t="s">
        <v>908</v>
      </c>
      <c r="U426" s="12" t="s">
        <v>39</v>
      </c>
      <c r="V426" s="12" t="s">
        <v>283</v>
      </c>
      <c r="W426" s="12" t="s">
        <v>47</v>
      </c>
      <c r="X426" s="12"/>
      <c r="Y426" s="12">
        <f>Tabla2[[#This Row],[FECHA RADICADO RESPUESTA]]-Tabla2[[#This Row],[FECHA
RADICACIÓN]]</f>
        <v>20.981992939814518</v>
      </c>
    </row>
    <row r="427" spans="1:25" ht="50.25" customHeight="1" x14ac:dyDescent="0.3">
      <c r="A427" s="10">
        <v>141258</v>
      </c>
      <c r="B427" s="10" t="s">
        <v>24</v>
      </c>
      <c r="C427" s="10" t="s">
        <v>347</v>
      </c>
      <c r="D427" s="10" t="s">
        <v>43</v>
      </c>
      <c r="E427" s="10" t="s">
        <v>1125</v>
      </c>
      <c r="F427" s="13">
        <v>42674.53289336805</v>
      </c>
      <c r="G427" s="10" t="s">
        <v>27</v>
      </c>
      <c r="H427" s="10" t="s">
        <v>28</v>
      </c>
      <c r="I427" s="10" t="s">
        <v>45</v>
      </c>
      <c r="J427" s="10" t="s">
        <v>31</v>
      </c>
      <c r="K427" s="10" t="s">
        <v>1126</v>
      </c>
      <c r="L427" s="13">
        <v>42690.53289336805</v>
      </c>
      <c r="M427" s="10">
        <v>10</v>
      </c>
      <c r="N427" s="12" t="s">
        <v>28</v>
      </c>
      <c r="O427" s="12" t="s">
        <v>32</v>
      </c>
      <c r="P427" s="12" t="s">
        <v>1127</v>
      </c>
      <c r="Q427" s="13">
        <v>42674.681857407406</v>
      </c>
      <c r="R427" s="12" t="s">
        <v>32</v>
      </c>
      <c r="S427" s="12" t="s">
        <v>28</v>
      </c>
      <c r="T427" s="45" t="s">
        <v>339</v>
      </c>
      <c r="U427" s="12" t="s">
        <v>39</v>
      </c>
      <c r="V427" s="12" t="s">
        <v>134</v>
      </c>
      <c r="W427" s="12" t="s">
        <v>47</v>
      </c>
      <c r="X427" s="16" t="s">
        <v>35</v>
      </c>
      <c r="Y427" s="12">
        <f>Tabla2[[#This Row],[FECHA RADICADO RESPUESTA]]-Tabla2[[#This Row],[FECHA
RADICACIÓN]]</f>
        <v>0.14896403935563285</v>
      </c>
    </row>
    <row r="428" spans="1:25" ht="50.25" customHeight="1" x14ac:dyDescent="0.3">
      <c r="A428" s="10">
        <v>141285</v>
      </c>
      <c r="B428" s="10" t="s">
        <v>24</v>
      </c>
      <c r="C428" s="10" t="s">
        <v>347</v>
      </c>
      <c r="D428" s="10" t="s">
        <v>25</v>
      </c>
      <c r="E428" s="10" t="s">
        <v>1128</v>
      </c>
      <c r="F428" s="13">
        <v>42674.607065937496</v>
      </c>
      <c r="G428" s="10" t="s">
        <v>27</v>
      </c>
      <c r="H428" s="10" t="s">
        <v>28</v>
      </c>
      <c r="I428" s="10" t="s">
        <v>882</v>
      </c>
      <c r="J428" s="10" t="s">
        <v>31</v>
      </c>
      <c r="K428" s="10" t="s">
        <v>1129</v>
      </c>
      <c r="L428" s="13">
        <v>42690.607065937496</v>
      </c>
      <c r="M428" s="10">
        <v>10</v>
      </c>
      <c r="N428" s="12" t="s">
        <v>28</v>
      </c>
      <c r="O428" s="12" t="s">
        <v>32</v>
      </c>
      <c r="P428" s="12" t="s">
        <v>1130</v>
      </c>
      <c r="Q428" s="13">
        <v>42684.406434375</v>
      </c>
      <c r="R428" s="12" t="s">
        <v>642</v>
      </c>
      <c r="S428" s="12" t="s">
        <v>627</v>
      </c>
      <c r="T428" s="12" t="s">
        <v>347</v>
      </c>
      <c r="U428" s="12" t="s">
        <v>39</v>
      </c>
      <c r="V428" s="12" t="s">
        <v>149</v>
      </c>
      <c r="W428" s="12" t="s">
        <v>31</v>
      </c>
      <c r="X428" s="12"/>
      <c r="Y428" s="12">
        <f>Tabla2[[#This Row],[FECHA RADICADO RESPUESTA]]-Tabla2[[#This Row],[FECHA
RADICACIÓN]]</f>
        <v>9.7993684375032899</v>
      </c>
    </row>
    <row r="429" spans="1:25" ht="50.25" customHeight="1" x14ac:dyDescent="0.3">
      <c r="A429" s="10">
        <v>141287</v>
      </c>
      <c r="B429" s="10" t="s">
        <v>24</v>
      </c>
      <c r="C429" s="10" t="s">
        <v>347</v>
      </c>
      <c r="D429" s="10" t="s">
        <v>25</v>
      </c>
      <c r="E429" s="10" t="s">
        <v>1131</v>
      </c>
      <c r="F429" s="13">
        <v>42674.6085809375</v>
      </c>
      <c r="G429" s="10" t="s">
        <v>27</v>
      </c>
      <c r="H429" s="10" t="s">
        <v>28</v>
      </c>
      <c r="I429" s="10" t="s">
        <v>882</v>
      </c>
      <c r="J429" s="10" t="s">
        <v>31</v>
      </c>
      <c r="K429" s="10" t="s">
        <v>1132</v>
      </c>
      <c r="L429" s="13">
        <v>42690.6085809375</v>
      </c>
      <c r="M429" s="10">
        <v>10</v>
      </c>
      <c r="N429" s="12" t="s">
        <v>28</v>
      </c>
      <c r="O429" s="12" t="s">
        <v>32</v>
      </c>
      <c r="P429" s="12" t="s">
        <v>1133</v>
      </c>
      <c r="Q429" s="13">
        <v>42685.395291122681</v>
      </c>
      <c r="R429" s="12" t="s">
        <v>32</v>
      </c>
      <c r="S429" s="12" t="s">
        <v>28</v>
      </c>
      <c r="T429" s="12" t="s">
        <v>922</v>
      </c>
      <c r="U429" s="12" t="s">
        <v>39</v>
      </c>
      <c r="V429" s="12" t="s">
        <v>149</v>
      </c>
      <c r="W429" s="12" t="s">
        <v>31</v>
      </c>
      <c r="X429" s="12"/>
      <c r="Y429" s="12">
        <f>Tabla2[[#This Row],[FECHA RADICADO RESPUESTA]]-Tabla2[[#This Row],[FECHA
RADICACIÓN]]</f>
        <v>10.786710185180709</v>
      </c>
    </row>
    <row r="430" spans="1:25" ht="50.25" customHeight="1" x14ac:dyDescent="0.3">
      <c r="A430" s="10">
        <v>141289</v>
      </c>
      <c r="B430" s="10" t="s">
        <v>24</v>
      </c>
      <c r="C430" s="10" t="s">
        <v>347</v>
      </c>
      <c r="D430" s="10" t="s">
        <v>25</v>
      </c>
      <c r="E430" s="10" t="s">
        <v>1134</v>
      </c>
      <c r="F430" s="13">
        <v>42674.610035844904</v>
      </c>
      <c r="G430" s="10" t="s">
        <v>27</v>
      </c>
      <c r="H430" s="10" t="s">
        <v>28</v>
      </c>
      <c r="I430" s="10" t="s">
        <v>882</v>
      </c>
      <c r="J430" s="10" t="s">
        <v>31</v>
      </c>
      <c r="K430" s="10" t="s">
        <v>1135</v>
      </c>
      <c r="L430" s="13">
        <v>42690.610035844904</v>
      </c>
      <c r="M430" s="10">
        <v>10</v>
      </c>
      <c r="N430" s="12" t="s">
        <v>28</v>
      </c>
      <c r="O430" s="12" t="s">
        <v>32</v>
      </c>
      <c r="P430" s="12" t="s">
        <v>1136</v>
      </c>
      <c r="Q430" s="13">
        <v>42685.48699424768</v>
      </c>
      <c r="R430" s="12" t="s">
        <v>32</v>
      </c>
      <c r="S430" s="12" t="s">
        <v>28</v>
      </c>
      <c r="T430" s="12" t="s">
        <v>922</v>
      </c>
      <c r="U430" s="12" t="s">
        <v>39</v>
      </c>
      <c r="V430" s="12" t="s">
        <v>149</v>
      </c>
      <c r="W430" s="12" t="s">
        <v>31</v>
      </c>
      <c r="X430" s="12"/>
      <c r="Y430" s="12">
        <f>Tabla2[[#This Row],[FECHA RADICADO RESPUESTA]]-Tabla2[[#This Row],[FECHA
RADICACIÓN]]</f>
        <v>10.876958402775927</v>
      </c>
    </row>
    <row r="431" spans="1:25" ht="50.25" customHeight="1" x14ac:dyDescent="0.3">
      <c r="A431" s="10">
        <v>141290</v>
      </c>
      <c r="B431" s="10" t="s">
        <v>24</v>
      </c>
      <c r="C431" s="10" t="s">
        <v>347</v>
      </c>
      <c r="D431" s="10" t="s">
        <v>25</v>
      </c>
      <c r="E431" s="10" t="s">
        <v>1137</v>
      </c>
      <c r="F431" s="13">
        <v>42674.611064965276</v>
      </c>
      <c r="G431" s="10" t="s">
        <v>27</v>
      </c>
      <c r="H431" s="10" t="s">
        <v>28</v>
      </c>
      <c r="I431" s="10" t="s">
        <v>62</v>
      </c>
      <c r="J431" s="10" t="s">
        <v>31</v>
      </c>
      <c r="K431" s="10" t="s">
        <v>1138</v>
      </c>
      <c r="L431" s="13">
        <v>42690.611064965276</v>
      </c>
      <c r="M431" s="10">
        <v>10</v>
      </c>
      <c r="N431" s="12" t="s">
        <v>28</v>
      </c>
      <c r="O431" s="12" t="s">
        <v>32</v>
      </c>
      <c r="P431" s="12" t="s">
        <v>1139</v>
      </c>
      <c r="Q431" s="13">
        <v>42690.403057407406</v>
      </c>
      <c r="R431" s="12" t="s">
        <v>87</v>
      </c>
      <c r="S431" s="12" t="s">
        <v>28</v>
      </c>
      <c r="T431" s="12" t="s">
        <v>355</v>
      </c>
      <c r="U431" s="12" t="s">
        <v>39</v>
      </c>
      <c r="V431" s="12" t="s">
        <v>149</v>
      </c>
      <c r="W431" s="12" t="s">
        <v>31</v>
      </c>
      <c r="X431" s="12"/>
      <c r="Y431" s="12">
        <f>Tabla2[[#This Row],[FECHA RADICADO RESPUESTA]]-Tabla2[[#This Row],[FECHA
RADICACIÓN]]</f>
        <v>15.791992442129413</v>
      </c>
    </row>
    <row r="432" spans="1:25" ht="50.25" customHeight="1" x14ac:dyDescent="0.3">
      <c r="A432" s="10">
        <v>141421</v>
      </c>
      <c r="B432" s="10" t="s">
        <v>24</v>
      </c>
      <c r="C432" s="10" t="s">
        <v>347</v>
      </c>
      <c r="D432" s="43" t="s">
        <v>43</v>
      </c>
      <c r="E432" s="10" t="s">
        <v>1140</v>
      </c>
      <c r="F432" s="13">
        <v>42674.898044212961</v>
      </c>
      <c r="G432" s="10" t="s">
        <v>27</v>
      </c>
      <c r="H432" s="10" t="s">
        <v>28</v>
      </c>
      <c r="I432" s="10" t="s">
        <v>62</v>
      </c>
      <c r="J432" s="10" t="s">
        <v>31</v>
      </c>
      <c r="K432" s="10" t="s">
        <v>1141</v>
      </c>
      <c r="L432" s="13">
        <v>42696.898044178241</v>
      </c>
      <c r="M432" s="10">
        <v>15</v>
      </c>
      <c r="N432" s="12" t="s">
        <v>28</v>
      </c>
      <c r="O432" s="12" t="s">
        <v>32</v>
      </c>
      <c r="P432" s="12" t="s">
        <v>1142</v>
      </c>
      <c r="Q432" s="13">
        <v>42690.31023815972</v>
      </c>
      <c r="R432" s="12" t="s">
        <v>69</v>
      </c>
      <c r="S432" s="12" t="s">
        <v>70</v>
      </c>
      <c r="T432" s="12">
        <v>15</v>
      </c>
      <c r="U432" s="12" t="s">
        <v>39</v>
      </c>
      <c r="V432" s="12" t="s">
        <v>283</v>
      </c>
      <c r="W432" s="12" t="s">
        <v>47</v>
      </c>
      <c r="X432" s="12"/>
      <c r="Y432" s="12">
        <f>Tabla2[[#This Row],[FECHA RADICADO RESPUESTA]]-Tabla2[[#This Row],[FECHA
RADICACIÓN]]</f>
        <v>15.412193946758634</v>
      </c>
    </row>
    <row r="433" spans="1:25" ht="50.25" customHeight="1" x14ac:dyDescent="0.3">
      <c r="A433" s="10">
        <v>141524</v>
      </c>
      <c r="B433" s="10" t="s">
        <v>24</v>
      </c>
      <c r="C433" s="10" t="s">
        <v>922</v>
      </c>
      <c r="D433" s="10" t="s">
        <v>71</v>
      </c>
      <c r="E433" s="10" t="s">
        <v>1143</v>
      </c>
      <c r="F433" s="13">
        <v>42675.417110034723</v>
      </c>
      <c r="G433" s="10" t="s">
        <v>27</v>
      </c>
      <c r="H433" s="10" t="s">
        <v>28</v>
      </c>
      <c r="I433" s="10" t="s">
        <v>45</v>
      </c>
      <c r="J433" s="10" t="s">
        <v>31</v>
      </c>
      <c r="K433" s="10" t="s">
        <v>1108</v>
      </c>
      <c r="L433" s="13">
        <v>42691.417110034723</v>
      </c>
      <c r="M433" s="10">
        <v>10</v>
      </c>
      <c r="N433" s="12" t="s">
        <v>28</v>
      </c>
      <c r="O433" s="12" t="s">
        <v>32</v>
      </c>
      <c r="P433" s="12" t="s">
        <v>1144</v>
      </c>
      <c r="Q433" s="13">
        <v>42676.422862384257</v>
      </c>
      <c r="R433" s="12" t="s">
        <v>32</v>
      </c>
      <c r="S433" s="12" t="s">
        <v>28</v>
      </c>
      <c r="T433" s="12" t="s">
        <v>345</v>
      </c>
      <c r="U433" s="12" t="s">
        <v>39</v>
      </c>
      <c r="V433" s="12" t="s">
        <v>128</v>
      </c>
      <c r="W433" s="12" t="s">
        <v>47</v>
      </c>
      <c r="X433" s="12"/>
      <c r="Y433" s="12">
        <f>Tabla2[[#This Row],[FECHA RADICADO RESPUESTA]]-Tabla2[[#This Row],[FECHA
RADICACIÓN]]</f>
        <v>1.0057523495343048</v>
      </c>
    </row>
    <row r="434" spans="1:25" ht="50.25" customHeight="1" x14ac:dyDescent="0.3">
      <c r="A434" s="10">
        <v>141548</v>
      </c>
      <c r="B434" s="10" t="s">
        <v>24</v>
      </c>
      <c r="C434" s="10" t="s">
        <v>922</v>
      </c>
      <c r="D434" s="10" t="s">
        <v>71</v>
      </c>
      <c r="E434" s="10" t="s">
        <v>1145</v>
      </c>
      <c r="F434" s="13">
        <v>42675.45043232639</v>
      </c>
      <c r="G434" s="10" t="s">
        <v>27</v>
      </c>
      <c r="H434" s="10" t="s">
        <v>28</v>
      </c>
      <c r="I434" s="10" t="s">
        <v>45</v>
      </c>
      <c r="J434" s="10" t="s">
        <v>31</v>
      </c>
      <c r="K434" s="10" t="s">
        <v>45</v>
      </c>
      <c r="L434" s="13">
        <v>42691.45043232639</v>
      </c>
      <c r="M434" s="10">
        <v>10</v>
      </c>
      <c r="N434" s="12" t="s">
        <v>28</v>
      </c>
      <c r="O434" s="12" t="s">
        <v>32</v>
      </c>
      <c r="P434" s="12" t="s">
        <v>1146</v>
      </c>
      <c r="Q434" s="13">
        <v>42678.471258599537</v>
      </c>
      <c r="R434" s="12" t="s">
        <v>32</v>
      </c>
      <c r="S434" s="12" t="s">
        <v>28</v>
      </c>
      <c r="T434" s="12" t="s">
        <v>1060</v>
      </c>
      <c r="U434" s="12" t="s">
        <v>39</v>
      </c>
      <c r="V434" s="12" t="s">
        <v>125</v>
      </c>
      <c r="W434" s="12" t="s">
        <v>47</v>
      </c>
      <c r="X434" s="12"/>
      <c r="Y434" s="12">
        <f>Tabla2[[#This Row],[FECHA RADICADO RESPUESTA]]-Tabla2[[#This Row],[FECHA
RADICACIÓN]]</f>
        <v>3.0208262731466675</v>
      </c>
    </row>
    <row r="435" spans="1:25" ht="50.25" customHeight="1" x14ac:dyDescent="0.3">
      <c r="A435" s="10">
        <v>141571</v>
      </c>
      <c r="B435" s="10" t="s">
        <v>24</v>
      </c>
      <c r="C435" s="10" t="s">
        <v>922</v>
      </c>
      <c r="D435" s="10" t="s">
        <v>71</v>
      </c>
      <c r="E435" s="10" t="s">
        <v>1147</v>
      </c>
      <c r="F435" s="13">
        <v>42675.466613344906</v>
      </c>
      <c r="G435" s="10" t="s">
        <v>27</v>
      </c>
      <c r="H435" s="10" t="s">
        <v>28</v>
      </c>
      <c r="I435" s="10" t="s">
        <v>45</v>
      </c>
      <c r="J435" s="10" t="s">
        <v>31</v>
      </c>
      <c r="K435" s="10" t="s">
        <v>45</v>
      </c>
      <c r="L435" s="13">
        <v>42691.466613344906</v>
      </c>
      <c r="M435" s="10">
        <v>10</v>
      </c>
      <c r="N435" s="12" t="s">
        <v>28</v>
      </c>
      <c r="O435" s="12" t="s">
        <v>32</v>
      </c>
      <c r="P435" s="12" t="s">
        <v>1148</v>
      </c>
      <c r="Q435" s="13">
        <v>42676.492026585649</v>
      </c>
      <c r="R435" s="12" t="s">
        <v>32</v>
      </c>
      <c r="S435" s="12" t="s">
        <v>28</v>
      </c>
      <c r="T435" s="12" t="s">
        <v>345</v>
      </c>
      <c r="U435" s="12" t="s">
        <v>39</v>
      </c>
      <c r="V435" s="12" t="s">
        <v>128</v>
      </c>
      <c r="W435" s="12" t="s">
        <v>47</v>
      </c>
      <c r="X435" s="12"/>
      <c r="Y435" s="12">
        <f>Tabla2[[#This Row],[FECHA RADICADO RESPUESTA]]-Tabla2[[#This Row],[FECHA
RADICACIÓN]]</f>
        <v>1.0254132407426368</v>
      </c>
    </row>
    <row r="436" spans="1:25" ht="50.25" customHeight="1" x14ac:dyDescent="0.3">
      <c r="A436" s="10">
        <v>141574</v>
      </c>
      <c r="B436" s="10" t="s">
        <v>24</v>
      </c>
      <c r="C436" s="10" t="s">
        <v>922</v>
      </c>
      <c r="D436" s="10" t="s">
        <v>71</v>
      </c>
      <c r="E436" s="10" t="s">
        <v>1149</v>
      </c>
      <c r="F436" s="13">
        <v>42675.468074803241</v>
      </c>
      <c r="G436" s="10" t="s">
        <v>27</v>
      </c>
      <c r="H436" s="10" t="s">
        <v>28</v>
      </c>
      <c r="I436" s="10" t="s">
        <v>45</v>
      </c>
      <c r="J436" s="10" t="s">
        <v>31</v>
      </c>
      <c r="K436" s="10" t="s">
        <v>45</v>
      </c>
      <c r="L436" s="13">
        <v>42691.468074803241</v>
      </c>
      <c r="M436" s="10">
        <v>10</v>
      </c>
      <c r="N436" s="12" t="s">
        <v>28</v>
      </c>
      <c r="O436" s="12" t="s">
        <v>32</v>
      </c>
      <c r="P436" s="12" t="s">
        <v>1150</v>
      </c>
      <c r="Q436" s="13">
        <v>42683.378068483791</v>
      </c>
      <c r="R436" s="12" t="s">
        <v>32</v>
      </c>
      <c r="S436" s="12" t="s">
        <v>28</v>
      </c>
      <c r="T436" s="12" t="s">
        <v>334</v>
      </c>
      <c r="U436" s="12" t="s">
        <v>39</v>
      </c>
      <c r="V436" s="12" t="s">
        <v>178</v>
      </c>
      <c r="W436" s="12" t="s">
        <v>47</v>
      </c>
      <c r="X436" s="12"/>
      <c r="Y436" s="12">
        <f>Tabla2[[#This Row],[FECHA RADICADO RESPUESTA]]-Tabla2[[#This Row],[FECHA
RADICACIÓN]]</f>
        <v>7.9099936805505422</v>
      </c>
    </row>
    <row r="437" spans="1:25" ht="50.25" customHeight="1" x14ac:dyDescent="0.3">
      <c r="A437" s="10">
        <v>141577</v>
      </c>
      <c r="B437" s="10" t="s">
        <v>24</v>
      </c>
      <c r="C437" s="10" t="s">
        <v>922</v>
      </c>
      <c r="D437" s="10" t="s">
        <v>71</v>
      </c>
      <c r="E437" s="10" t="s">
        <v>1151</v>
      </c>
      <c r="F437" s="13">
        <v>42675.471114965279</v>
      </c>
      <c r="G437" s="10" t="s">
        <v>27</v>
      </c>
      <c r="H437" s="10" t="s">
        <v>28</v>
      </c>
      <c r="I437" s="10" t="s">
        <v>228</v>
      </c>
      <c r="J437" s="10" t="s">
        <v>31</v>
      </c>
      <c r="K437" s="10" t="s">
        <v>45</v>
      </c>
      <c r="L437" s="13">
        <v>42691.471114965279</v>
      </c>
      <c r="M437" s="10">
        <v>30</v>
      </c>
      <c r="N437" s="12" t="s">
        <v>28</v>
      </c>
      <c r="O437" s="12" t="s">
        <v>32</v>
      </c>
      <c r="P437" s="12" t="s">
        <v>1152</v>
      </c>
      <c r="Q437" s="13">
        <v>42717.636145833334</v>
      </c>
      <c r="R437" s="12" t="s">
        <v>691</v>
      </c>
      <c r="S437" s="12" t="s">
        <v>226</v>
      </c>
      <c r="T437" s="10">
        <v>42</v>
      </c>
      <c r="U437" s="12" t="s">
        <v>39</v>
      </c>
      <c r="V437" s="12" t="s">
        <v>106</v>
      </c>
      <c r="W437" s="12" t="s">
        <v>47</v>
      </c>
      <c r="X437" s="12"/>
      <c r="Y437" s="12">
        <f>Tabla2[[#This Row],[FECHA RADICADO RESPUESTA]]-Tabla2[[#This Row],[FECHA
RADICACIÓN]]</f>
        <v>42.1650308680546</v>
      </c>
    </row>
    <row r="438" spans="1:25" ht="50.25" customHeight="1" x14ac:dyDescent="0.3">
      <c r="A438" s="10">
        <v>141579</v>
      </c>
      <c r="B438" s="10" t="s">
        <v>24</v>
      </c>
      <c r="C438" s="10" t="s">
        <v>922</v>
      </c>
      <c r="D438" s="10" t="s">
        <v>71</v>
      </c>
      <c r="E438" s="10" t="s">
        <v>1153</v>
      </c>
      <c r="F438" s="13">
        <v>42675.471735300926</v>
      </c>
      <c r="G438" s="10" t="s">
        <v>27</v>
      </c>
      <c r="H438" s="10" t="s">
        <v>28</v>
      </c>
      <c r="I438" s="10" t="s">
        <v>45</v>
      </c>
      <c r="J438" s="10" t="s">
        <v>31</v>
      </c>
      <c r="K438" s="10" t="s">
        <v>45</v>
      </c>
      <c r="L438" s="13">
        <v>42691.471735300926</v>
      </c>
      <c r="M438" s="10">
        <v>10</v>
      </c>
      <c r="N438" s="12" t="s">
        <v>28</v>
      </c>
      <c r="O438" s="12" t="s">
        <v>32</v>
      </c>
      <c r="P438" s="12" t="s">
        <v>1154</v>
      </c>
      <c r="Q438" s="13">
        <v>42692.47841802083</v>
      </c>
      <c r="R438" s="12" t="s">
        <v>69</v>
      </c>
      <c r="S438" s="12" t="s">
        <v>70</v>
      </c>
      <c r="T438" s="12" t="s">
        <v>1056</v>
      </c>
      <c r="U438" s="12" t="s">
        <v>39</v>
      </c>
      <c r="V438" s="12" t="s">
        <v>283</v>
      </c>
      <c r="W438" s="12" t="s">
        <v>47</v>
      </c>
      <c r="X438" s="12"/>
      <c r="Y438" s="12">
        <f>Tabla2[[#This Row],[FECHA RADICADO RESPUESTA]]-Tabla2[[#This Row],[FECHA
RADICACIÓN]]</f>
        <v>17.006682719904347</v>
      </c>
    </row>
    <row r="439" spans="1:25" ht="50.25" customHeight="1" x14ac:dyDescent="0.3">
      <c r="A439" s="10">
        <v>141584</v>
      </c>
      <c r="B439" s="10" t="s">
        <v>24</v>
      </c>
      <c r="C439" s="10" t="s">
        <v>922</v>
      </c>
      <c r="D439" s="10" t="s">
        <v>71</v>
      </c>
      <c r="E439" s="10" t="s">
        <v>1155</v>
      </c>
      <c r="F439" s="13">
        <v>42675.475461805552</v>
      </c>
      <c r="G439" s="10" t="s">
        <v>27</v>
      </c>
      <c r="H439" s="10" t="s">
        <v>28</v>
      </c>
      <c r="I439" s="10" t="s">
        <v>62</v>
      </c>
      <c r="J439" s="10" t="s">
        <v>31</v>
      </c>
      <c r="K439" s="10" t="s">
        <v>62</v>
      </c>
      <c r="L439" s="13">
        <v>42698.475461805552</v>
      </c>
      <c r="M439" s="10">
        <v>15</v>
      </c>
      <c r="N439" s="12" t="s">
        <v>28</v>
      </c>
      <c r="O439" s="12" t="s">
        <v>32</v>
      </c>
      <c r="P439" s="12" t="s">
        <v>1156</v>
      </c>
      <c r="Q439" s="13">
        <v>42682.328478391202</v>
      </c>
      <c r="R439" s="12" t="s">
        <v>87</v>
      </c>
      <c r="S439" s="12" t="s">
        <v>28</v>
      </c>
      <c r="T439" s="12" t="s">
        <v>951</v>
      </c>
      <c r="U439" s="12" t="s">
        <v>74</v>
      </c>
      <c r="V439" s="12" t="s">
        <v>1070</v>
      </c>
      <c r="W439" s="12" t="s">
        <v>47</v>
      </c>
      <c r="X439" s="12"/>
      <c r="Y439" s="12">
        <f>Tabla2[[#This Row],[FECHA RADICADO RESPUESTA]]-Tabla2[[#This Row],[FECHA
RADICACIÓN]]</f>
        <v>6.8530165856500389</v>
      </c>
    </row>
    <row r="440" spans="1:25" ht="50.25" customHeight="1" x14ac:dyDescent="0.3">
      <c r="A440" s="10">
        <v>141612</v>
      </c>
      <c r="B440" s="10" t="s">
        <v>24</v>
      </c>
      <c r="C440" s="10" t="s">
        <v>922</v>
      </c>
      <c r="D440" s="10" t="s">
        <v>43</v>
      </c>
      <c r="E440" s="10" t="s">
        <v>1157</v>
      </c>
      <c r="F440" s="13">
        <v>42675.497536770832</v>
      </c>
      <c r="G440" s="10" t="s">
        <v>27</v>
      </c>
      <c r="H440" s="10" t="s">
        <v>28</v>
      </c>
      <c r="I440" s="10" t="s">
        <v>45</v>
      </c>
      <c r="J440" s="10" t="s">
        <v>31</v>
      </c>
      <c r="K440" s="10" t="s">
        <v>1120</v>
      </c>
      <c r="L440" s="13">
        <v>42691.497536770832</v>
      </c>
      <c r="M440" s="10">
        <v>10</v>
      </c>
      <c r="N440" s="12" t="s">
        <v>28</v>
      </c>
      <c r="O440" s="12" t="s">
        <v>32</v>
      </c>
      <c r="P440" s="12" t="s">
        <v>1158</v>
      </c>
      <c r="Q440" s="13">
        <v>42691.436651238422</v>
      </c>
      <c r="R440" s="12" t="s">
        <v>87</v>
      </c>
      <c r="S440" s="12" t="s">
        <v>28</v>
      </c>
      <c r="T440" s="12" t="s">
        <v>355</v>
      </c>
      <c r="U440" s="12" t="s">
        <v>39</v>
      </c>
      <c r="V440" s="12" t="s">
        <v>149</v>
      </c>
      <c r="W440" s="12" t="s">
        <v>47</v>
      </c>
      <c r="X440" s="12"/>
      <c r="Y440" s="12">
        <f>Tabla2[[#This Row],[FECHA RADICADO RESPUESTA]]-Tabla2[[#This Row],[FECHA
RADICACIÓN]]</f>
        <v>15.939114467590116</v>
      </c>
    </row>
    <row r="441" spans="1:25" ht="50.25" customHeight="1" x14ac:dyDescent="0.3">
      <c r="A441" s="10">
        <v>141651</v>
      </c>
      <c r="B441" s="10" t="s">
        <v>24</v>
      </c>
      <c r="C441" s="10" t="s">
        <v>922</v>
      </c>
      <c r="D441" s="10" t="s">
        <v>43</v>
      </c>
      <c r="E441" s="10" t="s">
        <v>1159</v>
      </c>
      <c r="F441" s="13">
        <v>42675.582540891199</v>
      </c>
      <c r="G441" s="10" t="s">
        <v>27</v>
      </c>
      <c r="H441" s="10" t="s">
        <v>28</v>
      </c>
      <c r="I441" s="10" t="s">
        <v>62</v>
      </c>
      <c r="J441" s="10" t="s">
        <v>31</v>
      </c>
      <c r="K441" s="10" t="s">
        <v>62</v>
      </c>
      <c r="L441" s="13">
        <v>42698.582540891199</v>
      </c>
      <c r="M441" s="10">
        <v>15</v>
      </c>
      <c r="N441" s="12" t="s">
        <v>28</v>
      </c>
      <c r="O441" s="12" t="s">
        <v>32</v>
      </c>
      <c r="P441" s="12" t="s">
        <v>1160</v>
      </c>
      <c r="Q441" s="13">
        <v>42677.343248495366</v>
      </c>
      <c r="R441" s="12" t="s">
        <v>32</v>
      </c>
      <c r="S441" s="12" t="s">
        <v>28</v>
      </c>
      <c r="T441" s="12" t="s">
        <v>880</v>
      </c>
      <c r="U441" s="12" t="s">
        <v>285</v>
      </c>
      <c r="V441" s="12" t="s">
        <v>560</v>
      </c>
      <c r="W441" s="12" t="s">
        <v>47</v>
      </c>
      <c r="X441" s="12"/>
      <c r="Y441" s="12">
        <f>Tabla2[[#This Row],[FECHA RADICADO RESPUESTA]]-Tabla2[[#This Row],[FECHA
RADICACIÓN]]</f>
        <v>1.7607076041676919</v>
      </c>
    </row>
    <row r="442" spans="1:25" ht="50.25" customHeight="1" x14ac:dyDescent="0.3">
      <c r="A442" s="10">
        <v>141658</v>
      </c>
      <c r="B442" s="10" t="s">
        <v>24</v>
      </c>
      <c r="C442" s="10" t="s">
        <v>922</v>
      </c>
      <c r="D442" s="10" t="s">
        <v>43</v>
      </c>
      <c r="E442" s="10" t="s">
        <v>1161</v>
      </c>
      <c r="F442" s="13">
        <v>42675.593962233797</v>
      </c>
      <c r="G442" s="10" t="s">
        <v>27</v>
      </c>
      <c r="H442" s="10" t="s">
        <v>28</v>
      </c>
      <c r="I442" s="10" t="s">
        <v>62</v>
      </c>
      <c r="J442" s="10" t="s">
        <v>31</v>
      </c>
      <c r="K442" s="10" t="s">
        <v>62</v>
      </c>
      <c r="L442" s="13">
        <v>42698.593962233797</v>
      </c>
      <c r="M442" s="10">
        <v>15</v>
      </c>
      <c r="N442" s="12" t="s">
        <v>28</v>
      </c>
      <c r="O442" s="12" t="s">
        <v>32</v>
      </c>
      <c r="P442" s="12" t="s">
        <v>1162</v>
      </c>
      <c r="Q442" s="13">
        <v>42676.441474803236</v>
      </c>
      <c r="R442" s="12" t="s">
        <v>32</v>
      </c>
      <c r="S442" s="12" t="s">
        <v>28</v>
      </c>
      <c r="T442" s="12" t="s">
        <v>345</v>
      </c>
      <c r="U442" s="12" t="s">
        <v>39</v>
      </c>
      <c r="V442" s="12" t="s">
        <v>79</v>
      </c>
      <c r="W442" s="12" t="s">
        <v>47</v>
      </c>
      <c r="X442" s="12"/>
      <c r="Y442" s="12">
        <f>Tabla2[[#This Row],[FECHA RADICADO RESPUESTA]]-Tabla2[[#This Row],[FECHA
RADICACIÓN]]</f>
        <v>0.84751256943854969</v>
      </c>
    </row>
    <row r="443" spans="1:25" ht="50.25" customHeight="1" x14ac:dyDescent="0.3">
      <c r="A443" s="10">
        <v>142121</v>
      </c>
      <c r="B443" s="10" t="s">
        <v>24</v>
      </c>
      <c r="C443" s="10" t="s">
        <v>922</v>
      </c>
      <c r="D443" s="43" t="s">
        <v>43</v>
      </c>
      <c r="E443" s="10" t="s">
        <v>1163</v>
      </c>
      <c r="F443" s="13">
        <v>42677.358324224537</v>
      </c>
      <c r="G443" s="10" t="s">
        <v>27</v>
      </c>
      <c r="H443" s="10" t="s">
        <v>28</v>
      </c>
      <c r="I443" s="10" t="s">
        <v>228</v>
      </c>
      <c r="J443" s="10" t="s">
        <v>31</v>
      </c>
      <c r="K443" s="10" t="s">
        <v>1164</v>
      </c>
      <c r="L443" s="13">
        <v>42699.358324189816</v>
      </c>
      <c r="M443" s="10">
        <v>30</v>
      </c>
      <c r="N443" s="12" t="s">
        <v>28</v>
      </c>
      <c r="O443" s="12" t="s">
        <v>32</v>
      </c>
      <c r="P443" s="12" t="s">
        <v>1165</v>
      </c>
      <c r="Q443" s="13">
        <v>42717.634699074071</v>
      </c>
      <c r="R443" s="12" t="s">
        <v>691</v>
      </c>
      <c r="S443" s="12" t="s">
        <v>226</v>
      </c>
      <c r="T443" s="10">
        <v>40</v>
      </c>
      <c r="U443" s="12" t="s">
        <v>39</v>
      </c>
      <c r="V443" s="12" t="s">
        <v>106</v>
      </c>
      <c r="W443" s="12" t="s">
        <v>47</v>
      </c>
      <c r="X443" s="12"/>
      <c r="Y443" s="12">
        <f>Tabla2[[#This Row],[FECHA RADICADO RESPUESTA]]-Tabla2[[#This Row],[FECHA
RADICACIÓN]]</f>
        <v>40.276374849534477</v>
      </c>
    </row>
    <row r="444" spans="1:25" ht="50.25" customHeight="1" x14ac:dyDescent="0.3">
      <c r="A444" s="10">
        <v>142294</v>
      </c>
      <c r="B444" s="10" t="s">
        <v>24</v>
      </c>
      <c r="C444" s="10" t="s">
        <v>922</v>
      </c>
      <c r="D444" s="10" t="s">
        <v>71</v>
      </c>
      <c r="E444" s="10" t="s">
        <v>1166</v>
      </c>
      <c r="F444" s="13">
        <v>42677.602838657403</v>
      </c>
      <c r="G444" s="10" t="s">
        <v>27</v>
      </c>
      <c r="H444" s="10" t="s">
        <v>28</v>
      </c>
      <c r="I444" s="10" t="s">
        <v>315</v>
      </c>
      <c r="J444" s="10" t="s">
        <v>31</v>
      </c>
      <c r="K444" s="10" t="s">
        <v>315</v>
      </c>
      <c r="L444" s="13">
        <v>42702.602838657403</v>
      </c>
      <c r="M444" s="10">
        <v>15</v>
      </c>
      <c r="N444" s="12" t="s">
        <v>28</v>
      </c>
      <c r="O444" s="12" t="s">
        <v>32</v>
      </c>
      <c r="P444" s="12" t="s">
        <v>1167</v>
      </c>
      <c r="Q444" s="13">
        <v>42692.503331284723</v>
      </c>
      <c r="R444" s="12" t="s">
        <v>69</v>
      </c>
      <c r="S444" s="12" t="s">
        <v>70</v>
      </c>
      <c r="T444" s="12" t="s">
        <v>866</v>
      </c>
      <c r="U444" s="12" t="s">
        <v>1168</v>
      </c>
      <c r="V444" s="12" t="s">
        <v>727</v>
      </c>
      <c r="W444" s="12" t="s">
        <v>47</v>
      </c>
      <c r="X444" s="12"/>
      <c r="Y444" s="12">
        <f>Tabla2[[#This Row],[FECHA RADICADO RESPUESTA]]-Tabla2[[#This Row],[FECHA
RADICACIÓN]]</f>
        <v>14.900492627319181</v>
      </c>
    </row>
    <row r="445" spans="1:25" ht="50.25" customHeight="1" x14ac:dyDescent="0.3">
      <c r="A445" s="10">
        <v>142411</v>
      </c>
      <c r="B445" s="10" t="s">
        <v>24</v>
      </c>
      <c r="C445" s="10" t="s">
        <v>922</v>
      </c>
      <c r="D445" s="10" t="s">
        <v>25</v>
      </c>
      <c r="E445" s="10" t="s">
        <v>1169</v>
      </c>
      <c r="F445" s="13">
        <v>42677.678341701387</v>
      </c>
      <c r="G445" s="10" t="s">
        <v>27</v>
      </c>
      <c r="H445" s="10" t="s">
        <v>28</v>
      </c>
      <c r="I445" s="10" t="s">
        <v>62</v>
      </c>
      <c r="J445" s="10" t="s">
        <v>31</v>
      </c>
      <c r="K445" s="10" t="s">
        <v>62</v>
      </c>
      <c r="L445" s="13">
        <v>42702.678341701387</v>
      </c>
      <c r="M445" s="10">
        <v>15</v>
      </c>
      <c r="N445" s="12" t="s">
        <v>28</v>
      </c>
      <c r="O445" s="12" t="s">
        <v>32</v>
      </c>
      <c r="P445" s="12" t="s">
        <v>1170</v>
      </c>
      <c r="Q445" s="13">
        <v>42692.364330787037</v>
      </c>
      <c r="R445" s="12" t="s">
        <v>32</v>
      </c>
      <c r="S445" s="12" t="s">
        <v>28</v>
      </c>
      <c r="T445" s="12" t="s">
        <v>866</v>
      </c>
      <c r="U445" s="12" t="s">
        <v>39</v>
      </c>
      <c r="V445" s="12" t="s">
        <v>54</v>
      </c>
      <c r="W445" s="12" t="s">
        <v>47</v>
      </c>
      <c r="X445" s="12"/>
      <c r="Y445" s="12">
        <f>Tabla2[[#This Row],[FECHA RADICADO RESPUESTA]]-Tabla2[[#This Row],[FECHA
RADICACIÓN]]</f>
        <v>14.685989085650363</v>
      </c>
    </row>
    <row r="446" spans="1:25" ht="50.25" customHeight="1" x14ac:dyDescent="0.3">
      <c r="A446" s="10">
        <v>142418</v>
      </c>
      <c r="B446" s="10" t="s">
        <v>24</v>
      </c>
      <c r="C446" s="10" t="s">
        <v>922</v>
      </c>
      <c r="D446" s="10" t="s">
        <v>25</v>
      </c>
      <c r="E446" s="10" t="s">
        <v>1171</v>
      </c>
      <c r="F446" s="13">
        <v>42677.68103576389</v>
      </c>
      <c r="G446" s="10" t="s">
        <v>27</v>
      </c>
      <c r="H446" s="10" t="s">
        <v>28</v>
      </c>
      <c r="I446" s="10" t="s">
        <v>62</v>
      </c>
      <c r="J446" s="10" t="s">
        <v>31</v>
      </c>
      <c r="K446" s="10" t="s">
        <v>1172</v>
      </c>
      <c r="L446" s="13">
        <v>42702.68103576389</v>
      </c>
      <c r="M446" s="10">
        <v>15</v>
      </c>
      <c r="N446" s="12" t="s">
        <v>28</v>
      </c>
      <c r="O446" s="12" t="s">
        <v>32</v>
      </c>
      <c r="P446" s="12" t="s">
        <v>1173</v>
      </c>
      <c r="Q446" s="13">
        <v>42678.400836840279</v>
      </c>
      <c r="R446" s="12" t="s">
        <v>32</v>
      </c>
      <c r="S446" s="12" t="s">
        <v>28</v>
      </c>
      <c r="T446" s="12" t="s">
        <v>345</v>
      </c>
      <c r="U446" s="12" t="s">
        <v>39</v>
      </c>
      <c r="V446" s="12" t="s">
        <v>488</v>
      </c>
      <c r="W446" s="12" t="s">
        <v>47</v>
      </c>
      <c r="X446" s="12"/>
      <c r="Y446" s="12">
        <f>Tabla2[[#This Row],[FECHA RADICADO RESPUESTA]]-Tabla2[[#This Row],[FECHA
RADICACIÓN]]</f>
        <v>0.71980107638955815</v>
      </c>
    </row>
    <row r="447" spans="1:25" ht="50.25" customHeight="1" x14ac:dyDescent="0.3">
      <c r="A447" s="10">
        <v>142420</v>
      </c>
      <c r="B447" s="10" t="s">
        <v>24</v>
      </c>
      <c r="C447" s="10" t="s">
        <v>922</v>
      </c>
      <c r="D447" s="10" t="s">
        <v>25</v>
      </c>
      <c r="E447" s="10" t="s">
        <v>1174</v>
      </c>
      <c r="F447" s="13">
        <v>42677.683633252316</v>
      </c>
      <c r="G447" s="10" t="s">
        <v>27</v>
      </c>
      <c r="H447" s="10" t="s">
        <v>28</v>
      </c>
      <c r="I447" s="10" t="s">
        <v>45</v>
      </c>
      <c r="J447" s="10" t="s">
        <v>31</v>
      </c>
      <c r="K447" s="10" t="s">
        <v>1175</v>
      </c>
      <c r="L447" s="13">
        <v>42695.683633252316</v>
      </c>
      <c r="M447" s="10">
        <v>10</v>
      </c>
      <c r="N447" s="12" t="s">
        <v>28</v>
      </c>
      <c r="O447" s="12" t="s">
        <v>32</v>
      </c>
      <c r="P447" s="12" t="s">
        <v>1176</v>
      </c>
      <c r="Q447" s="13">
        <v>42695.484549768516</v>
      </c>
      <c r="R447" s="12" t="s">
        <v>69</v>
      </c>
      <c r="S447" s="12" t="s">
        <v>70</v>
      </c>
      <c r="T447" s="12" t="s">
        <v>1049</v>
      </c>
      <c r="U447" s="12" t="s">
        <v>39</v>
      </c>
      <c r="V447" s="12" t="s">
        <v>63</v>
      </c>
      <c r="W447" s="12" t="s">
        <v>47</v>
      </c>
      <c r="X447" s="12"/>
      <c r="Y447" s="12">
        <f>Tabla2[[#This Row],[FECHA RADICADO RESPUESTA]]-Tabla2[[#This Row],[FECHA
RADICACIÓN]]</f>
        <v>17.800916516200232</v>
      </c>
    </row>
    <row r="448" spans="1:25" ht="50.25" customHeight="1" x14ac:dyDescent="0.3">
      <c r="A448" s="10">
        <v>142493</v>
      </c>
      <c r="B448" s="10" t="s">
        <v>24</v>
      </c>
      <c r="C448" s="10" t="s">
        <v>922</v>
      </c>
      <c r="D448" s="10" t="s">
        <v>25</v>
      </c>
      <c r="E448" s="10" t="s">
        <v>1177</v>
      </c>
      <c r="F448" s="13">
        <v>42678.3313724537</v>
      </c>
      <c r="G448" s="10" t="s">
        <v>27</v>
      </c>
      <c r="H448" s="10" t="s">
        <v>28</v>
      </c>
      <c r="I448" s="10" t="s">
        <v>62</v>
      </c>
      <c r="J448" s="10" t="s">
        <v>31</v>
      </c>
      <c r="K448" s="10" t="s">
        <v>1178</v>
      </c>
      <c r="L448" s="13">
        <v>42703.3313724537</v>
      </c>
      <c r="M448" s="10">
        <v>15</v>
      </c>
      <c r="N448" s="12" t="s">
        <v>28</v>
      </c>
      <c r="O448" s="12" t="s">
        <v>32</v>
      </c>
      <c r="P448" s="12" t="s">
        <v>1712</v>
      </c>
      <c r="Q448" s="44">
        <v>42695</v>
      </c>
      <c r="R448" s="12" t="s">
        <v>513</v>
      </c>
      <c r="S448" s="12" t="s">
        <v>514</v>
      </c>
      <c r="T448" s="12">
        <v>19</v>
      </c>
      <c r="U448" s="12" t="s">
        <v>39</v>
      </c>
      <c r="V448" s="12" t="s">
        <v>134</v>
      </c>
      <c r="W448" s="12" t="s">
        <v>47</v>
      </c>
      <c r="X448" s="12"/>
      <c r="Y448" s="12">
        <f>Tabla2[[#This Row],[FECHA RADICADO RESPUESTA]]-Tabla2[[#This Row],[FECHA
RADICACIÓN]]</f>
        <v>16.668627546299831</v>
      </c>
    </row>
    <row r="449" spans="1:25" ht="50.25" customHeight="1" x14ac:dyDescent="0.3">
      <c r="A449" s="10">
        <v>142701</v>
      </c>
      <c r="B449" s="10" t="s">
        <v>24</v>
      </c>
      <c r="C449" s="10" t="s">
        <v>922</v>
      </c>
      <c r="D449" s="10" t="s">
        <v>43</v>
      </c>
      <c r="E449" s="10" t="s">
        <v>1179</v>
      </c>
      <c r="F449" s="13">
        <v>42678.521439432865</v>
      </c>
      <c r="G449" s="10" t="s">
        <v>27</v>
      </c>
      <c r="H449" s="10" t="s">
        <v>28</v>
      </c>
      <c r="I449" s="10" t="s">
        <v>62</v>
      </c>
      <c r="J449" s="10" t="s">
        <v>31</v>
      </c>
      <c r="K449" s="10" t="s">
        <v>62</v>
      </c>
      <c r="L449" s="13">
        <v>42703.521439432865</v>
      </c>
      <c r="M449" s="10">
        <v>15</v>
      </c>
      <c r="N449" s="12" t="s">
        <v>28</v>
      </c>
      <c r="O449" s="12" t="s">
        <v>32</v>
      </c>
      <c r="P449" s="12" t="s">
        <v>1180</v>
      </c>
      <c r="Q449" s="13">
        <v>42695.696060567127</v>
      </c>
      <c r="R449" s="12" t="s">
        <v>93</v>
      </c>
      <c r="S449" s="12" t="s">
        <v>70</v>
      </c>
      <c r="T449" s="12" t="s">
        <v>1056</v>
      </c>
      <c r="U449" s="12" t="s">
        <v>39</v>
      </c>
      <c r="V449" s="12" t="s">
        <v>63</v>
      </c>
      <c r="W449" s="12" t="s">
        <v>47</v>
      </c>
      <c r="X449" s="12"/>
      <c r="Y449" s="12">
        <f>Tabla2[[#This Row],[FECHA RADICADO RESPUESTA]]-Tabla2[[#This Row],[FECHA
RADICACIÓN]]</f>
        <v>17.174621134261542</v>
      </c>
    </row>
    <row r="450" spans="1:25" ht="50.25" customHeight="1" x14ac:dyDescent="0.3">
      <c r="A450" s="10">
        <v>142771</v>
      </c>
      <c r="B450" s="10" t="s">
        <v>24</v>
      </c>
      <c r="C450" s="10" t="s">
        <v>922</v>
      </c>
      <c r="D450" s="10" t="s">
        <v>43</v>
      </c>
      <c r="E450" s="10" t="s">
        <v>1181</v>
      </c>
      <c r="F450" s="13">
        <v>42678.627007719908</v>
      </c>
      <c r="G450" s="10" t="s">
        <v>27</v>
      </c>
      <c r="H450" s="10" t="s">
        <v>28</v>
      </c>
      <c r="I450" s="10" t="s">
        <v>882</v>
      </c>
      <c r="J450" s="10" t="s">
        <v>31</v>
      </c>
      <c r="K450" s="10" t="s">
        <v>1182</v>
      </c>
      <c r="L450" s="13">
        <v>42696.627007719908</v>
      </c>
      <c r="M450" s="10">
        <v>10</v>
      </c>
      <c r="N450" s="12" t="s">
        <v>28</v>
      </c>
      <c r="O450" s="12" t="s">
        <v>32</v>
      </c>
      <c r="P450" s="12" t="s">
        <v>1183</v>
      </c>
      <c r="Q450" s="13">
        <v>42689.586759872684</v>
      </c>
      <c r="R450" s="12" t="s">
        <v>32</v>
      </c>
      <c r="S450" s="12" t="s">
        <v>28</v>
      </c>
      <c r="T450" s="12" t="s">
        <v>922</v>
      </c>
      <c r="U450" s="12" t="s">
        <v>39</v>
      </c>
      <c r="V450" s="12" t="s">
        <v>149</v>
      </c>
      <c r="W450" s="12" t="s">
        <v>31</v>
      </c>
      <c r="X450" s="12"/>
      <c r="Y450" s="12">
        <f>Tabla2[[#This Row],[FECHA RADICADO RESPUESTA]]-Tabla2[[#This Row],[FECHA
RADICACIÓN]]</f>
        <v>10.959752152775764</v>
      </c>
    </row>
    <row r="451" spans="1:25" ht="50.25" customHeight="1" x14ac:dyDescent="0.3">
      <c r="A451" s="10">
        <v>143133</v>
      </c>
      <c r="B451" s="10" t="s">
        <v>24</v>
      </c>
      <c r="C451" s="10" t="s">
        <v>922</v>
      </c>
      <c r="D451" s="10" t="s">
        <v>43</v>
      </c>
      <c r="E451" s="10" t="s">
        <v>1184</v>
      </c>
      <c r="F451" s="13">
        <v>42682.447753356479</v>
      </c>
      <c r="G451" s="10" t="s">
        <v>27</v>
      </c>
      <c r="H451" s="10" t="s">
        <v>28</v>
      </c>
      <c r="I451" s="10" t="s">
        <v>62</v>
      </c>
      <c r="J451" s="10" t="s">
        <v>31</v>
      </c>
      <c r="K451" s="10" t="s">
        <v>1185</v>
      </c>
      <c r="L451" s="13">
        <v>42704.447753356479</v>
      </c>
      <c r="M451" s="10">
        <v>15</v>
      </c>
      <c r="N451" s="12" t="s">
        <v>28</v>
      </c>
      <c r="O451" s="12" t="s">
        <v>32</v>
      </c>
      <c r="P451" s="12" t="s">
        <v>1186</v>
      </c>
      <c r="Q451" s="13">
        <v>42683.358074108794</v>
      </c>
      <c r="R451" s="12" t="s">
        <v>32</v>
      </c>
      <c r="S451" s="12" t="s">
        <v>28</v>
      </c>
      <c r="T451" s="12" t="s">
        <v>345</v>
      </c>
      <c r="U451" s="12" t="s">
        <v>39</v>
      </c>
      <c r="V451" s="12" t="s">
        <v>63</v>
      </c>
      <c r="W451" s="12" t="s">
        <v>31</v>
      </c>
      <c r="X451" s="12"/>
      <c r="Y451" s="12">
        <f>Tabla2[[#This Row],[FECHA RADICADO RESPUESTA]]-Tabla2[[#This Row],[FECHA
RADICACIÓN]]</f>
        <v>0.91032075231487397</v>
      </c>
    </row>
    <row r="452" spans="1:25" ht="50.25" customHeight="1" x14ac:dyDescent="0.3">
      <c r="A452" s="10">
        <v>143183</v>
      </c>
      <c r="B452" s="10" t="s">
        <v>24</v>
      </c>
      <c r="C452" s="10" t="s">
        <v>922</v>
      </c>
      <c r="D452" s="10" t="s">
        <v>43</v>
      </c>
      <c r="E452" s="10" t="s">
        <v>1187</v>
      </c>
      <c r="F452" s="13">
        <v>42682.519242048613</v>
      </c>
      <c r="G452" s="10" t="s">
        <v>27</v>
      </c>
      <c r="H452" s="10" t="s">
        <v>28</v>
      </c>
      <c r="I452" s="10" t="s">
        <v>62</v>
      </c>
      <c r="J452" s="10" t="s">
        <v>31</v>
      </c>
      <c r="K452" s="10" t="s">
        <v>1188</v>
      </c>
      <c r="L452" s="13">
        <v>42704.519242048613</v>
      </c>
      <c r="M452" s="10">
        <v>15</v>
      </c>
      <c r="N452" s="12" t="s">
        <v>28</v>
      </c>
      <c r="O452" s="12" t="s">
        <v>32</v>
      </c>
      <c r="P452" s="12" t="s">
        <v>1189</v>
      </c>
      <c r="Q452" s="13">
        <v>42683.338020023148</v>
      </c>
      <c r="R452" s="12" t="s">
        <v>32</v>
      </c>
      <c r="S452" s="12" t="s">
        <v>28</v>
      </c>
      <c r="T452" s="12" t="s">
        <v>345</v>
      </c>
      <c r="U452" s="12" t="s">
        <v>39</v>
      </c>
      <c r="V452" s="12" t="s">
        <v>63</v>
      </c>
      <c r="W452" s="12" t="s">
        <v>31</v>
      </c>
      <c r="X452" s="12"/>
      <c r="Y452" s="12">
        <f>Tabla2[[#This Row],[FECHA RADICADO RESPUESTA]]-Tabla2[[#This Row],[FECHA
RADICACIÓN]]</f>
        <v>0.8187779745348962</v>
      </c>
    </row>
    <row r="453" spans="1:25" ht="50.25" customHeight="1" x14ac:dyDescent="0.3">
      <c r="A453" s="10">
        <v>143540</v>
      </c>
      <c r="B453" s="10" t="s">
        <v>24</v>
      </c>
      <c r="C453" s="10" t="s">
        <v>922</v>
      </c>
      <c r="D453" s="10" t="s">
        <v>43</v>
      </c>
      <c r="E453" s="10" t="s">
        <v>1190</v>
      </c>
      <c r="F453" s="13">
        <v>42683.584719062499</v>
      </c>
      <c r="G453" s="10" t="s">
        <v>27</v>
      </c>
      <c r="H453" s="10" t="s">
        <v>28</v>
      </c>
      <c r="I453" s="10" t="s">
        <v>85</v>
      </c>
      <c r="J453" s="10" t="s">
        <v>31</v>
      </c>
      <c r="K453" s="10" t="s">
        <v>1191</v>
      </c>
      <c r="L453" s="13">
        <v>42736.584719062499</v>
      </c>
      <c r="M453" s="10">
        <v>45</v>
      </c>
      <c r="N453" s="12" t="s">
        <v>28</v>
      </c>
      <c r="O453" s="12" t="s">
        <v>32</v>
      </c>
      <c r="P453" s="12" t="s">
        <v>1192</v>
      </c>
      <c r="Q453" s="13">
        <v>42691.660737731479</v>
      </c>
      <c r="R453" s="12" t="s">
        <v>32</v>
      </c>
      <c r="S453" s="12" t="s">
        <v>28</v>
      </c>
      <c r="T453" s="12" t="s">
        <v>334</v>
      </c>
      <c r="U453" s="12" t="s">
        <v>39</v>
      </c>
      <c r="V453" s="12" t="s">
        <v>63</v>
      </c>
      <c r="W453" s="12" t="s">
        <v>47</v>
      </c>
      <c r="X453" s="12"/>
      <c r="Y453" s="12">
        <f>Tabla2[[#This Row],[FECHA RADICADO RESPUESTA]]-Tabla2[[#This Row],[FECHA
RADICACIÓN]]</f>
        <v>8.0760186689803959</v>
      </c>
    </row>
    <row r="454" spans="1:25" ht="50.25" customHeight="1" x14ac:dyDescent="0.3">
      <c r="A454" s="10">
        <v>143603</v>
      </c>
      <c r="B454" s="10" t="s">
        <v>24</v>
      </c>
      <c r="C454" s="10" t="s">
        <v>922</v>
      </c>
      <c r="D454" s="10" t="s">
        <v>43</v>
      </c>
      <c r="E454" s="10" t="s">
        <v>1193</v>
      </c>
      <c r="F454" s="13">
        <v>42683.63071975694</v>
      </c>
      <c r="G454" s="10" t="s">
        <v>27</v>
      </c>
      <c r="H454" s="10" t="s">
        <v>28</v>
      </c>
      <c r="I454" s="10" t="s">
        <v>45</v>
      </c>
      <c r="J454" s="10" t="s">
        <v>31</v>
      </c>
      <c r="K454" s="10" t="s">
        <v>1194</v>
      </c>
      <c r="L454" s="13">
        <v>42698.63071975694</v>
      </c>
      <c r="M454" s="10">
        <v>10</v>
      </c>
      <c r="N454" s="12" t="s">
        <v>28</v>
      </c>
      <c r="O454" s="12" t="s">
        <v>32</v>
      </c>
      <c r="P454" s="12" t="s">
        <v>1195</v>
      </c>
      <c r="Q454" s="13">
        <v>42683.69806466435</v>
      </c>
      <c r="R454" s="12" t="s">
        <v>32</v>
      </c>
      <c r="S454" s="12" t="s">
        <v>28</v>
      </c>
      <c r="T454" s="27" t="s">
        <v>339</v>
      </c>
      <c r="U454" s="12" t="s">
        <v>39</v>
      </c>
      <c r="V454" s="12" t="s">
        <v>113</v>
      </c>
      <c r="W454" s="12" t="s">
        <v>47</v>
      </c>
      <c r="X454" s="16" t="s">
        <v>35</v>
      </c>
      <c r="Y454" s="12">
        <f>Tabla2[[#This Row],[FECHA RADICADO RESPUESTA]]-Tabla2[[#This Row],[FECHA
RADICACIÓN]]</f>
        <v>6.7344907409278676E-2</v>
      </c>
    </row>
    <row r="455" spans="1:25" ht="50.25" customHeight="1" x14ac:dyDescent="0.3">
      <c r="A455" s="10">
        <v>143664</v>
      </c>
      <c r="B455" s="10" t="s">
        <v>24</v>
      </c>
      <c r="C455" s="10" t="s">
        <v>922</v>
      </c>
      <c r="D455" s="10" t="s">
        <v>43</v>
      </c>
      <c r="E455" s="10" t="s">
        <v>1196</v>
      </c>
      <c r="F455" s="13">
        <v>42683.681544444444</v>
      </c>
      <c r="G455" s="10" t="s">
        <v>27</v>
      </c>
      <c r="H455" s="10" t="s">
        <v>28</v>
      </c>
      <c r="I455" s="10" t="s">
        <v>45</v>
      </c>
      <c r="J455" s="10" t="s">
        <v>31</v>
      </c>
      <c r="K455" s="10" t="s">
        <v>1197</v>
      </c>
      <c r="L455" s="13">
        <v>42698.681544444444</v>
      </c>
      <c r="M455" s="10">
        <v>10</v>
      </c>
      <c r="N455" s="12" t="s">
        <v>28</v>
      </c>
      <c r="O455" s="12" t="s">
        <v>32</v>
      </c>
      <c r="P455" s="12" t="s">
        <v>1198</v>
      </c>
      <c r="Q455" s="13">
        <v>42691.369750810183</v>
      </c>
      <c r="R455" s="12" t="s">
        <v>32</v>
      </c>
      <c r="S455" s="12" t="s">
        <v>28</v>
      </c>
      <c r="T455" s="12" t="s">
        <v>334</v>
      </c>
      <c r="U455" s="12" t="s">
        <v>115</v>
      </c>
      <c r="V455" s="12" t="s">
        <v>596</v>
      </c>
      <c r="W455" s="12" t="s">
        <v>47</v>
      </c>
      <c r="X455" s="12"/>
      <c r="Y455" s="12">
        <f>Tabla2[[#This Row],[FECHA RADICADO RESPUESTA]]-Tabla2[[#This Row],[FECHA
RADICACIÓN]]</f>
        <v>7.688206365739461</v>
      </c>
    </row>
    <row r="456" spans="1:25" ht="50.25" customHeight="1" x14ac:dyDescent="0.3">
      <c r="A456" s="10">
        <v>143772</v>
      </c>
      <c r="B456" s="10" t="s">
        <v>24</v>
      </c>
      <c r="C456" s="10" t="s">
        <v>922</v>
      </c>
      <c r="D456" s="10" t="s">
        <v>43</v>
      </c>
      <c r="E456" s="10" t="s">
        <v>1199</v>
      </c>
      <c r="F456" s="13">
        <v>42684.359530752314</v>
      </c>
      <c r="G456" s="10" t="s">
        <v>27</v>
      </c>
      <c r="H456" s="10" t="s">
        <v>28</v>
      </c>
      <c r="I456" s="10" t="s">
        <v>85</v>
      </c>
      <c r="J456" s="10" t="s">
        <v>31</v>
      </c>
      <c r="K456" s="10" t="s">
        <v>1200</v>
      </c>
      <c r="L456" s="13">
        <v>42689.359530752314</v>
      </c>
      <c r="M456" s="10">
        <v>45</v>
      </c>
      <c r="N456" s="12" t="s">
        <v>28</v>
      </c>
      <c r="O456" s="12" t="s">
        <v>32</v>
      </c>
      <c r="P456" s="12" t="s">
        <v>1201</v>
      </c>
      <c r="Q456" s="13">
        <v>42697.592075428242</v>
      </c>
      <c r="R456" s="12" t="s">
        <v>32</v>
      </c>
      <c r="S456" s="12" t="s">
        <v>28</v>
      </c>
      <c r="T456" s="12" t="s">
        <v>1025</v>
      </c>
      <c r="U456" s="12" t="s">
        <v>39</v>
      </c>
      <c r="V456" s="12" t="s">
        <v>63</v>
      </c>
      <c r="W456" s="12" t="s">
        <v>47</v>
      </c>
      <c r="X456" s="12"/>
      <c r="Y456" s="12">
        <f>Tabla2[[#This Row],[FECHA RADICADO RESPUESTA]]-Tabla2[[#This Row],[FECHA
RADICACIÓN]]</f>
        <v>13.232544675927784</v>
      </c>
    </row>
    <row r="457" spans="1:25" ht="50.25" customHeight="1" x14ac:dyDescent="0.3">
      <c r="A457" s="10">
        <v>143822</v>
      </c>
      <c r="B457" s="10" t="s">
        <v>24</v>
      </c>
      <c r="C457" s="10" t="s">
        <v>922</v>
      </c>
      <c r="D457" s="10" t="s">
        <v>71</v>
      </c>
      <c r="E457" s="10" t="s">
        <v>1202</v>
      </c>
      <c r="F457" s="13">
        <v>42684.415024768517</v>
      </c>
      <c r="G457" s="10" t="s">
        <v>27</v>
      </c>
      <c r="H457" s="10" t="s">
        <v>28</v>
      </c>
      <c r="I457" s="10" t="s">
        <v>62</v>
      </c>
      <c r="J457" s="10" t="s">
        <v>31</v>
      </c>
      <c r="K457" s="10" t="s">
        <v>1203</v>
      </c>
      <c r="L457" s="13">
        <v>42699.415024768517</v>
      </c>
      <c r="M457" s="10">
        <v>10</v>
      </c>
      <c r="N457" s="12" t="s">
        <v>28</v>
      </c>
      <c r="O457" s="12" t="s">
        <v>32</v>
      </c>
      <c r="P457" s="12" t="s">
        <v>1204</v>
      </c>
      <c r="Q457" s="13">
        <v>42699.604273726851</v>
      </c>
      <c r="R457" s="12" t="s">
        <v>1205</v>
      </c>
      <c r="S457" s="12" t="s">
        <v>70</v>
      </c>
      <c r="T457" s="12" t="s">
        <v>866</v>
      </c>
      <c r="U457" s="12" t="s">
        <v>39</v>
      </c>
      <c r="V457" s="12" t="s">
        <v>202</v>
      </c>
      <c r="W457" s="12" t="s">
        <v>47</v>
      </c>
      <c r="X457" s="12"/>
      <c r="Y457" s="12">
        <f>Tabla2[[#This Row],[FECHA RADICADO RESPUESTA]]-Tabla2[[#This Row],[FECHA
RADICACIÓN]]</f>
        <v>15.189248958333337</v>
      </c>
    </row>
    <row r="458" spans="1:25" ht="50.25" customHeight="1" x14ac:dyDescent="0.3">
      <c r="A458" s="10">
        <v>143824</v>
      </c>
      <c r="B458" s="10" t="s">
        <v>24</v>
      </c>
      <c r="C458" s="10" t="s">
        <v>922</v>
      </c>
      <c r="D458" s="10" t="s">
        <v>71</v>
      </c>
      <c r="E458" s="10" t="s">
        <v>1206</v>
      </c>
      <c r="F458" s="13">
        <v>42684.416359606483</v>
      </c>
      <c r="G458" s="10" t="s">
        <v>27</v>
      </c>
      <c r="H458" s="10" t="s">
        <v>28</v>
      </c>
      <c r="I458" s="10" t="s">
        <v>45</v>
      </c>
      <c r="J458" s="10" t="s">
        <v>31</v>
      </c>
      <c r="K458" s="10" t="s">
        <v>1207</v>
      </c>
      <c r="L458" s="13">
        <v>42699.416359606483</v>
      </c>
      <c r="M458" s="10">
        <v>10</v>
      </c>
      <c r="N458" s="12" t="s">
        <v>28</v>
      </c>
      <c r="O458" s="12" t="s">
        <v>32</v>
      </c>
      <c r="P458" s="12" t="s">
        <v>1208</v>
      </c>
      <c r="Q458" s="13">
        <v>42699.604273726851</v>
      </c>
      <c r="R458" s="12" t="s">
        <v>32</v>
      </c>
      <c r="S458" s="12" t="s">
        <v>28</v>
      </c>
      <c r="T458" s="12">
        <v>15</v>
      </c>
      <c r="U458" s="12" t="s">
        <v>39</v>
      </c>
      <c r="V458" s="12" t="s">
        <v>59</v>
      </c>
      <c r="W458" s="12" t="s">
        <v>47</v>
      </c>
      <c r="X458" s="12"/>
      <c r="Y458" s="12">
        <f>Tabla2[[#This Row],[FECHA RADICADO RESPUESTA]]-Tabla2[[#This Row],[FECHA
RADICACIÓN]]</f>
        <v>15.187914120368077</v>
      </c>
    </row>
    <row r="459" spans="1:25" ht="50.25" customHeight="1" x14ac:dyDescent="0.3">
      <c r="A459" s="10">
        <v>143825</v>
      </c>
      <c r="B459" s="10" t="s">
        <v>24</v>
      </c>
      <c r="C459" s="10" t="s">
        <v>922</v>
      </c>
      <c r="D459" s="10" t="s">
        <v>71</v>
      </c>
      <c r="E459" s="10" t="s">
        <v>1209</v>
      </c>
      <c r="F459" s="13">
        <v>42684.417577233791</v>
      </c>
      <c r="G459" s="10" t="s">
        <v>27</v>
      </c>
      <c r="H459" s="10" t="s">
        <v>28</v>
      </c>
      <c r="I459" s="10" t="s">
        <v>62</v>
      </c>
      <c r="J459" s="10" t="s">
        <v>31</v>
      </c>
      <c r="K459" s="10" t="s">
        <v>62</v>
      </c>
      <c r="L459" s="13">
        <v>42706.417577233791</v>
      </c>
      <c r="M459" s="10">
        <v>15</v>
      </c>
      <c r="N459" s="12" t="s">
        <v>28</v>
      </c>
      <c r="O459" s="12" t="s">
        <v>32</v>
      </c>
      <c r="P459" s="12" t="s">
        <v>1210</v>
      </c>
      <c r="Q459" s="13">
        <v>42695.70416666667</v>
      </c>
      <c r="R459" s="12" t="s">
        <v>93</v>
      </c>
      <c r="S459" s="12" t="s">
        <v>70</v>
      </c>
      <c r="T459" s="12">
        <v>11</v>
      </c>
      <c r="U459" s="12" t="s">
        <v>39</v>
      </c>
      <c r="V459" s="12" t="s">
        <v>63</v>
      </c>
      <c r="W459" s="12" t="s">
        <v>47</v>
      </c>
      <c r="X459" s="12"/>
      <c r="Y459" s="12">
        <f>Tabla2[[#This Row],[FECHA RADICADO RESPUESTA]]-Tabla2[[#This Row],[FECHA
RADICACIÓN]]</f>
        <v>11.286589432878827</v>
      </c>
    </row>
    <row r="460" spans="1:25" ht="50.25" customHeight="1" x14ac:dyDescent="0.3">
      <c r="A460" s="10">
        <v>144126</v>
      </c>
      <c r="B460" s="10" t="s">
        <v>24</v>
      </c>
      <c r="C460" s="10" t="s">
        <v>922</v>
      </c>
      <c r="D460" s="10" t="s">
        <v>25</v>
      </c>
      <c r="E460" s="10" t="s">
        <v>1211</v>
      </c>
      <c r="F460" s="13">
        <v>42685.410869907406</v>
      </c>
      <c r="G460" s="10" t="s">
        <v>27</v>
      </c>
      <c r="H460" s="10" t="s">
        <v>28</v>
      </c>
      <c r="I460" s="10" t="s">
        <v>62</v>
      </c>
      <c r="J460" s="10" t="s">
        <v>31</v>
      </c>
      <c r="K460" s="10" t="s">
        <v>1212</v>
      </c>
      <c r="L460" s="13">
        <v>42709.410869907406</v>
      </c>
      <c r="M460" s="10">
        <v>15</v>
      </c>
      <c r="N460" s="12" t="s">
        <v>28</v>
      </c>
      <c r="O460" s="12" t="s">
        <v>32</v>
      </c>
      <c r="P460" s="12" t="s">
        <v>1213</v>
      </c>
      <c r="Q460" s="13">
        <v>42685.465026851853</v>
      </c>
      <c r="R460" s="12" t="s">
        <v>32</v>
      </c>
      <c r="S460" s="12" t="s">
        <v>28</v>
      </c>
      <c r="T460" s="27" t="s">
        <v>339</v>
      </c>
      <c r="U460" s="12" t="s">
        <v>39</v>
      </c>
      <c r="V460" s="12" t="s">
        <v>488</v>
      </c>
      <c r="W460" s="12" t="s">
        <v>47</v>
      </c>
      <c r="X460" s="16" t="s">
        <v>35</v>
      </c>
      <c r="Y460" s="12">
        <f>Tabla2[[#This Row],[FECHA RADICADO RESPUESTA]]-Tabla2[[#This Row],[FECHA
RADICACIÓN]]</f>
        <v>5.4156944446731359E-2</v>
      </c>
    </row>
    <row r="461" spans="1:25" ht="50.25" customHeight="1" x14ac:dyDescent="0.3">
      <c r="A461" s="10">
        <v>144192</v>
      </c>
      <c r="B461" s="10" t="s">
        <v>24</v>
      </c>
      <c r="C461" s="10" t="s">
        <v>922</v>
      </c>
      <c r="D461" s="10" t="s">
        <v>71</v>
      </c>
      <c r="E461" s="10" t="s">
        <v>1214</v>
      </c>
      <c r="F461" s="13">
        <v>42685.501022685181</v>
      </c>
      <c r="G461" s="10" t="s">
        <v>27</v>
      </c>
      <c r="H461" s="10" t="s">
        <v>28</v>
      </c>
      <c r="I461" s="10" t="s">
        <v>62</v>
      </c>
      <c r="J461" s="10" t="s">
        <v>31</v>
      </c>
      <c r="K461" s="10" t="s">
        <v>45</v>
      </c>
      <c r="L461" s="13">
        <v>42702.501022685181</v>
      </c>
      <c r="M461" s="10">
        <v>10</v>
      </c>
      <c r="N461" s="12" t="s">
        <v>28</v>
      </c>
      <c r="O461" s="12" t="s">
        <v>32</v>
      </c>
      <c r="P461" s="12" t="s">
        <v>1215</v>
      </c>
      <c r="Q461" s="13">
        <v>42705.397353622684</v>
      </c>
      <c r="R461" s="12" t="s">
        <v>872</v>
      </c>
      <c r="S461" s="12" t="s">
        <v>70</v>
      </c>
      <c r="T461" s="12" t="s">
        <v>925</v>
      </c>
      <c r="U461" s="12" t="s">
        <v>285</v>
      </c>
      <c r="V461" s="12" t="s">
        <v>163</v>
      </c>
      <c r="W461" s="12" t="s">
        <v>47</v>
      </c>
      <c r="X461" s="12"/>
      <c r="Y461" s="12">
        <f>Tabla2[[#This Row],[FECHA RADICADO RESPUESTA]]-Tabla2[[#This Row],[FECHA
RADICACIÓN]]</f>
        <v>19.89633093750308</v>
      </c>
    </row>
    <row r="462" spans="1:25" ht="50.25" customHeight="1" x14ac:dyDescent="0.3">
      <c r="A462" s="10">
        <v>144208</v>
      </c>
      <c r="B462" s="10" t="s">
        <v>24</v>
      </c>
      <c r="C462" s="10" t="s">
        <v>922</v>
      </c>
      <c r="D462" s="10" t="s">
        <v>71</v>
      </c>
      <c r="E462" s="10" t="s">
        <v>1216</v>
      </c>
      <c r="F462" s="13">
        <v>42685.540324733796</v>
      </c>
      <c r="G462" s="10" t="s">
        <v>27</v>
      </c>
      <c r="H462" s="10" t="s">
        <v>28</v>
      </c>
      <c r="I462" s="10" t="s">
        <v>62</v>
      </c>
      <c r="J462" s="10" t="s">
        <v>31</v>
      </c>
      <c r="K462" s="10" t="s">
        <v>1217</v>
      </c>
      <c r="L462" s="13">
        <v>42702.540324733796</v>
      </c>
      <c r="M462" s="10">
        <v>10</v>
      </c>
      <c r="N462" s="12" t="s">
        <v>28</v>
      </c>
      <c r="O462" s="12" t="s">
        <v>32</v>
      </c>
      <c r="P462" s="12" t="s">
        <v>1218</v>
      </c>
      <c r="Q462" s="13">
        <v>42685.483159722222</v>
      </c>
      <c r="R462" s="12" t="s">
        <v>32</v>
      </c>
      <c r="S462" s="12" t="s">
        <v>28</v>
      </c>
      <c r="T462" s="27">
        <v>0</v>
      </c>
      <c r="U462" s="12" t="s">
        <v>39</v>
      </c>
      <c r="V462" s="12" t="s">
        <v>63</v>
      </c>
      <c r="W462" s="12" t="s">
        <v>47</v>
      </c>
      <c r="X462" s="16" t="s">
        <v>35</v>
      </c>
      <c r="Y462" s="12">
        <f>Tabla2[[#This Row],[FECHA RADICADO RESPUESTA]]-Tabla2[[#This Row],[FECHA
RADICACIÓN]]</f>
        <v>-5.7165011574397795E-2</v>
      </c>
    </row>
    <row r="463" spans="1:25" ht="50.25" customHeight="1" x14ac:dyDescent="0.3">
      <c r="A463" s="10">
        <v>144210</v>
      </c>
      <c r="B463" s="10" t="s">
        <v>24</v>
      </c>
      <c r="C463" s="10" t="s">
        <v>922</v>
      </c>
      <c r="D463" s="10" t="s">
        <v>71</v>
      </c>
      <c r="E463" s="10" t="s">
        <v>1219</v>
      </c>
      <c r="F463" s="13">
        <v>42685.541774537036</v>
      </c>
      <c r="G463" s="10" t="s">
        <v>27</v>
      </c>
      <c r="H463" s="10" t="s">
        <v>28</v>
      </c>
      <c r="I463" s="10" t="s">
        <v>62</v>
      </c>
      <c r="J463" s="10" t="s">
        <v>31</v>
      </c>
      <c r="K463" s="10" t="s">
        <v>62</v>
      </c>
      <c r="L463" s="13">
        <v>42709.541774537036</v>
      </c>
      <c r="M463" s="10">
        <v>15</v>
      </c>
      <c r="N463" s="12" t="s">
        <v>28</v>
      </c>
      <c r="O463" s="12" t="s">
        <v>32</v>
      </c>
      <c r="P463" s="12" t="s">
        <v>1220</v>
      </c>
      <c r="Q463" s="13">
        <v>42697.609964583331</v>
      </c>
      <c r="R463" s="12" t="s">
        <v>268</v>
      </c>
      <c r="S463" s="12" t="s">
        <v>70</v>
      </c>
      <c r="T463" s="12" t="s">
        <v>904</v>
      </c>
      <c r="U463" s="12" t="s">
        <v>39</v>
      </c>
      <c r="V463" s="12" t="s">
        <v>67</v>
      </c>
      <c r="W463" s="12" t="s">
        <v>47</v>
      </c>
      <c r="X463" s="12"/>
      <c r="Y463" s="12">
        <f>Tabla2[[#This Row],[FECHA RADICADO RESPUESTA]]-Tabla2[[#This Row],[FECHA
RADICACIÓN]]</f>
        <v>12.068190046295058</v>
      </c>
    </row>
    <row r="464" spans="1:25" ht="50.25" customHeight="1" x14ac:dyDescent="0.3">
      <c r="A464" s="10">
        <v>144272</v>
      </c>
      <c r="B464" s="10" t="s">
        <v>24</v>
      </c>
      <c r="C464" s="10" t="s">
        <v>922</v>
      </c>
      <c r="D464" s="10" t="s">
        <v>43</v>
      </c>
      <c r="E464" s="10" t="s">
        <v>1221</v>
      </c>
      <c r="F464" s="13">
        <v>42685.631433715273</v>
      </c>
      <c r="G464" s="10" t="s">
        <v>27</v>
      </c>
      <c r="H464" s="10" t="s">
        <v>28</v>
      </c>
      <c r="I464" s="10" t="s">
        <v>62</v>
      </c>
      <c r="J464" s="10" t="s">
        <v>31</v>
      </c>
      <c r="K464" s="10" t="s">
        <v>1222</v>
      </c>
      <c r="L464" s="13">
        <v>42709.631433715273</v>
      </c>
      <c r="M464" s="10">
        <v>15</v>
      </c>
      <c r="N464" s="12" t="s">
        <v>28</v>
      </c>
      <c r="O464" s="12" t="s">
        <v>32</v>
      </c>
      <c r="P464" s="12" t="s">
        <v>1223</v>
      </c>
      <c r="Q464" s="13">
        <v>42705.665654398144</v>
      </c>
      <c r="R464" s="12" t="s">
        <v>32</v>
      </c>
      <c r="S464" s="12" t="s">
        <v>28</v>
      </c>
      <c r="T464" s="12" t="s">
        <v>925</v>
      </c>
      <c r="U464" s="12" t="s">
        <v>65</v>
      </c>
      <c r="V464" s="12" t="s">
        <v>67</v>
      </c>
      <c r="W464" s="12" t="s">
        <v>47</v>
      </c>
      <c r="X464" s="12"/>
      <c r="Y464" s="12">
        <f>Tabla2[[#This Row],[FECHA RADICADO RESPUESTA]]-Tabla2[[#This Row],[FECHA
RADICACIÓN]]</f>
        <v>20.034220682871819</v>
      </c>
    </row>
    <row r="465" spans="1:25" ht="50.25" customHeight="1" x14ac:dyDescent="0.3">
      <c r="A465" s="10">
        <v>144329</v>
      </c>
      <c r="B465" s="10" t="s">
        <v>24</v>
      </c>
      <c r="C465" s="10" t="s">
        <v>922</v>
      </c>
      <c r="D465" s="10" t="s">
        <v>25</v>
      </c>
      <c r="E465" s="10" t="s">
        <v>1224</v>
      </c>
      <c r="F465" s="13">
        <v>42685.673575266199</v>
      </c>
      <c r="G465" s="10" t="s">
        <v>27</v>
      </c>
      <c r="H465" s="10" t="s">
        <v>28</v>
      </c>
      <c r="I465" s="10" t="s">
        <v>228</v>
      </c>
      <c r="J465" s="10" t="s">
        <v>31</v>
      </c>
      <c r="K465" s="10" t="s">
        <v>62</v>
      </c>
      <c r="L465" s="13">
        <v>42709.673575266199</v>
      </c>
      <c r="M465" s="10">
        <v>30</v>
      </c>
      <c r="N465" s="12" t="s">
        <v>28</v>
      </c>
      <c r="O465" s="12" t="s">
        <v>32</v>
      </c>
      <c r="P465" s="12" t="s">
        <v>1225</v>
      </c>
      <c r="Q465" s="13">
        <v>42724.479503391201</v>
      </c>
      <c r="R465" s="12" t="s">
        <v>600</v>
      </c>
      <c r="S465" s="12" t="s">
        <v>82</v>
      </c>
      <c r="T465" s="10" t="s">
        <v>1226</v>
      </c>
      <c r="U465" s="12" t="s">
        <v>65</v>
      </c>
      <c r="V465" s="12" t="s">
        <v>106</v>
      </c>
      <c r="W465" s="12" t="s">
        <v>47</v>
      </c>
      <c r="X465" s="12"/>
      <c r="Y465" s="12">
        <f>Tabla2[[#This Row],[FECHA RADICADO RESPUESTA]]-Tabla2[[#This Row],[FECHA
RADICACIÓN]]</f>
        <v>38.805928125002538</v>
      </c>
    </row>
    <row r="466" spans="1:25" ht="50.25" customHeight="1" x14ac:dyDescent="0.3">
      <c r="A466" s="10">
        <v>144331</v>
      </c>
      <c r="B466" s="10" t="s">
        <v>24</v>
      </c>
      <c r="C466" s="10" t="s">
        <v>922</v>
      </c>
      <c r="D466" s="10" t="s">
        <v>25</v>
      </c>
      <c r="E466" s="10" t="s">
        <v>1227</v>
      </c>
      <c r="F466" s="13">
        <v>42685.674914201387</v>
      </c>
      <c r="G466" s="10" t="s">
        <v>27</v>
      </c>
      <c r="H466" s="10" t="s">
        <v>28</v>
      </c>
      <c r="I466" s="10" t="s">
        <v>882</v>
      </c>
      <c r="J466" s="10" t="s">
        <v>31</v>
      </c>
      <c r="K466" s="10" t="s">
        <v>1228</v>
      </c>
      <c r="L466" s="13">
        <v>42702.674914201387</v>
      </c>
      <c r="M466" s="10">
        <v>10</v>
      </c>
      <c r="N466" s="12" t="s">
        <v>28</v>
      </c>
      <c r="O466" s="12" t="s">
        <v>32</v>
      </c>
      <c r="P466" s="12" t="s">
        <v>1229</v>
      </c>
      <c r="Q466" s="13">
        <v>42689.418435451385</v>
      </c>
      <c r="R466" s="12" t="s">
        <v>32</v>
      </c>
      <c r="S466" s="12" t="s">
        <v>28</v>
      </c>
      <c r="T466" s="12" t="s">
        <v>1092</v>
      </c>
      <c r="U466" s="12" t="s">
        <v>39</v>
      </c>
      <c r="V466" s="12" t="s">
        <v>63</v>
      </c>
      <c r="W466" s="12" t="s">
        <v>47</v>
      </c>
      <c r="X466" s="12"/>
      <c r="Y466" s="12">
        <f>Tabla2[[#This Row],[FECHA RADICADO RESPUESTA]]-Tabla2[[#This Row],[FECHA
RADICACIÓN]]</f>
        <v>3.7435212499985937</v>
      </c>
    </row>
    <row r="467" spans="1:25" ht="50.25" customHeight="1" x14ac:dyDescent="0.3">
      <c r="A467" s="10">
        <v>144522</v>
      </c>
      <c r="B467" s="10" t="s">
        <v>24</v>
      </c>
      <c r="C467" s="10" t="s">
        <v>922</v>
      </c>
      <c r="D467" s="10" t="s">
        <v>43</v>
      </c>
      <c r="E467" s="10" t="s">
        <v>1230</v>
      </c>
      <c r="F467" s="13">
        <v>42689.499933993051</v>
      </c>
      <c r="G467" s="10" t="s">
        <v>27</v>
      </c>
      <c r="H467" s="10" t="s">
        <v>28</v>
      </c>
      <c r="I467" s="10" t="s">
        <v>62</v>
      </c>
      <c r="J467" s="10" t="s">
        <v>31</v>
      </c>
      <c r="K467" s="10" t="s">
        <v>62</v>
      </c>
      <c r="L467" s="13">
        <v>42710.499933993051</v>
      </c>
      <c r="M467" s="10">
        <v>15</v>
      </c>
      <c r="N467" s="12" t="s">
        <v>28</v>
      </c>
      <c r="O467" s="12" t="s">
        <v>32</v>
      </c>
      <c r="P467" s="12" t="s">
        <v>1231</v>
      </c>
      <c r="Q467" s="13">
        <v>42713.646223692129</v>
      </c>
      <c r="R467" s="12" t="s">
        <v>32</v>
      </c>
      <c r="S467" s="12" t="s">
        <v>28</v>
      </c>
      <c r="T467" s="12" t="s">
        <v>873</v>
      </c>
      <c r="U467" s="12" t="s">
        <v>39</v>
      </c>
      <c r="V467" s="12" t="s">
        <v>67</v>
      </c>
      <c r="W467" s="12" t="s">
        <v>47</v>
      </c>
      <c r="X467" s="12"/>
      <c r="Y467" s="12">
        <f>Tabla2[[#This Row],[FECHA RADICADO RESPUESTA]]-Tabla2[[#This Row],[FECHA
RADICACIÓN]]</f>
        <v>24.146289699077897</v>
      </c>
    </row>
    <row r="468" spans="1:25" ht="50.25" customHeight="1" x14ac:dyDescent="0.3">
      <c r="A468" s="10">
        <v>144523</v>
      </c>
      <c r="B468" s="10" t="s">
        <v>24</v>
      </c>
      <c r="C468" s="10" t="s">
        <v>922</v>
      </c>
      <c r="D468" s="10" t="s">
        <v>71</v>
      </c>
      <c r="E468" s="10" t="s">
        <v>1232</v>
      </c>
      <c r="F468" s="13">
        <v>42689.500573263889</v>
      </c>
      <c r="G468" s="10" t="s">
        <v>27</v>
      </c>
      <c r="H468" s="10" t="s">
        <v>28</v>
      </c>
      <c r="I468" s="10" t="s">
        <v>62</v>
      </c>
      <c r="J468" s="10" t="s">
        <v>31</v>
      </c>
      <c r="K468" s="10" t="s">
        <v>62</v>
      </c>
      <c r="L468" s="13">
        <v>42710.500573263889</v>
      </c>
      <c r="M468" s="10">
        <v>15</v>
      </c>
      <c r="N468" s="12" t="s">
        <v>28</v>
      </c>
      <c r="O468" s="12" t="s">
        <v>32</v>
      </c>
      <c r="P468" s="12" t="s">
        <v>1233</v>
      </c>
      <c r="Q468" s="13">
        <v>42697.746002048611</v>
      </c>
      <c r="R468" s="12" t="s">
        <v>268</v>
      </c>
      <c r="S468" s="12" t="s">
        <v>70</v>
      </c>
      <c r="T468" s="12" t="s">
        <v>334</v>
      </c>
      <c r="U468" s="12" t="s">
        <v>39</v>
      </c>
      <c r="V468" s="12" t="s">
        <v>63</v>
      </c>
      <c r="W468" s="12" t="s">
        <v>47</v>
      </c>
      <c r="X468" s="12"/>
      <c r="Y468" s="12">
        <f>Tabla2[[#This Row],[FECHA RADICADO RESPUESTA]]-Tabla2[[#This Row],[FECHA
RADICACIÓN]]</f>
        <v>8.2454287847212981</v>
      </c>
    </row>
    <row r="469" spans="1:25" ht="50.25" customHeight="1" x14ac:dyDescent="0.3">
      <c r="A469" s="10">
        <v>144812</v>
      </c>
      <c r="B469" s="10" t="s">
        <v>24</v>
      </c>
      <c r="C469" s="10" t="s">
        <v>922</v>
      </c>
      <c r="D469" s="10" t="s">
        <v>25</v>
      </c>
      <c r="E469" s="10" t="s">
        <v>1234</v>
      </c>
      <c r="F469" s="13">
        <v>42689.684399074074</v>
      </c>
      <c r="G469" s="10" t="s">
        <v>27</v>
      </c>
      <c r="H469" s="10" t="s">
        <v>28</v>
      </c>
      <c r="I469" s="10" t="s">
        <v>62</v>
      </c>
      <c r="J469" s="10" t="s">
        <v>31</v>
      </c>
      <c r="K469" s="10" t="s">
        <v>62</v>
      </c>
      <c r="L469" s="13">
        <v>42710.684399074074</v>
      </c>
      <c r="M469" s="10">
        <v>15</v>
      </c>
      <c r="N469" s="12" t="s">
        <v>28</v>
      </c>
      <c r="O469" s="12" t="s">
        <v>32</v>
      </c>
      <c r="P469" s="12" t="s">
        <v>1235</v>
      </c>
      <c r="Q469" s="13">
        <v>42703.380815162032</v>
      </c>
      <c r="R469" s="12" t="s">
        <v>268</v>
      </c>
      <c r="S469" s="12" t="s">
        <v>70</v>
      </c>
      <c r="T469" s="12" t="s">
        <v>971</v>
      </c>
      <c r="U469" s="12" t="s">
        <v>74</v>
      </c>
      <c r="V469" s="12" t="s">
        <v>63</v>
      </c>
      <c r="W469" s="12" t="s">
        <v>47</v>
      </c>
      <c r="X469" s="12"/>
      <c r="Y469" s="12">
        <f>Tabla2[[#This Row],[FECHA RADICADO RESPUESTA]]-Tabla2[[#This Row],[FECHA
RADICACIÓN]]</f>
        <v>13.696416087957914</v>
      </c>
    </row>
    <row r="470" spans="1:25" ht="50.25" customHeight="1" x14ac:dyDescent="0.3">
      <c r="A470" s="10">
        <v>145003</v>
      </c>
      <c r="B470" s="10" t="s">
        <v>24</v>
      </c>
      <c r="C470" s="10" t="s">
        <v>922</v>
      </c>
      <c r="D470" s="10" t="s">
        <v>71</v>
      </c>
      <c r="E470" s="10" t="s">
        <v>1236</v>
      </c>
      <c r="F470" s="13">
        <v>42690.392088923611</v>
      </c>
      <c r="G470" s="10" t="s">
        <v>27</v>
      </c>
      <c r="H470" s="10" t="s">
        <v>28</v>
      </c>
      <c r="I470" s="10" t="s">
        <v>45</v>
      </c>
      <c r="J470" s="10" t="s">
        <v>31</v>
      </c>
      <c r="K470" s="10" t="s">
        <v>1237</v>
      </c>
      <c r="L470" s="13">
        <v>42704.392088923611</v>
      </c>
      <c r="M470" s="10">
        <v>10</v>
      </c>
      <c r="N470" s="12" t="s">
        <v>28</v>
      </c>
      <c r="O470" s="12" t="s">
        <v>32</v>
      </c>
      <c r="P470" s="12" t="s">
        <v>1238</v>
      </c>
      <c r="Q470" s="13">
        <v>42696.763531631943</v>
      </c>
      <c r="R470" s="12" t="s">
        <v>268</v>
      </c>
      <c r="S470" s="12" t="s">
        <v>70</v>
      </c>
      <c r="T470" s="12" t="s">
        <v>958</v>
      </c>
      <c r="U470" s="12" t="s">
        <v>39</v>
      </c>
      <c r="V470" s="12" t="s">
        <v>79</v>
      </c>
      <c r="W470" s="12" t="s">
        <v>47</v>
      </c>
      <c r="X470" s="12"/>
      <c r="Y470" s="12">
        <f>Tabla2[[#This Row],[FECHA RADICADO RESPUESTA]]-Tabla2[[#This Row],[FECHA
RADICACIÓN]]</f>
        <v>6.3714427083323244</v>
      </c>
    </row>
    <row r="471" spans="1:25" ht="50.25" customHeight="1" x14ac:dyDescent="0.3">
      <c r="A471" s="10">
        <v>145355</v>
      </c>
      <c r="B471" s="10" t="s">
        <v>24</v>
      </c>
      <c r="C471" s="10" t="s">
        <v>922</v>
      </c>
      <c r="D471" s="43" t="s">
        <v>43</v>
      </c>
      <c r="E471" s="10" t="s">
        <v>1239</v>
      </c>
      <c r="F471" s="13">
        <v>42691.33988634259</v>
      </c>
      <c r="G471" s="10" t="s">
        <v>27</v>
      </c>
      <c r="H471" s="10" t="s">
        <v>28</v>
      </c>
      <c r="I471" s="10" t="s">
        <v>45</v>
      </c>
      <c r="J471" s="10" t="s">
        <v>31</v>
      </c>
      <c r="K471" s="10" t="s">
        <v>1240</v>
      </c>
      <c r="L471" s="13">
        <v>42704.33988634259</v>
      </c>
      <c r="M471" s="10">
        <v>10</v>
      </c>
      <c r="N471" s="12" t="s">
        <v>28</v>
      </c>
      <c r="O471" s="12" t="s">
        <v>32</v>
      </c>
      <c r="P471" s="12" t="s">
        <v>1241</v>
      </c>
      <c r="Q471" s="13">
        <v>42697.707180555553</v>
      </c>
      <c r="R471" s="12" t="s">
        <v>32</v>
      </c>
      <c r="S471" s="12" t="s">
        <v>28</v>
      </c>
      <c r="T471" s="12" t="s">
        <v>958</v>
      </c>
      <c r="U471" s="12" t="s">
        <v>39</v>
      </c>
      <c r="V471" s="12" t="s">
        <v>125</v>
      </c>
      <c r="W471" s="12" t="s">
        <v>47</v>
      </c>
      <c r="X471" s="12"/>
      <c r="Y471" s="12">
        <f>Tabla2[[#This Row],[FECHA RADICADO RESPUESTA]]-Tabla2[[#This Row],[FECHA
RADICACIÓN]]</f>
        <v>6.3672942129633157</v>
      </c>
    </row>
    <row r="472" spans="1:25" ht="50.25" customHeight="1" x14ac:dyDescent="0.3">
      <c r="A472" s="10">
        <v>145446</v>
      </c>
      <c r="B472" s="10" t="s">
        <v>24</v>
      </c>
      <c r="C472" s="10" t="s">
        <v>922</v>
      </c>
      <c r="D472" s="10" t="s">
        <v>25</v>
      </c>
      <c r="E472" s="10" t="s">
        <v>1242</v>
      </c>
      <c r="F472" s="13">
        <v>42691.466877696759</v>
      </c>
      <c r="G472" s="10" t="s">
        <v>27</v>
      </c>
      <c r="H472" s="10" t="s">
        <v>28</v>
      </c>
      <c r="I472" s="10" t="s">
        <v>62</v>
      </c>
      <c r="J472" s="10" t="s">
        <v>31</v>
      </c>
      <c r="K472" s="10" t="s">
        <v>62</v>
      </c>
      <c r="L472" s="13">
        <v>42713.466877696759</v>
      </c>
      <c r="M472" s="10">
        <v>15</v>
      </c>
      <c r="N472" s="12" t="s">
        <v>28</v>
      </c>
      <c r="O472" s="12" t="s">
        <v>32</v>
      </c>
      <c r="P472" s="12" t="s">
        <v>1243</v>
      </c>
      <c r="Q472" s="13">
        <v>42697.663737152776</v>
      </c>
      <c r="R472" s="12" t="s">
        <v>642</v>
      </c>
      <c r="S472" s="12" t="s">
        <v>627</v>
      </c>
      <c r="T472" s="12" t="s">
        <v>958</v>
      </c>
      <c r="U472" s="12" t="s">
        <v>39</v>
      </c>
      <c r="V472" s="12" t="s">
        <v>149</v>
      </c>
      <c r="W472" s="12" t="s">
        <v>47</v>
      </c>
      <c r="X472" s="12"/>
      <c r="Y472" s="12">
        <f>Tabla2[[#This Row],[FECHA RADICADO RESPUESTA]]-Tabla2[[#This Row],[FECHA
RADICACIÓN]]</f>
        <v>6.1968594560166821</v>
      </c>
    </row>
    <row r="473" spans="1:25" ht="50.25" customHeight="1" x14ac:dyDescent="0.3">
      <c r="A473" s="10">
        <v>145451</v>
      </c>
      <c r="B473" s="10" t="s">
        <v>24</v>
      </c>
      <c r="C473" s="10" t="s">
        <v>922</v>
      </c>
      <c r="D473" s="10" t="s">
        <v>71</v>
      </c>
      <c r="E473" s="10" t="s">
        <v>1244</v>
      </c>
      <c r="F473" s="13">
        <v>42691.473508333329</v>
      </c>
      <c r="G473" s="10" t="s">
        <v>27</v>
      </c>
      <c r="H473" s="10" t="s">
        <v>28</v>
      </c>
      <c r="I473" s="10" t="s">
        <v>45</v>
      </c>
      <c r="J473" s="10" t="s">
        <v>31</v>
      </c>
      <c r="K473" s="10" t="s">
        <v>1245</v>
      </c>
      <c r="L473" s="13">
        <v>42705.473508333329</v>
      </c>
      <c r="M473" s="10">
        <v>10</v>
      </c>
      <c r="N473" s="12" t="s">
        <v>28</v>
      </c>
      <c r="O473" s="12" t="s">
        <v>32</v>
      </c>
      <c r="P473" s="12" t="s">
        <v>1246</v>
      </c>
      <c r="Q473" s="13">
        <v>42699.652782719902</v>
      </c>
      <c r="R473" s="12" t="s">
        <v>268</v>
      </c>
      <c r="S473" s="12" t="s">
        <v>70</v>
      </c>
      <c r="T473" s="12" t="s">
        <v>334</v>
      </c>
      <c r="U473" s="12" t="s">
        <v>39</v>
      </c>
      <c r="V473" s="12" t="s">
        <v>63</v>
      </c>
      <c r="W473" s="12" t="s">
        <v>47</v>
      </c>
      <c r="X473" s="12"/>
      <c r="Y473" s="12">
        <f>Tabla2[[#This Row],[FECHA RADICADO RESPUESTA]]-Tabla2[[#This Row],[FECHA
RADICACIÓN]]</f>
        <v>8.1792743865735247</v>
      </c>
    </row>
    <row r="474" spans="1:25" ht="50.25" customHeight="1" x14ac:dyDescent="0.3">
      <c r="A474" s="10">
        <v>145477</v>
      </c>
      <c r="B474" s="10" t="s">
        <v>24</v>
      </c>
      <c r="C474" s="10" t="s">
        <v>922</v>
      </c>
      <c r="D474" s="10" t="s">
        <v>71</v>
      </c>
      <c r="E474" s="10" t="s">
        <v>1247</v>
      </c>
      <c r="F474" s="13">
        <v>42691.527651388889</v>
      </c>
      <c r="G474" s="10" t="s">
        <v>27</v>
      </c>
      <c r="H474" s="10" t="s">
        <v>28</v>
      </c>
      <c r="I474" s="10" t="s">
        <v>315</v>
      </c>
      <c r="J474" s="10" t="s">
        <v>31</v>
      </c>
      <c r="K474" s="10" t="s">
        <v>315</v>
      </c>
      <c r="L474" s="13">
        <v>42713.527651388889</v>
      </c>
      <c r="M474" s="10">
        <v>15</v>
      </c>
      <c r="N474" s="12" t="s">
        <v>28</v>
      </c>
      <c r="O474" s="12" t="s">
        <v>32</v>
      </c>
      <c r="P474" s="12" t="s">
        <v>1248</v>
      </c>
      <c r="Q474" s="13">
        <v>42697.593992361108</v>
      </c>
      <c r="R474" s="12" t="s">
        <v>32</v>
      </c>
      <c r="S474" s="12" t="s">
        <v>28</v>
      </c>
      <c r="T474" s="12" t="s">
        <v>958</v>
      </c>
      <c r="U474" s="12" t="s">
        <v>39</v>
      </c>
      <c r="V474" s="12" t="s">
        <v>163</v>
      </c>
      <c r="W474" s="12" t="s">
        <v>47</v>
      </c>
      <c r="X474" s="12"/>
      <c r="Y474" s="12">
        <f>Tabla2[[#This Row],[FECHA RADICADO RESPUESTA]]-Tabla2[[#This Row],[FECHA
RADICACIÓN]]</f>
        <v>6.0663409722183133</v>
      </c>
    </row>
    <row r="475" spans="1:25" ht="50.25" customHeight="1" x14ac:dyDescent="0.3">
      <c r="A475" s="10">
        <v>145478</v>
      </c>
      <c r="B475" s="10" t="s">
        <v>24</v>
      </c>
      <c r="C475" s="10" t="s">
        <v>922</v>
      </c>
      <c r="D475" s="10" t="s">
        <v>71</v>
      </c>
      <c r="E475" s="10" t="s">
        <v>1249</v>
      </c>
      <c r="F475" s="13">
        <v>42691.532748692131</v>
      </c>
      <c r="G475" s="10" t="s">
        <v>27</v>
      </c>
      <c r="H475" s="10" t="s">
        <v>28</v>
      </c>
      <c r="I475" s="10" t="s">
        <v>315</v>
      </c>
      <c r="J475" s="10" t="s">
        <v>31</v>
      </c>
      <c r="K475" s="10" t="s">
        <v>1250</v>
      </c>
      <c r="L475" s="13">
        <v>42713.532748692131</v>
      </c>
      <c r="M475" s="10">
        <v>15</v>
      </c>
      <c r="N475" s="12" t="s">
        <v>28</v>
      </c>
      <c r="O475" s="12" t="s">
        <v>32</v>
      </c>
      <c r="P475" s="12" t="s">
        <v>1251</v>
      </c>
      <c r="Q475" s="13">
        <v>42698.431815775461</v>
      </c>
      <c r="R475" s="12" t="s">
        <v>93</v>
      </c>
      <c r="S475" s="12" t="s">
        <v>70</v>
      </c>
      <c r="T475" s="12" t="s">
        <v>951</v>
      </c>
      <c r="U475" s="12" t="s">
        <v>39</v>
      </c>
      <c r="V475" s="12" t="s">
        <v>202</v>
      </c>
      <c r="W475" s="12" t="s">
        <v>47</v>
      </c>
      <c r="X475" s="12"/>
      <c r="Y475" s="12">
        <f>Tabla2[[#This Row],[FECHA RADICADO RESPUESTA]]-Tabla2[[#This Row],[FECHA
RADICACIÓN]]</f>
        <v>6.8990670833300101</v>
      </c>
    </row>
    <row r="476" spans="1:25" ht="50.25" customHeight="1" x14ac:dyDescent="0.3">
      <c r="A476" s="10">
        <v>145525</v>
      </c>
      <c r="B476" s="10" t="s">
        <v>24</v>
      </c>
      <c r="C476" s="10" t="s">
        <v>922</v>
      </c>
      <c r="D476" s="10" t="s">
        <v>71</v>
      </c>
      <c r="E476" s="10" t="s">
        <v>1252</v>
      </c>
      <c r="F476" s="13">
        <v>42691.639655173611</v>
      </c>
      <c r="G476" s="10" t="s">
        <v>27</v>
      </c>
      <c r="H476" s="10" t="s">
        <v>28</v>
      </c>
      <c r="I476" s="10" t="s">
        <v>45</v>
      </c>
      <c r="J476" s="10" t="s">
        <v>31</v>
      </c>
      <c r="K476" s="10" t="s">
        <v>45</v>
      </c>
      <c r="L476" s="13">
        <v>42705.639655173611</v>
      </c>
      <c r="M476" s="10">
        <v>10</v>
      </c>
      <c r="N476" s="12" t="s">
        <v>28</v>
      </c>
      <c r="O476" s="12" t="s">
        <v>32</v>
      </c>
      <c r="P476" s="12" t="s">
        <v>1253</v>
      </c>
      <c r="Q476" s="13">
        <v>42692.367986111109</v>
      </c>
      <c r="R476" s="12" t="s">
        <v>897</v>
      </c>
      <c r="S476" s="12" t="s">
        <v>232</v>
      </c>
      <c r="T476" s="12">
        <v>1</v>
      </c>
      <c r="U476" s="12" t="s">
        <v>39</v>
      </c>
      <c r="V476" s="12" t="s">
        <v>140</v>
      </c>
      <c r="W476" s="12" t="s">
        <v>47</v>
      </c>
      <c r="X476" s="12"/>
      <c r="Y476" s="12">
        <f>Tabla2[[#This Row],[FECHA RADICADO RESPUESTA]]-Tabla2[[#This Row],[FECHA
RADICACIÓN]]</f>
        <v>0.72833093749795808</v>
      </c>
    </row>
    <row r="477" spans="1:25" ht="50.25" customHeight="1" x14ac:dyDescent="0.3">
      <c r="A477" s="10">
        <v>145546</v>
      </c>
      <c r="B477" s="10" t="s">
        <v>24</v>
      </c>
      <c r="C477" s="10" t="s">
        <v>922</v>
      </c>
      <c r="D477" s="10" t="s">
        <v>43</v>
      </c>
      <c r="E477" s="10" t="s">
        <v>1254</v>
      </c>
      <c r="F477" s="13">
        <v>42691.654251851847</v>
      </c>
      <c r="G477" s="10" t="s">
        <v>27</v>
      </c>
      <c r="H477" s="10" t="s">
        <v>28</v>
      </c>
      <c r="I477" s="10" t="s">
        <v>882</v>
      </c>
      <c r="J477" s="10" t="s">
        <v>31</v>
      </c>
      <c r="K477" s="10" t="s">
        <v>1255</v>
      </c>
      <c r="L477" s="13">
        <v>42705.654251851847</v>
      </c>
      <c r="M477" s="10">
        <v>10</v>
      </c>
      <c r="N477" s="12" t="s">
        <v>28</v>
      </c>
      <c r="O477" s="12" t="s">
        <v>32</v>
      </c>
      <c r="P477" s="12" t="s">
        <v>1256</v>
      </c>
      <c r="Q477" s="13">
        <v>42697.611909722225</v>
      </c>
      <c r="R477" s="12" t="s">
        <v>87</v>
      </c>
      <c r="S477" s="12" t="s">
        <v>28</v>
      </c>
      <c r="T477" s="12">
        <v>6</v>
      </c>
      <c r="U477" s="12" t="s">
        <v>39</v>
      </c>
      <c r="V477" s="12" t="s">
        <v>149</v>
      </c>
      <c r="W477" s="12" t="s">
        <v>47</v>
      </c>
      <c r="X477" s="12"/>
      <c r="Y477" s="12">
        <f>Tabla2[[#This Row],[FECHA RADICADO RESPUESTA]]-Tabla2[[#This Row],[FECHA
RADICACIÓN]]</f>
        <v>5.9576578703781706</v>
      </c>
    </row>
    <row r="478" spans="1:25" ht="50.25" customHeight="1" x14ac:dyDescent="0.3">
      <c r="A478" s="10">
        <v>145635</v>
      </c>
      <c r="B478" s="10" t="s">
        <v>24</v>
      </c>
      <c r="C478" s="10" t="s">
        <v>922</v>
      </c>
      <c r="D478" s="10" t="s">
        <v>71</v>
      </c>
      <c r="E478" s="10" t="s">
        <v>1257</v>
      </c>
      <c r="F478" s="13">
        <v>42692.341791747684</v>
      </c>
      <c r="G478" s="10" t="s">
        <v>27</v>
      </c>
      <c r="H478" s="10" t="s">
        <v>28</v>
      </c>
      <c r="I478" s="10" t="s">
        <v>1258</v>
      </c>
      <c r="J478" s="10" t="s">
        <v>31</v>
      </c>
      <c r="K478" s="10" t="s">
        <v>1259</v>
      </c>
      <c r="L478" s="13"/>
      <c r="M478" s="10">
        <v>0</v>
      </c>
      <c r="N478" s="12" t="s">
        <v>28</v>
      </c>
      <c r="O478" s="12" t="s">
        <v>32</v>
      </c>
      <c r="P478" s="12" t="s">
        <v>1424</v>
      </c>
      <c r="Q478" s="13">
        <v>42696.352164351854</v>
      </c>
      <c r="R478" s="12" t="s">
        <v>1260</v>
      </c>
      <c r="S478" s="12" t="s">
        <v>70</v>
      </c>
      <c r="T478" s="12">
        <v>4</v>
      </c>
      <c r="U478" s="12" t="s">
        <v>39</v>
      </c>
      <c r="V478" s="12" t="s">
        <v>63</v>
      </c>
      <c r="W478" s="12" t="s">
        <v>47</v>
      </c>
      <c r="X478" s="12"/>
      <c r="Y478" s="39">
        <f>Tabla2[[#This Row],[FECHA RADICADO RESPUESTA]]-Tabla2[[#This Row],[FECHA
RADICACIÓN]]</f>
        <v>4.0103726041706977</v>
      </c>
    </row>
    <row r="479" spans="1:25" ht="50.25" customHeight="1" x14ac:dyDescent="0.3">
      <c r="A479" s="10">
        <v>145637</v>
      </c>
      <c r="B479" s="10" t="s">
        <v>24</v>
      </c>
      <c r="C479" s="10" t="s">
        <v>922</v>
      </c>
      <c r="D479" s="10" t="s">
        <v>71</v>
      </c>
      <c r="E479" s="10" t="s">
        <v>1261</v>
      </c>
      <c r="F479" s="13">
        <v>42692.347222534721</v>
      </c>
      <c r="G479" s="10" t="s">
        <v>27</v>
      </c>
      <c r="H479" s="10" t="s">
        <v>28</v>
      </c>
      <c r="I479" s="10" t="s">
        <v>45</v>
      </c>
      <c r="J479" s="10" t="s">
        <v>31</v>
      </c>
      <c r="K479" s="10" t="s">
        <v>45</v>
      </c>
      <c r="L479" s="13">
        <v>42706.347222534721</v>
      </c>
      <c r="M479" s="10">
        <v>10</v>
      </c>
      <c r="N479" s="12" t="s">
        <v>28</v>
      </c>
      <c r="O479" s="12" t="s">
        <v>32</v>
      </c>
      <c r="P479" s="12" t="s">
        <v>1262</v>
      </c>
      <c r="Q479" s="13">
        <v>42699.351111458331</v>
      </c>
      <c r="R479" s="12" t="s">
        <v>1260</v>
      </c>
      <c r="S479" s="12" t="s">
        <v>70</v>
      </c>
      <c r="T479" s="12" t="s">
        <v>951</v>
      </c>
      <c r="U479" s="12" t="s">
        <v>39</v>
      </c>
      <c r="V479" s="12" t="s">
        <v>63</v>
      </c>
      <c r="W479" s="12" t="s">
        <v>47</v>
      </c>
      <c r="X479" s="12"/>
      <c r="Y479" s="12">
        <f>Tabla2[[#This Row],[FECHA RADICADO RESPUESTA]]-Tabla2[[#This Row],[FECHA
RADICACIÓN]]</f>
        <v>7.0038889236093382</v>
      </c>
    </row>
    <row r="480" spans="1:25" ht="50.25" customHeight="1" x14ac:dyDescent="0.3">
      <c r="A480" s="10">
        <v>145660</v>
      </c>
      <c r="B480" s="10" t="s">
        <v>24</v>
      </c>
      <c r="C480" s="10" t="s">
        <v>922</v>
      </c>
      <c r="D480" s="10" t="s">
        <v>71</v>
      </c>
      <c r="E480" s="10" t="s">
        <v>1263</v>
      </c>
      <c r="F480" s="13">
        <v>42692.393488773145</v>
      </c>
      <c r="G480" s="10" t="s">
        <v>27</v>
      </c>
      <c r="H480" s="10" t="s">
        <v>28</v>
      </c>
      <c r="I480" s="10" t="s">
        <v>45</v>
      </c>
      <c r="J480" s="10" t="s">
        <v>31</v>
      </c>
      <c r="K480" s="10" t="s">
        <v>1264</v>
      </c>
      <c r="L480" s="13">
        <v>42706.393488773145</v>
      </c>
      <c r="M480" s="10">
        <v>10</v>
      </c>
      <c r="N480" s="12" t="s">
        <v>28</v>
      </c>
      <c r="O480" s="12" t="s">
        <v>32</v>
      </c>
      <c r="P480" s="12" t="s">
        <v>1265</v>
      </c>
      <c r="Q480" s="13">
        <v>42697.484814814816</v>
      </c>
      <c r="R480" s="12" t="s">
        <v>87</v>
      </c>
      <c r="S480" s="12" t="s">
        <v>28</v>
      </c>
      <c r="T480" s="12">
        <v>5</v>
      </c>
      <c r="U480" s="12" t="s">
        <v>39</v>
      </c>
      <c r="V480" s="12" t="s">
        <v>149</v>
      </c>
      <c r="W480" s="12" t="s">
        <v>47</v>
      </c>
      <c r="X480" s="12"/>
      <c r="Y480" s="12">
        <f>Tabla2[[#This Row],[FECHA RADICADO RESPUESTA]]-Tabla2[[#This Row],[FECHA
RADICACIÓN]]</f>
        <v>5.0913260416709818</v>
      </c>
    </row>
    <row r="481" spans="1:25" ht="50.25" customHeight="1" x14ac:dyDescent="0.3">
      <c r="A481" s="10">
        <v>145938</v>
      </c>
      <c r="B481" s="10" t="s">
        <v>24</v>
      </c>
      <c r="C481" s="10" t="s">
        <v>922</v>
      </c>
      <c r="D481" s="10" t="s">
        <v>25</v>
      </c>
      <c r="E481" s="10" t="s">
        <v>1266</v>
      </c>
      <c r="F481" s="13">
        <v>42692.692321215276</v>
      </c>
      <c r="G481" s="10" t="s">
        <v>27</v>
      </c>
      <c r="H481" s="10" t="s">
        <v>28</v>
      </c>
      <c r="I481" s="10" t="s">
        <v>45</v>
      </c>
      <c r="J481" s="10" t="s">
        <v>31</v>
      </c>
      <c r="K481" s="10" t="s">
        <v>1267</v>
      </c>
      <c r="L481" s="13">
        <v>42706.692321215276</v>
      </c>
      <c r="M481" s="10">
        <v>10</v>
      </c>
      <c r="N481" s="12" t="s">
        <v>28</v>
      </c>
      <c r="O481" s="12" t="s">
        <v>32</v>
      </c>
      <c r="P481" s="12" t="s">
        <v>1268</v>
      </c>
      <c r="Q481" s="13">
        <v>42699.6288403125</v>
      </c>
      <c r="R481" s="12" t="s">
        <v>428</v>
      </c>
      <c r="S481" s="12" t="s">
        <v>70</v>
      </c>
      <c r="T481" s="12" t="s">
        <v>951</v>
      </c>
      <c r="U481" s="12" t="s">
        <v>39</v>
      </c>
      <c r="V481" s="12" t="s">
        <v>63</v>
      </c>
      <c r="W481" s="12" t="s">
        <v>47</v>
      </c>
      <c r="X481" s="12"/>
      <c r="Y481" s="12">
        <f>Tabla2[[#This Row],[FECHA RADICADO RESPUESTA]]-Tabla2[[#This Row],[FECHA
RADICACIÓN]]</f>
        <v>6.9365190972239361</v>
      </c>
    </row>
    <row r="482" spans="1:25" ht="50.25" customHeight="1" x14ac:dyDescent="0.3">
      <c r="A482" s="10">
        <v>146194</v>
      </c>
      <c r="B482" s="10" t="s">
        <v>24</v>
      </c>
      <c r="C482" s="10" t="s">
        <v>922</v>
      </c>
      <c r="D482" s="10" t="s">
        <v>25</v>
      </c>
      <c r="E482" s="10" t="s">
        <v>1269</v>
      </c>
      <c r="F482" s="13">
        <v>42695.615589502311</v>
      </c>
      <c r="G482" s="10" t="s">
        <v>27</v>
      </c>
      <c r="H482" s="10" t="s">
        <v>28</v>
      </c>
      <c r="I482" s="10" t="s">
        <v>882</v>
      </c>
      <c r="J482" s="10" t="s">
        <v>31</v>
      </c>
      <c r="K482" s="10" t="s">
        <v>1270</v>
      </c>
      <c r="L482" s="13">
        <v>42709.615589502311</v>
      </c>
      <c r="M482" s="10">
        <v>10</v>
      </c>
      <c r="N482" s="12" t="s">
        <v>28</v>
      </c>
      <c r="O482" s="12" t="s">
        <v>32</v>
      </c>
      <c r="P482" s="12" t="s">
        <v>1271</v>
      </c>
      <c r="Q482" s="13">
        <v>42697.392461030089</v>
      </c>
      <c r="R482" s="12" t="s">
        <v>32</v>
      </c>
      <c r="S482" s="12" t="s">
        <v>28</v>
      </c>
      <c r="T482" s="12" t="s">
        <v>880</v>
      </c>
      <c r="U482" s="12" t="s">
        <v>39</v>
      </c>
      <c r="V482" s="12" t="s">
        <v>41</v>
      </c>
      <c r="W482" s="12" t="s">
        <v>47</v>
      </c>
      <c r="X482" s="12"/>
      <c r="Y482" s="12">
        <f>Tabla2[[#This Row],[FECHA RADICADO RESPUESTA]]-Tabla2[[#This Row],[FECHA
RADICACIÓN]]</f>
        <v>1.7768715277779847</v>
      </c>
    </row>
    <row r="483" spans="1:25" ht="50.25" customHeight="1" x14ac:dyDescent="0.3">
      <c r="A483" s="10">
        <v>146210</v>
      </c>
      <c r="B483" s="10" t="s">
        <v>24</v>
      </c>
      <c r="C483" s="10" t="s">
        <v>922</v>
      </c>
      <c r="D483" s="10" t="s">
        <v>43</v>
      </c>
      <c r="E483" s="10" t="s">
        <v>1272</v>
      </c>
      <c r="F483" s="13">
        <v>42695.636438194444</v>
      </c>
      <c r="G483" s="10" t="s">
        <v>27</v>
      </c>
      <c r="H483" s="10" t="s">
        <v>28</v>
      </c>
      <c r="I483" s="10" t="s">
        <v>62</v>
      </c>
      <c r="J483" s="10" t="s">
        <v>31</v>
      </c>
      <c r="K483" s="10" t="s">
        <v>45</v>
      </c>
      <c r="L483" s="13">
        <v>42709.636438194444</v>
      </c>
      <c r="M483" s="10">
        <v>10</v>
      </c>
      <c r="N483" s="12" t="s">
        <v>28</v>
      </c>
      <c r="O483" s="12" t="s">
        <v>32</v>
      </c>
      <c r="P483" s="12" t="s">
        <v>1273</v>
      </c>
      <c r="Q483" s="13">
        <v>42711.669988425929</v>
      </c>
      <c r="R483" s="12" t="s">
        <v>32</v>
      </c>
      <c r="S483" s="12" t="s">
        <v>28</v>
      </c>
      <c r="T483" s="12">
        <v>16</v>
      </c>
      <c r="U483" s="12" t="s">
        <v>83</v>
      </c>
      <c r="V483" s="12" t="s">
        <v>283</v>
      </c>
      <c r="W483" s="12" t="s">
        <v>47</v>
      </c>
      <c r="X483" s="12"/>
      <c r="Y483" s="12">
        <f>Tabla2[[#This Row],[FECHA RADICADO RESPUESTA]]-Tabla2[[#This Row],[FECHA
RADICACIÓN]]</f>
        <v>16.033550231484696</v>
      </c>
    </row>
    <row r="484" spans="1:25" ht="50.25" customHeight="1" x14ac:dyDescent="0.3">
      <c r="A484" s="10">
        <v>146249</v>
      </c>
      <c r="B484" s="10" t="s">
        <v>24</v>
      </c>
      <c r="C484" s="10" t="s">
        <v>922</v>
      </c>
      <c r="D484" s="10" t="s">
        <v>25</v>
      </c>
      <c r="E484" s="10" t="s">
        <v>1274</v>
      </c>
      <c r="F484" s="13">
        <v>42695.665711608795</v>
      </c>
      <c r="G484" s="10" t="s">
        <v>27</v>
      </c>
      <c r="H484" s="10" t="s">
        <v>28</v>
      </c>
      <c r="I484" s="10" t="s">
        <v>62</v>
      </c>
      <c r="J484" s="10" t="s">
        <v>31</v>
      </c>
      <c r="K484" s="10" t="s">
        <v>1275</v>
      </c>
      <c r="L484" s="13">
        <v>42717.665711608795</v>
      </c>
      <c r="M484" s="10">
        <v>15</v>
      </c>
      <c r="N484" s="12" t="s">
        <v>28</v>
      </c>
      <c r="O484" s="12" t="s">
        <v>32</v>
      </c>
      <c r="P484" s="12" t="s">
        <v>1276</v>
      </c>
      <c r="Q484" s="13">
        <v>42699.438020868052</v>
      </c>
      <c r="R484" s="12" t="s">
        <v>32</v>
      </c>
      <c r="S484" s="12" t="s">
        <v>28</v>
      </c>
      <c r="T484" s="12" t="s">
        <v>1092</v>
      </c>
      <c r="U484" s="12" t="s">
        <v>74</v>
      </c>
      <c r="V484" s="12" t="s">
        <v>134</v>
      </c>
      <c r="W484" s="12" t="s">
        <v>47</v>
      </c>
      <c r="X484" s="12"/>
      <c r="Y484" s="12">
        <f>Tabla2[[#This Row],[FECHA RADICADO RESPUESTA]]-Tabla2[[#This Row],[FECHA
RADICACIÓN]]</f>
        <v>3.7723092592568719</v>
      </c>
    </row>
    <row r="485" spans="1:25" ht="50.25" customHeight="1" x14ac:dyDescent="0.3">
      <c r="A485" s="10">
        <v>146251</v>
      </c>
      <c r="B485" s="10" t="s">
        <v>24</v>
      </c>
      <c r="C485" s="10" t="s">
        <v>922</v>
      </c>
      <c r="D485" s="10" t="s">
        <v>71</v>
      </c>
      <c r="E485" s="10" t="s">
        <v>1277</v>
      </c>
      <c r="F485" s="13">
        <v>42695.668943090277</v>
      </c>
      <c r="G485" s="10" t="s">
        <v>27</v>
      </c>
      <c r="H485" s="10" t="s">
        <v>28</v>
      </c>
      <c r="I485" s="10" t="s">
        <v>882</v>
      </c>
      <c r="J485" s="10" t="s">
        <v>31</v>
      </c>
      <c r="K485" s="10" t="s">
        <v>882</v>
      </c>
      <c r="L485" s="13">
        <v>42709.668943090277</v>
      </c>
      <c r="M485" s="10">
        <v>10</v>
      </c>
      <c r="N485" s="12" t="s">
        <v>28</v>
      </c>
      <c r="O485" s="12" t="s">
        <v>32</v>
      </c>
      <c r="P485" s="12" t="s">
        <v>1278</v>
      </c>
      <c r="Q485" s="13">
        <v>42699.457747569446</v>
      </c>
      <c r="R485" s="12" t="s">
        <v>32</v>
      </c>
      <c r="S485" s="12" t="s">
        <v>28</v>
      </c>
      <c r="T485" s="12" t="s">
        <v>1092</v>
      </c>
      <c r="U485" s="12" t="s">
        <v>39</v>
      </c>
      <c r="V485" s="12" t="s">
        <v>163</v>
      </c>
      <c r="W485" s="12" t="s">
        <v>47</v>
      </c>
      <c r="X485" s="12"/>
      <c r="Y485" s="12">
        <f>Tabla2[[#This Row],[FECHA RADICADO RESPUESTA]]-Tabla2[[#This Row],[FECHA
RADICACIÓN]]</f>
        <v>3.7888044791689026</v>
      </c>
    </row>
    <row r="486" spans="1:25" ht="50.25" customHeight="1" x14ac:dyDescent="0.3">
      <c r="A486" s="10">
        <v>146252</v>
      </c>
      <c r="B486" s="10" t="s">
        <v>24</v>
      </c>
      <c r="C486" s="10" t="s">
        <v>922</v>
      </c>
      <c r="D486" s="10" t="s">
        <v>71</v>
      </c>
      <c r="E486" s="10" t="s">
        <v>1279</v>
      </c>
      <c r="F486" s="13">
        <v>42695.669475925926</v>
      </c>
      <c r="G486" s="10" t="s">
        <v>27</v>
      </c>
      <c r="H486" s="10" t="s">
        <v>28</v>
      </c>
      <c r="I486" s="10" t="s">
        <v>882</v>
      </c>
      <c r="J486" s="10" t="s">
        <v>31</v>
      </c>
      <c r="K486" s="10" t="s">
        <v>1280</v>
      </c>
      <c r="L486" s="13">
        <v>42709.669475925926</v>
      </c>
      <c r="M486" s="10">
        <v>10</v>
      </c>
      <c r="N486" s="12" t="s">
        <v>28</v>
      </c>
      <c r="O486" s="12" t="s">
        <v>32</v>
      </c>
      <c r="P486" s="12" t="s">
        <v>1281</v>
      </c>
      <c r="Q486" s="13">
        <v>42702.362172187495</v>
      </c>
      <c r="R486" s="12" t="s">
        <v>1282</v>
      </c>
      <c r="S486" s="12" t="s">
        <v>70</v>
      </c>
      <c r="T486" s="12" t="s">
        <v>951</v>
      </c>
      <c r="U486" s="12" t="s">
        <v>65</v>
      </c>
      <c r="V486" s="12" t="s">
        <v>202</v>
      </c>
      <c r="W486" s="12" t="s">
        <v>47</v>
      </c>
      <c r="X486" s="12"/>
      <c r="Y486" s="12">
        <f>Tabla2[[#This Row],[FECHA RADICADO RESPUESTA]]-Tabla2[[#This Row],[FECHA
RADICACIÓN]]</f>
        <v>6.6926962615689263</v>
      </c>
    </row>
    <row r="487" spans="1:25" ht="50.25" customHeight="1" x14ac:dyDescent="0.3">
      <c r="A487" s="10">
        <v>146253</v>
      </c>
      <c r="B487" s="10" t="s">
        <v>24</v>
      </c>
      <c r="C487" s="10" t="s">
        <v>922</v>
      </c>
      <c r="D487" s="10" t="s">
        <v>71</v>
      </c>
      <c r="E487" s="10" t="s">
        <v>1283</v>
      </c>
      <c r="F487" s="13">
        <v>42695.672944988422</v>
      </c>
      <c r="G487" s="10" t="s">
        <v>27</v>
      </c>
      <c r="H487" s="10" t="s">
        <v>28</v>
      </c>
      <c r="I487" s="10" t="s">
        <v>882</v>
      </c>
      <c r="J487" s="10" t="s">
        <v>31</v>
      </c>
      <c r="K487" s="10" t="s">
        <v>45</v>
      </c>
      <c r="L487" s="13">
        <v>42709.672944988422</v>
      </c>
      <c r="M487" s="10">
        <v>10</v>
      </c>
      <c r="N487" s="12" t="s">
        <v>28</v>
      </c>
      <c r="O487" s="12" t="s">
        <v>32</v>
      </c>
      <c r="P487" s="12" t="s">
        <v>1284</v>
      </c>
      <c r="Q487" s="13">
        <v>42696.450666817131</v>
      </c>
      <c r="R487" s="12" t="s">
        <v>32</v>
      </c>
      <c r="S487" s="12" t="s">
        <v>28</v>
      </c>
      <c r="T487" s="12" t="s">
        <v>345</v>
      </c>
      <c r="U487" s="12" t="s">
        <v>39</v>
      </c>
      <c r="V487" s="12" t="s">
        <v>488</v>
      </c>
      <c r="W487" s="12" t="s">
        <v>47</v>
      </c>
      <c r="X487" s="12"/>
      <c r="Y487" s="12">
        <f>Tabla2[[#This Row],[FECHA RADICADO RESPUESTA]]-Tabla2[[#This Row],[FECHA
RADICACIÓN]]</f>
        <v>0.77772182870830875</v>
      </c>
    </row>
    <row r="488" spans="1:25" ht="50.25" customHeight="1" x14ac:dyDescent="0.3">
      <c r="A488" s="10">
        <v>146256</v>
      </c>
      <c r="B488" s="10" t="s">
        <v>24</v>
      </c>
      <c r="C488" s="10" t="s">
        <v>922</v>
      </c>
      <c r="D488" s="10" t="s">
        <v>71</v>
      </c>
      <c r="E488" s="10" t="s">
        <v>1285</v>
      </c>
      <c r="F488" s="13">
        <v>42695.676074305557</v>
      </c>
      <c r="G488" s="10" t="s">
        <v>27</v>
      </c>
      <c r="H488" s="10" t="s">
        <v>28</v>
      </c>
      <c r="I488" s="10" t="s">
        <v>62</v>
      </c>
      <c r="J488" s="10" t="s">
        <v>31</v>
      </c>
      <c r="K488" s="10" t="s">
        <v>45</v>
      </c>
      <c r="L488" s="13">
        <v>42709.676074305557</v>
      </c>
      <c r="M488" s="10">
        <v>10</v>
      </c>
      <c r="N488" s="12" t="s">
        <v>28</v>
      </c>
      <c r="O488" s="12" t="s">
        <v>32</v>
      </c>
      <c r="P488" s="12" t="s">
        <v>1286</v>
      </c>
      <c r="Q488" s="13">
        <v>42711.651585648149</v>
      </c>
      <c r="R488" s="12" t="s">
        <v>32</v>
      </c>
      <c r="S488" s="12" t="s">
        <v>28</v>
      </c>
      <c r="T488" s="12">
        <v>16</v>
      </c>
      <c r="U488" s="12" t="s">
        <v>39</v>
      </c>
      <c r="V488" s="12" t="s">
        <v>1287</v>
      </c>
      <c r="W488" s="12" t="s">
        <v>47</v>
      </c>
      <c r="X488" s="12"/>
      <c r="Y488" s="12">
        <f>Tabla2[[#This Row],[FECHA RADICADO RESPUESTA]]-Tabla2[[#This Row],[FECHA
RADICACIÓN]]</f>
        <v>15.975511342592654</v>
      </c>
    </row>
    <row r="489" spans="1:25" ht="50.25" customHeight="1" x14ac:dyDescent="0.3">
      <c r="A489" s="10">
        <v>146397</v>
      </c>
      <c r="B489" s="10" t="s">
        <v>24</v>
      </c>
      <c r="C489" s="10" t="s">
        <v>922</v>
      </c>
      <c r="D489" s="10" t="s">
        <v>71</v>
      </c>
      <c r="E489" s="10" t="s">
        <v>1288</v>
      </c>
      <c r="F489" s="13">
        <v>42696.395622372685</v>
      </c>
      <c r="G489" s="10" t="s">
        <v>27</v>
      </c>
      <c r="H489" s="10" t="s">
        <v>28</v>
      </c>
      <c r="I489" s="10" t="s">
        <v>62</v>
      </c>
      <c r="J489" s="10" t="s">
        <v>31</v>
      </c>
      <c r="K489" s="10" t="s">
        <v>62</v>
      </c>
      <c r="L489" s="13">
        <v>42718.395622372685</v>
      </c>
      <c r="M489" s="10">
        <v>15</v>
      </c>
      <c r="N489" s="12" t="s">
        <v>28</v>
      </c>
      <c r="O489" s="12" t="s">
        <v>32</v>
      </c>
      <c r="P489" s="12" t="s">
        <v>1289</v>
      </c>
      <c r="Q489" s="13">
        <v>42703.467818437501</v>
      </c>
      <c r="R489" s="12" t="s">
        <v>1260</v>
      </c>
      <c r="S489" s="12" t="s">
        <v>70</v>
      </c>
      <c r="T489" s="12" t="s">
        <v>951</v>
      </c>
      <c r="U489" s="12" t="s">
        <v>39</v>
      </c>
      <c r="V489" s="12" t="s">
        <v>63</v>
      </c>
      <c r="W489" s="12" t="s">
        <v>47</v>
      </c>
      <c r="X489" s="12"/>
      <c r="Y489" s="12">
        <f>Tabla2[[#This Row],[FECHA RADICADO RESPUESTA]]-Tabla2[[#This Row],[FECHA
RADICACIÓN]]</f>
        <v>7.0721960648152162</v>
      </c>
    </row>
    <row r="490" spans="1:25" ht="50.25" customHeight="1" x14ac:dyDescent="0.3">
      <c r="A490" s="10">
        <v>146401</v>
      </c>
      <c r="B490" s="10" t="s">
        <v>24</v>
      </c>
      <c r="C490" s="10" t="s">
        <v>922</v>
      </c>
      <c r="D490" s="10" t="s">
        <v>71</v>
      </c>
      <c r="E490" s="10" t="s">
        <v>1290</v>
      </c>
      <c r="F490" s="13">
        <v>42696.397435104162</v>
      </c>
      <c r="G490" s="10" t="s">
        <v>27</v>
      </c>
      <c r="H490" s="10" t="s">
        <v>28</v>
      </c>
      <c r="I490" s="10" t="s">
        <v>62</v>
      </c>
      <c r="J490" s="10" t="s">
        <v>31</v>
      </c>
      <c r="K490" s="10" t="s">
        <v>1291</v>
      </c>
      <c r="L490" s="13">
        <v>42718.397435104162</v>
      </c>
      <c r="M490" s="10">
        <v>15</v>
      </c>
      <c r="N490" s="12" t="s">
        <v>28</v>
      </c>
      <c r="O490" s="12" t="s">
        <v>32</v>
      </c>
      <c r="P490" s="12" t="s">
        <v>1292</v>
      </c>
      <c r="Q490" s="13">
        <v>42696.623471377316</v>
      </c>
      <c r="R490" s="12" t="s">
        <v>32</v>
      </c>
      <c r="S490" s="12" t="s">
        <v>28</v>
      </c>
      <c r="T490" s="12" t="s">
        <v>339</v>
      </c>
      <c r="U490" s="12" t="s">
        <v>74</v>
      </c>
      <c r="V490" s="12" t="s">
        <v>488</v>
      </c>
      <c r="W490" s="12" t="s">
        <v>47</v>
      </c>
      <c r="X490" s="16" t="s">
        <v>35</v>
      </c>
      <c r="Y490" s="12">
        <f>Tabla2[[#This Row],[FECHA RADICADO RESPUESTA]]-Tabla2[[#This Row],[FECHA
RADICACIÓN]]</f>
        <v>0.22603627315402264</v>
      </c>
    </row>
    <row r="491" spans="1:25" ht="50.25" customHeight="1" x14ac:dyDescent="0.3">
      <c r="A491" s="10">
        <v>146480</v>
      </c>
      <c r="B491" s="10" t="s">
        <v>24</v>
      </c>
      <c r="C491" s="10" t="s">
        <v>922</v>
      </c>
      <c r="D491" s="10" t="s">
        <v>43</v>
      </c>
      <c r="E491" s="10" t="s">
        <v>1293</v>
      </c>
      <c r="F491" s="13">
        <v>42696.515637766199</v>
      </c>
      <c r="G491" s="10" t="s">
        <v>27</v>
      </c>
      <c r="H491" s="10" t="s">
        <v>28</v>
      </c>
      <c r="I491" s="10" t="s">
        <v>62</v>
      </c>
      <c r="J491" s="10" t="s">
        <v>31</v>
      </c>
      <c r="K491" s="10" t="s">
        <v>1294</v>
      </c>
      <c r="L491" s="13">
        <v>42718.515637766199</v>
      </c>
      <c r="M491" s="10">
        <v>15</v>
      </c>
      <c r="N491" s="12" t="s">
        <v>28</v>
      </c>
      <c r="O491" s="12" t="s">
        <v>32</v>
      </c>
      <c r="P491" s="12" t="s">
        <v>1295</v>
      </c>
      <c r="Q491" s="13">
        <v>42704.347351655088</v>
      </c>
      <c r="R491" s="12" t="s">
        <v>32</v>
      </c>
      <c r="S491" s="12" t="s">
        <v>28</v>
      </c>
      <c r="T491" s="12" t="s">
        <v>334</v>
      </c>
      <c r="U491" s="12" t="s">
        <v>39</v>
      </c>
      <c r="V491" s="12" t="s">
        <v>63</v>
      </c>
      <c r="W491" s="12" t="s">
        <v>47</v>
      </c>
      <c r="X491" s="12"/>
      <c r="Y491" s="12">
        <f>Tabla2[[#This Row],[FECHA RADICADO RESPUESTA]]-Tabla2[[#This Row],[FECHA
RADICACIÓN]]</f>
        <v>7.8317138888887712</v>
      </c>
    </row>
    <row r="492" spans="1:25" ht="50.25" customHeight="1" x14ac:dyDescent="0.3">
      <c r="A492" s="10">
        <v>146856</v>
      </c>
      <c r="B492" s="10" t="s">
        <v>24</v>
      </c>
      <c r="C492" s="10" t="s">
        <v>922</v>
      </c>
      <c r="D492" s="10" t="s">
        <v>43</v>
      </c>
      <c r="E492" s="10" t="s">
        <v>1296</v>
      </c>
      <c r="F492" s="13">
        <v>42697.654889733793</v>
      </c>
      <c r="G492" s="10" t="s">
        <v>27</v>
      </c>
      <c r="H492" s="10" t="s">
        <v>28</v>
      </c>
      <c r="I492" s="10" t="s">
        <v>228</v>
      </c>
      <c r="J492" s="10" t="s">
        <v>31</v>
      </c>
      <c r="K492" s="10" t="s">
        <v>62</v>
      </c>
      <c r="L492" s="13">
        <v>42719.654889733793</v>
      </c>
      <c r="M492" s="10">
        <v>30</v>
      </c>
      <c r="N492" s="12" t="s">
        <v>28</v>
      </c>
      <c r="O492" s="12" t="s">
        <v>32</v>
      </c>
      <c r="P492" s="12" t="s">
        <v>1297</v>
      </c>
      <c r="Q492" s="13">
        <v>42731.475115740737</v>
      </c>
      <c r="R492" s="12" t="s">
        <v>32</v>
      </c>
      <c r="S492" s="12" t="s">
        <v>28</v>
      </c>
      <c r="T492" s="10">
        <v>34</v>
      </c>
      <c r="U492" s="12" t="s">
        <v>39</v>
      </c>
      <c r="V492" s="12" t="s">
        <v>349</v>
      </c>
      <c r="W492" s="12" t="s">
        <v>47</v>
      </c>
      <c r="X492" s="12"/>
      <c r="Y492" s="12">
        <f>Tabla2[[#This Row],[FECHA RADICADO RESPUESTA]]-Tabla2[[#This Row],[FECHA
RADICACIÓN]]</f>
        <v>33.820226006944722</v>
      </c>
    </row>
    <row r="493" spans="1:25" ht="50.25" customHeight="1" x14ac:dyDescent="0.3">
      <c r="A493" s="10">
        <v>147100</v>
      </c>
      <c r="B493" s="10" t="s">
        <v>24</v>
      </c>
      <c r="C493" s="10" t="s">
        <v>922</v>
      </c>
      <c r="D493" s="10" t="s">
        <v>43</v>
      </c>
      <c r="E493" s="10" t="s">
        <v>1298</v>
      </c>
      <c r="F493" s="13">
        <v>42698.513733252315</v>
      </c>
      <c r="G493" s="10" t="s">
        <v>27</v>
      </c>
      <c r="H493" s="10" t="s">
        <v>28</v>
      </c>
      <c r="I493" s="10" t="s">
        <v>62</v>
      </c>
      <c r="J493" s="10" t="s">
        <v>31</v>
      </c>
      <c r="K493" s="10" t="s">
        <v>62</v>
      </c>
      <c r="L493" s="13">
        <v>42720.513733252315</v>
      </c>
      <c r="M493" s="10">
        <v>15</v>
      </c>
      <c r="N493" s="12" t="s">
        <v>28</v>
      </c>
      <c r="O493" s="12" t="s">
        <v>32</v>
      </c>
      <c r="P493" s="12" t="s">
        <v>1299</v>
      </c>
      <c r="Q493" s="13">
        <v>42713.408032557869</v>
      </c>
      <c r="R493" s="12" t="s">
        <v>403</v>
      </c>
      <c r="S493" s="12" t="s">
        <v>70</v>
      </c>
      <c r="T493" s="12" t="s">
        <v>866</v>
      </c>
      <c r="U493" s="12" t="s">
        <v>39</v>
      </c>
      <c r="V493" s="12" t="s">
        <v>63</v>
      </c>
      <c r="W493" s="12" t="s">
        <v>47</v>
      </c>
      <c r="X493" s="12"/>
      <c r="Y493" s="12">
        <f>Tabla2[[#This Row],[FECHA RADICADO RESPUESTA]]-Tabla2[[#This Row],[FECHA
RADICACIÓN]]</f>
        <v>14.894299305553432</v>
      </c>
    </row>
    <row r="494" spans="1:25" ht="50.25" customHeight="1" x14ac:dyDescent="0.3">
      <c r="A494" s="10">
        <v>147106</v>
      </c>
      <c r="B494" s="10" t="s">
        <v>24</v>
      </c>
      <c r="C494" s="10" t="s">
        <v>922</v>
      </c>
      <c r="D494" s="10" t="s">
        <v>71</v>
      </c>
      <c r="E494" s="10" t="s">
        <v>1300</v>
      </c>
      <c r="F494" s="13">
        <v>42698.535643599535</v>
      </c>
      <c r="G494" s="10" t="s">
        <v>27</v>
      </c>
      <c r="H494" s="10" t="s">
        <v>28</v>
      </c>
      <c r="I494" s="10" t="s">
        <v>45</v>
      </c>
      <c r="J494" s="10" t="s">
        <v>31</v>
      </c>
      <c r="K494" s="10" t="s">
        <v>45</v>
      </c>
      <c r="L494" s="13">
        <v>42713.535643599535</v>
      </c>
      <c r="M494" s="10">
        <v>10</v>
      </c>
      <c r="N494" s="12" t="s">
        <v>28</v>
      </c>
      <c r="O494" s="12" t="s">
        <v>32</v>
      </c>
      <c r="P494" s="12" t="s">
        <v>1301</v>
      </c>
      <c r="Q494" s="13">
        <v>42699.416253506941</v>
      </c>
      <c r="R494" s="12" t="s">
        <v>32</v>
      </c>
      <c r="S494" s="12" t="s">
        <v>28</v>
      </c>
      <c r="T494" s="12" t="s">
        <v>345</v>
      </c>
      <c r="U494" s="12" t="s">
        <v>39</v>
      </c>
      <c r="V494" s="12" t="s">
        <v>229</v>
      </c>
      <c r="W494" s="27" t="s">
        <v>47</v>
      </c>
      <c r="X494" s="12"/>
      <c r="Y494" s="39">
        <f>Tabla2[[#This Row],[FECHA RADICADO RESPUESTA]]-Tabla2[[#This Row],[FECHA
RADICACIÓN]]</f>
        <v>0.88060990740632406</v>
      </c>
    </row>
    <row r="495" spans="1:25" ht="50.25" customHeight="1" x14ac:dyDescent="0.3">
      <c r="A495" s="10">
        <v>147143</v>
      </c>
      <c r="B495" s="10" t="s">
        <v>24</v>
      </c>
      <c r="C495" s="10" t="s">
        <v>922</v>
      </c>
      <c r="D495" s="10" t="s">
        <v>25</v>
      </c>
      <c r="E495" s="10" t="s">
        <v>1302</v>
      </c>
      <c r="F495" s="13">
        <v>42698.635405439811</v>
      </c>
      <c r="G495" s="10" t="s">
        <v>27</v>
      </c>
      <c r="H495" s="10" t="s">
        <v>28</v>
      </c>
      <c r="I495" s="10" t="s">
        <v>882</v>
      </c>
      <c r="J495" s="10" t="s">
        <v>31</v>
      </c>
      <c r="K495" s="10" t="s">
        <v>1303</v>
      </c>
      <c r="L495" s="13">
        <v>42713.635405439811</v>
      </c>
      <c r="M495" s="10">
        <v>10</v>
      </c>
      <c r="N495" s="12" t="s">
        <v>28</v>
      </c>
      <c r="O495" s="12" t="s">
        <v>32</v>
      </c>
      <c r="P495" s="12" t="s">
        <v>1304</v>
      </c>
      <c r="Q495" s="13">
        <v>42705.418934409718</v>
      </c>
      <c r="R495" s="12" t="s">
        <v>872</v>
      </c>
      <c r="S495" s="12" t="s">
        <v>70</v>
      </c>
      <c r="T495" s="12" t="s">
        <v>951</v>
      </c>
      <c r="U495" s="12" t="s">
        <v>375</v>
      </c>
      <c r="V495" s="12" t="s">
        <v>63</v>
      </c>
      <c r="W495" s="12" t="s">
        <v>47</v>
      </c>
      <c r="X495" s="12"/>
      <c r="Y495" s="12">
        <f>Tabla2[[#This Row],[FECHA RADICADO RESPUESTA]]-Tabla2[[#This Row],[FECHA
RADICACIÓN]]</f>
        <v>6.7835289699069108</v>
      </c>
    </row>
    <row r="496" spans="1:25" ht="50.25" customHeight="1" x14ac:dyDescent="0.3">
      <c r="A496" s="10">
        <v>147147</v>
      </c>
      <c r="B496" s="10" t="s">
        <v>24</v>
      </c>
      <c r="C496" s="10" t="s">
        <v>922</v>
      </c>
      <c r="D496" s="10" t="s">
        <v>25</v>
      </c>
      <c r="E496" s="10" t="s">
        <v>1305</v>
      </c>
      <c r="F496" s="13">
        <v>42698.643864120371</v>
      </c>
      <c r="G496" s="10" t="s">
        <v>27</v>
      </c>
      <c r="H496" s="10" t="s">
        <v>28</v>
      </c>
      <c r="I496" s="10" t="s">
        <v>29</v>
      </c>
      <c r="J496" s="10" t="s">
        <v>31</v>
      </c>
      <c r="K496" s="10" t="s">
        <v>1306</v>
      </c>
      <c r="L496" s="13">
        <v>42705.643864120371</v>
      </c>
      <c r="M496" s="10">
        <v>5</v>
      </c>
      <c r="N496" s="12" t="s">
        <v>28</v>
      </c>
      <c r="O496" s="12" t="s">
        <v>32</v>
      </c>
      <c r="P496" s="12" t="s">
        <v>1307</v>
      </c>
      <c r="Q496" s="13">
        <v>42711.498109918983</v>
      </c>
      <c r="R496" s="12" t="s">
        <v>87</v>
      </c>
      <c r="S496" s="12" t="s">
        <v>28</v>
      </c>
      <c r="T496" s="12" t="s">
        <v>1025</v>
      </c>
      <c r="U496" s="12" t="s">
        <v>39</v>
      </c>
      <c r="V496" s="12" t="s">
        <v>149</v>
      </c>
      <c r="W496" s="12" t="s">
        <v>31</v>
      </c>
      <c r="X496" s="12"/>
      <c r="Y496" s="12">
        <f>Tabla2[[#This Row],[FECHA RADICADO RESPUESTA]]-Tabla2[[#This Row],[FECHA
RADICACIÓN]]</f>
        <v>12.854245798611373</v>
      </c>
    </row>
    <row r="497" spans="1:25" ht="50.25" customHeight="1" x14ac:dyDescent="0.3">
      <c r="A497" s="10">
        <v>147269</v>
      </c>
      <c r="B497" s="10" t="s">
        <v>24</v>
      </c>
      <c r="C497" s="10" t="s">
        <v>922</v>
      </c>
      <c r="D497" s="10" t="s">
        <v>43</v>
      </c>
      <c r="E497" s="10" t="s">
        <v>1308</v>
      </c>
      <c r="F497" s="13">
        <v>42699.408179363425</v>
      </c>
      <c r="G497" s="10" t="s">
        <v>27</v>
      </c>
      <c r="H497" s="10" t="s">
        <v>28</v>
      </c>
      <c r="I497" s="10" t="s">
        <v>62</v>
      </c>
      <c r="J497" s="10" t="s">
        <v>31</v>
      </c>
      <c r="K497" s="10" t="s">
        <v>62</v>
      </c>
      <c r="L497" s="13">
        <v>42723.408179363425</v>
      </c>
      <c r="M497" s="10">
        <v>15</v>
      </c>
      <c r="N497" s="12" t="s">
        <v>28</v>
      </c>
      <c r="O497" s="12" t="s">
        <v>32</v>
      </c>
      <c r="P497" s="12" t="s">
        <v>1309</v>
      </c>
      <c r="Q497" s="13">
        <v>42703.675111342593</v>
      </c>
      <c r="R497" s="12" t="s">
        <v>403</v>
      </c>
      <c r="S497" s="12" t="s">
        <v>70</v>
      </c>
      <c r="T497" s="12" t="s">
        <v>1092</v>
      </c>
      <c r="U497" s="12" t="s">
        <v>74</v>
      </c>
      <c r="V497" s="12" t="s">
        <v>63</v>
      </c>
      <c r="W497" s="12" t="s">
        <v>47</v>
      </c>
      <c r="X497" s="12"/>
      <c r="Y497" s="12">
        <f>Tabla2[[#This Row],[FECHA RADICADO RESPUESTA]]-Tabla2[[#This Row],[FECHA
RADICACIÓN]]</f>
        <v>4.2669319791675662</v>
      </c>
    </row>
    <row r="498" spans="1:25" ht="50.25" customHeight="1" x14ac:dyDescent="0.3">
      <c r="A498" s="10">
        <v>147283</v>
      </c>
      <c r="B498" s="10" t="s">
        <v>24</v>
      </c>
      <c r="C498" s="10" t="s">
        <v>922</v>
      </c>
      <c r="D498" s="10" t="s">
        <v>43</v>
      </c>
      <c r="E498" s="10" t="s">
        <v>1310</v>
      </c>
      <c r="F498" s="13">
        <v>42699.42560289352</v>
      </c>
      <c r="G498" s="10" t="s">
        <v>27</v>
      </c>
      <c r="H498" s="10" t="s">
        <v>28</v>
      </c>
      <c r="I498" s="10" t="s">
        <v>62</v>
      </c>
      <c r="J498" s="10" t="s">
        <v>31</v>
      </c>
      <c r="K498" s="10" t="s">
        <v>45</v>
      </c>
      <c r="L498" s="13">
        <v>42723.42560289352</v>
      </c>
      <c r="M498" s="10">
        <v>15</v>
      </c>
      <c r="N498" s="12" t="s">
        <v>28</v>
      </c>
      <c r="O498" s="12" t="s">
        <v>32</v>
      </c>
      <c r="P498" s="12" t="s">
        <v>1311</v>
      </c>
      <c r="Q498" s="13">
        <v>42703.424264201385</v>
      </c>
      <c r="R498" s="12" t="s">
        <v>32</v>
      </c>
      <c r="S498" s="12" t="s">
        <v>28</v>
      </c>
      <c r="T498" s="12" t="s">
        <v>1092</v>
      </c>
      <c r="U498" s="12" t="s">
        <v>285</v>
      </c>
      <c r="V498" s="12" t="s">
        <v>798</v>
      </c>
      <c r="W498" s="12" t="s">
        <v>47</v>
      </c>
      <c r="X498" s="12"/>
      <c r="Y498" s="12">
        <f>Tabla2[[#This Row],[FECHA RADICADO RESPUESTA]]-Tabla2[[#This Row],[FECHA
RADICACIÓN]]</f>
        <v>3.9986613078654045</v>
      </c>
    </row>
    <row r="499" spans="1:25" ht="50.25" customHeight="1" x14ac:dyDescent="0.3">
      <c r="A499" s="10">
        <v>147334</v>
      </c>
      <c r="B499" s="10" t="s">
        <v>24</v>
      </c>
      <c r="C499" s="10" t="s">
        <v>922</v>
      </c>
      <c r="D499" s="10" t="s">
        <v>71</v>
      </c>
      <c r="E499" s="10" t="s">
        <v>1312</v>
      </c>
      <c r="F499" s="13">
        <v>42699.518528090273</v>
      </c>
      <c r="G499" s="10" t="s">
        <v>27</v>
      </c>
      <c r="H499" s="10" t="s">
        <v>28</v>
      </c>
      <c r="I499" s="10" t="s">
        <v>45</v>
      </c>
      <c r="J499" s="10" t="s">
        <v>31</v>
      </c>
      <c r="K499" s="10" t="s">
        <v>45</v>
      </c>
      <c r="L499" s="13">
        <v>42716.518528090273</v>
      </c>
      <c r="M499" s="10">
        <v>10</v>
      </c>
      <c r="N499" s="12" t="s">
        <v>28</v>
      </c>
      <c r="O499" s="12" t="s">
        <v>32</v>
      </c>
      <c r="P499" s="12" t="s">
        <v>1313</v>
      </c>
      <c r="Q499" s="13">
        <v>42703.415802048607</v>
      </c>
      <c r="R499" s="12" t="s">
        <v>32</v>
      </c>
      <c r="S499" s="12" t="s">
        <v>28</v>
      </c>
      <c r="T499" s="12" t="s">
        <v>1092</v>
      </c>
      <c r="U499" s="12" t="s">
        <v>39</v>
      </c>
      <c r="V499" s="12" t="s">
        <v>128</v>
      </c>
      <c r="W499" s="12" t="s">
        <v>47</v>
      </c>
      <c r="X499" s="12"/>
      <c r="Y499" s="12">
        <f>Tabla2[[#This Row],[FECHA RADICADO RESPUESTA]]-Tabla2[[#This Row],[FECHA
RADICACIÓN]]</f>
        <v>3.8972739583332441</v>
      </c>
    </row>
    <row r="500" spans="1:25" ht="50.25" customHeight="1" x14ac:dyDescent="0.3">
      <c r="A500" s="10">
        <v>147337</v>
      </c>
      <c r="B500" s="10" t="s">
        <v>24</v>
      </c>
      <c r="C500" s="10" t="s">
        <v>922</v>
      </c>
      <c r="D500" s="10" t="s">
        <v>25</v>
      </c>
      <c r="E500" s="10" t="s">
        <v>1314</v>
      </c>
      <c r="F500" s="13">
        <v>42699.520832256945</v>
      </c>
      <c r="G500" s="10" t="s">
        <v>27</v>
      </c>
      <c r="H500" s="10" t="s">
        <v>28</v>
      </c>
      <c r="I500" s="10" t="s">
        <v>62</v>
      </c>
      <c r="J500" s="10" t="s">
        <v>31</v>
      </c>
      <c r="K500" s="10" t="s">
        <v>45</v>
      </c>
      <c r="L500" s="13">
        <v>42716.520832256945</v>
      </c>
      <c r="M500" s="10">
        <v>10</v>
      </c>
      <c r="N500" s="12" t="s">
        <v>28</v>
      </c>
      <c r="O500" s="12" t="s">
        <v>32</v>
      </c>
      <c r="P500" s="12" t="s">
        <v>1315</v>
      </c>
      <c r="Q500" s="13">
        <v>42718.320514849533</v>
      </c>
      <c r="R500" s="12" t="s">
        <v>403</v>
      </c>
      <c r="S500" s="12" t="s">
        <v>70</v>
      </c>
      <c r="T500" s="12" t="s">
        <v>918</v>
      </c>
      <c r="U500" s="12" t="s">
        <v>39</v>
      </c>
      <c r="V500" s="12" t="s">
        <v>63</v>
      </c>
      <c r="W500" s="12" t="s">
        <v>47</v>
      </c>
      <c r="X500" s="12"/>
      <c r="Y500" s="12">
        <f>Tabla2[[#This Row],[FECHA RADICADO RESPUESTA]]-Tabla2[[#This Row],[FECHA
RADICACIÓN]]</f>
        <v>18.799682592587487</v>
      </c>
    </row>
    <row r="501" spans="1:25" ht="50.25" customHeight="1" x14ac:dyDescent="0.3">
      <c r="A501" s="10">
        <v>147395</v>
      </c>
      <c r="B501" s="10" t="s">
        <v>24</v>
      </c>
      <c r="C501" s="10" t="s">
        <v>922</v>
      </c>
      <c r="D501" s="10" t="s">
        <v>71</v>
      </c>
      <c r="E501" s="10" t="s">
        <v>1316</v>
      </c>
      <c r="F501" s="13">
        <v>42699.642020219908</v>
      </c>
      <c r="G501" s="10" t="s">
        <v>27</v>
      </c>
      <c r="H501" s="10" t="s">
        <v>28</v>
      </c>
      <c r="I501" s="10" t="s">
        <v>882</v>
      </c>
      <c r="J501" s="10" t="s">
        <v>31</v>
      </c>
      <c r="K501" s="10" t="s">
        <v>882</v>
      </c>
      <c r="L501" s="13">
        <v>42716.642020219908</v>
      </c>
      <c r="M501" s="10">
        <v>10</v>
      </c>
      <c r="N501" s="12" t="s">
        <v>28</v>
      </c>
      <c r="O501" s="12" t="s">
        <v>32</v>
      </c>
      <c r="P501" s="12" t="s">
        <v>1317</v>
      </c>
      <c r="Q501" s="13">
        <v>42703.415047685186</v>
      </c>
      <c r="R501" s="12" t="s">
        <v>32</v>
      </c>
      <c r="S501" s="12" t="s">
        <v>28</v>
      </c>
      <c r="T501" s="12" t="s">
        <v>1092</v>
      </c>
      <c r="U501" s="12" t="s">
        <v>39</v>
      </c>
      <c r="V501" s="12" t="s">
        <v>128</v>
      </c>
      <c r="W501" s="12" t="s">
        <v>47</v>
      </c>
      <c r="X501" s="12"/>
      <c r="Y501" s="12">
        <f>Tabla2[[#This Row],[FECHA RADICADO RESPUESTA]]-Tabla2[[#This Row],[FECHA
RADICACIÓN]]</f>
        <v>3.7730274652785738</v>
      </c>
    </row>
    <row r="502" spans="1:25" ht="50.25" customHeight="1" x14ac:dyDescent="0.3">
      <c r="A502" s="10">
        <v>147473</v>
      </c>
      <c r="B502" s="10" t="s">
        <v>24</v>
      </c>
      <c r="C502" s="10" t="s">
        <v>922</v>
      </c>
      <c r="D502" s="10" t="s">
        <v>71</v>
      </c>
      <c r="E502" s="10" t="s">
        <v>1318</v>
      </c>
      <c r="F502" s="13">
        <v>42700.371394293979</v>
      </c>
      <c r="G502" s="10" t="s">
        <v>27</v>
      </c>
      <c r="H502" s="10" t="s">
        <v>28</v>
      </c>
      <c r="I502" s="10" t="s">
        <v>882</v>
      </c>
      <c r="J502" s="10" t="s">
        <v>31</v>
      </c>
      <c r="K502" s="10" t="s">
        <v>45</v>
      </c>
      <c r="L502" s="13">
        <v>42716.371394293979</v>
      </c>
      <c r="M502" s="10">
        <v>10</v>
      </c>
      <c r="N502" s="12" t="s">
        <v>28</v>
      </c>
      <c r="O502" s="12" t="s">
        <v>32</v>
      </c>
      <c r="P502" s="12" t="s">
        <v>1319</v>
      </c>
      <c r="Q502" s="13">
        <v>42711.647047488426</v>
      </c>
      <c r="R502" s="12" t="s">
        <v>32</v>
      </c>
      <c r="S502" s="12" t="s">
        <v>28</v>
      </c>
      <c r="T502" s="12" t="s">
        <v>922</v>
      </c>
      <c r="U502" s="12" t="s">
        <v>39</v>
      </c>
      <c r="V502" s="12" t="s">
        <v>1287</v>
      </c>
      <c r="W502" s="27" t="s">
        <v>47</v>
      </c>
      <c r="X502" s="12"/>
      <c r="Y502" s="39">
        <f>Tabla2[[#This Row],[FECHA RADICADO RESPUESTA]]-Tabla2[[#This Row],[FECHA
RADICACIÓN]]</f>
        <v>11.275653194446932</v>
      </c>
    </row>
    <row r="503" spans="1:25" ht="50.25" customHeight="1" x14ac:dyDescent="0.3">
      <c r="A503" s="10">
        <v>147475</v>
      </c>
      <c r="B503" s="10" t="s">
        <v>24</v>
      </c>
      <c r="C503" s="10" t="s">
        <v>922</v>
      </c>
      <c r="D503" s="10" t="s">
        <v>71</v>
      </c>
      <c r="E503" s="10" t="s">
        <v>1320</v>
      </c>
      <c r="F503" s="13">
        <v>42700.375995682865</v>
      </c>
      <c r="G503" s="10" t="s">
        <v>27</v>
      </c>
      <c r="H503" s="10" t="s">
        <v>28</v>
      </c>
      <c r="I503" s="10" t="s">
        <v>62</v>
      </c>
      <c r="J503" s="10" t="s">
        <v>31</v>
      </c>
      <c r="K503" s="10" t="s">
        <v>45</v>
      </c>
      <c r="L503" s="13">
        <v>42716.375995682865</v>
      </c>
      <c r="M503" s="10">
        <v>10</v>
      </c>
      <c r="N503" s="12" t="s">
        <v>28</v>
      </c>
      <c r="O503" s="12" t="s">
        <v>32</v>
      </c>
      <c r="P503" s="12" t="s">
        <v>1321</v>
      </c>
      <c r="Q503" s="13">
        <v>42718.635105555557</v>
      </c>
      <c r="R503" s="12" t="s">
        <v>1322</v>
      </c>
      <c r="S503" s="12" t="s">
        <v>226</v>
      </c>
      <c r="T503" s="12" t="s">
        <v>1049</v>
      </c>
      <c r="U503" s="12" t="s">
        <v>74</v>
      </c>
      <c r="V503" s="12" t="s">
        <v>128</v>
      </c>
      <c r="W503" s="12" t="s">
        <v>47</v>
      </c>
      <c r="X503" s="12"/>
      <c r="Y503" s="12">
        <f>Tabla2[[#This Row],[FECHA RADICADO RESPUESTA]]-Tabla2[[#This Row],[FECHA
RADICACIÓN]]</f>
        <v>18.259109872691624</v>
      </c>
    </row>
    <row r="504" spans="1:25" ht="50.25" customHeight="1" x14ac:dyDescent="0.3">
      <c r="A504" s="10">
        <v>147714</v>
      </c>
      <c r="B504" s="10" t="s">
        <v>24</v>
      </c>
      <c r="C504" s="10" t="s">
        <v>922</v>
      </c>
      <c r="D504" s="10" t="s">
        <v>43</v>
      </c>
      <c r="E504" s="10" t="s">
        <v>1323</v>
      </c>
      <c r="F504" s="13">
        <v>42703.370234108792</v>
      </c>
      <c r="G504" s="10" t="s">
        <v>27</v>
      </c>
      <c r="H504" s="10" t="s">
        <v>28</v>
      </c>
      <c r="I504" s="10" t="s">
        <v>882</v>
      </c>
      <c r="J504" s="10" t="s">
        <v>31</v>
      </c>
      <c r="K504" s="10" t="s">
        <v>1324</v>
      </c>
      <c r="L504" s="13">
        <v>42718.370234108792</v>
      </c>
      <c r="M504" s="10">
        <v>10</v>
      </c>
      <c r="N504" s="12" t="s">
        <v>28</v>
      </c>
      <c r="O504" s="12" t="s">
        <v>32</v>
      </c>
      <c r="P504" s="12" t="s">
        <v>1325</v>
      </c>
      <c r="Q504" s="13">
        <v>42713</v>
      </c>
      <c r="R504" s="12" t="s">
        <v>403</v>
      </c>
      <c r="S504" s="12" t="s">
        <v>70</v>
      </c>
      <c r="T504" s="12">
        <v>10</v>
      </c>
      <c r="U504" s="12" t="s">
        <v>39</v>
      </c>
      <c r="V504" s="12" t="s">
        <v>63</v>
      </c>
      <c r="W504" s="12" t="s">
        <v>47</v>
      </c>
      <c r="X504" s="12"/>
      <c r="Y504" s="39">
        <f>Tabla2[[#This Row],[FECHA RADICADO RESPUESTA]]-Tabla2[[#This Row],[FECHA
RADICACIÓN]]</f>
        <v>9.6297658912080806</v>
      </c>
    </row>
    <row r="505" spans="1:25" ht="50.25" customHeight="1" x14ac:dyDescent="0.3">
      <c r="A505" s="10">
        <v>147774</v>
      </c>
      <c r="B505" s="10" t="s">
        <v>24</v>
      </c>
      <c r="C505" s="10" t="s">
        <v>922</v>
      </c>
      <c r="D505" s="10" t="s">
        <v>71</v>
      </c>
      <c r="E505" s="10" t="s">
        <v>1326</v>
      </c>
      <c r="F505" s="13">
        <v>42703.452588622684</v>
      </c>
      <c r="G505" s="10" t="s">
        <v>27</v>
      </c>
      <c r="H505" s="10" t="s">
        <v>28</v>
      </c>
      <c r="I505" s="10" t="s">
        <v>62</v>
      </c>
      <c r="J505" s="10" t="s">
        <v>31</v>
      </c>
      <c r="K505" s="10" t="s">
        <v>62</v>
      </c>
      <c r="L505" s="13">
        <v>42725.452588622684</v>
      </c>
      <c r="M505" s="10">
        <v>15</v>
      </c>
      <c r="N505" s="12" t="s">
        <v>28</v>
      </c>
      <c r="O505" s="12" t="s">
        <v>32</v>
      </c>
      <c r="P505" s="12" t="s">
        <v>1327</v>
      </c>
      <c r="Q505" s="13">
        <v>42713.628382442126</v>
      </c>
      <c r="R505" s="12" t="s">
        <v>403</v>
      </c>
      <c r="S505" s="12" t="s">
        <v>70</v>
      </c>
      <c r="T505" s="12" t="s">
        <v>347</v>
      </c>
      <c r="U505" s="12" t="s">
        <v>39</v>
      </c>
      <c r="V505" s="12" t="s">
        <v>63</v>
      </c>
      <c r="W505" s="12" t="s">
        <v>47</v>
      </c>
      <c r="X505" s="12"/>
      <c r="Y505" s="12">
        <f>Tabla2[[#This Row],[FECHA RADICADO RESPUESTA]]-Tabla2[[#This Row],[FECHA
RADICACIÓN]]</f>
        <v>10.175793819442333</v>
      </c>
    </row>
    <row r="506" spans="1:25" ht="50.25" customHeight="1" x14ac:dyDescent="0.3">
      <c r="A506" s="10">
        <v>147778</v>
      </c>
      <c r="B506" s="10" t="s">
        <v>24</v>
      </c>
      <c r="C506" s="10" t="s">
        <v>922</v>
      </c>
      <c r="D506" s="10" t="s">
        <v>71</v>
      </c>
      <c r="E506" s="10" t="s">
        <v>1328</v>
      </c>
      <c r="F506" s="13">
        <v>42703.45601454861</v>
      </c>
      <c r="G506" s="10" t="s">
        <v>27</v>
      </c>
      <c r="H506" s="10" t="s">
        <v>28</v>
      </c>
      <c r="I506" s="10" t="s">
        <v>62</v>
      </c>
      <c r="J506" s="10" t="s">
        <v>31</v>
      </c>
      <c r="K506" s="10" t="s">
        <v>62</v>
      </c>
      <c r="L506" s="13">
        <v>42725.45601454861</v>
      </c>
      <c r="M506" s="10">
        <v>15</v>
      </c>
      <c r="N506" s="12" t="s">
        <v>28</v>
      </c>
      <c r="O506" s="12" t="s">
        <v>32</v>
      </c>
      <c r="P506" s="12" t="s">
        <v>1329</v>
      </c>
      <c r="Q506" s="13">
        <v>42713.404170798611</v>
      </c>
      <c r="R506" s="12" t="s">
        <v>403</v>
      </c>
      <c r="S506" s="12" t="s">
        <v>70</v>
      </c>
      <c r="T506" s="12" t="s">
        <v>347</v>
      </c>
      <c r="U506" s="12" t="s">
        <v>39</v>
      </c>
      <c r="V506" s="12" t="s">
        <v>63</v>
      </c>
      <c r="W506" s="12" t="s">
        <v>47</v>
      </c>
      <c r="X506" s="12"/>
      <c r="Y506" s="12">
        <f>Tabla2[[#This Row],[FECHA RADICADO RESPUESTA]]-Tabla2[[#This Row],[FECHA
RADICACIÓN]]</f>
        <v>9.9481562500004657</v>
      </c>
    </row>
    <row r="507" spans="1:25" ht="50.25" customHeight="1" x14ac:dyDescent="0.3">
      <c r="A507" s="10">
        <v>147785</v>
      </c>
      <c r="B507" s="10" t="s">
        <v>24</v>
      </c>
      <c r="C507" s="10" t="s">
        <v>922</v>
      </c>
      <c r="D507" s="10" t="s">
        <v>71</v>
      </c>
      <c r="E507" s="10" t="s">
        <v>1330</v>
      </c>
      <c r="F507" s="13">
        <v>42703.46065277778</v>
      </c>
      <c r="G507" s="10" t="s">
        <v>27</v>
      </c>
      <c r="H507" s="10" t="s">
        <v>28</v>
      </c>
      <c r="I507" s="10" t="s">
        <v>315</v>
      </c>
      <c r="J507" s="10" t="s">
        <v>31</v>
      </c>
      <c r="K507" s="10" t="s">
        <v>1331</v>
      </c>
      <c r="L507" s="13">
        <v>42725.46065277778</v>
      </c>
      <c r="M507" s="10">
        <v>15</v>
      </c>
      <c r="N507" s="12" t="s">
        <v>28</v>
      </c>
      <c r="O507" s="12" t="s">
        <v>32</v>
      </c>
      <c r="P507" s="12" t="s">
        <v>1332</v>
      </c>
      <c r="Q507" s="13">
        <v>42713.698754282406</v>
      </c>
      <c r="R507" s="12" t="s">
        <v>403</v>
      </c>
      <c r="S507" s="12" t="s">
        <v>70</v>
      </c>
      <c r="T507" s="12" t="s">
        <v>347</v>
      </c>
      <c r="U507" s="12" t="s">
        <v>39</v>
      </c>
      <c r="V507" s="12" t="s">
        <v>63</v>
      </c>
      <c r="W507" s="12" t="s">
        <v>47</v>
      </c>
      <c r="X507" s="12"/>
      <c r="Y507" s="12">
        <f>Tabla2[[#This Row],[FECHA RADICADO RESPUESTA]]-Tabla2[[#This Row],[FECHA
RADICACIÓN]]</f>
        <v>10.238101504626684</v>
      </c>
    </row>
    <row r="508" spans="1:25" ht="50.25" customHeight="1" x14ac:dyDescent="0.3">
      <c r="A508" s="10">
        <v>147798</v>
      </c>
      <c r="B508" s="10" t="s">
        <v>24</v>
      </c>
      <c r="C508" s="10" t="s">
        <v>922</v>
      </c>
      <c r="D508" s="10" t="s">
        <v>71</v>
      </c>
      <c r="E508" s="10" t="s">
        <v>1333</v>
      </c>
      <c r="F508" s="13">
        <v>42703.466108946755</v>
      </c>
      <c r="G508" s="10" t="s">
        <v>27</v>
      </c>
      <c r="H508" s="10" t="s">
        <v>28</v>
      </c>
      <c r="I508" s="10" t="s">
        <v>315</v>
      </c>
      <c r="J508" s="10" t="s">
        <v>31</v>
      </c>
      <c r="K508" s="10" t="s">
        <v>1331</v>
      </c>
      <c r="L508" s="13">
        <v>42725.466108946755</v>
      </c>
      <c r="M508" s="10">
        <v>15</v>
      </c>
      <c r="N508" s="12" t="s">
        <v>28</v>
      </c>
      <c r="O508" s="12" t="s">
        <v>32</v>
      </c>
      <c r="P508" s="12" t="s">
        <v>1334</v>
      </c>
      <c r="Q508" s="13">
        <v>42713.599878553236</v>
      </c>
      <c r="R508" s="12" t="s">
        <v>403</v>
      </c>
      <c r="S508" s="12" t="s">
        <v>70</v>
      </c>
      <c r="T508" s="12" t="s">
        <v>347</v>
      </c>
      <c r="U508" s="12" t="s">
        <v>39</v>
      </c>
      <c r="V508" s="12" t="s">
        <v>63</v>
      </c>
      <c r="W508" s="12" t="s">
        <v>47</v>
      </c>
      <c r="X508" s="12"/>
      <c r="Y508" s="12">
        <f>Tabla2[[#This Row],[FECHA RADICADO RESPUESTA]]-Tabla2[[#This Row],[FECHA
RADICACIÓN]]</f>
        <v>10.1337696064802</v>
      </c>
    </row>
    <row r="509" spans="1:25" ht="50.25" customHeight="1" x14ac:dyDescent="0.3">
      <c r="A509" s="10">
        <v>147835</v>
      </c>
      <c r="B509" s="10" t="s">
        <v>24</v>
      </c>
      <c r="C509" s="10" t="s">
        <v>922</v>
      </c>
      <c r="D509" s="10" t="s">
        <v>25</v>
      </c>
      <c r="E509" s="10" t="s">
        <v>1335</v>
      </c>
      <c r="F509" s="13">
        <v>42703.493697997685</v>
      </c>
      <c r="G509" s="10" t="s">
        <v>27</v>
      </c>
      <c r="H509" s="10" t="s">
        <v>28</v>
      </c>
      <c r="I509" s="10" t="s">
        <v>62</v>
      </c>
      <c r="J509" s="10" t="s">
        <v>31</v>
      </c>
      <c r="K509" s="10" t="s">
        <v>1336</v>
      </c>
      <c r="L509" s="13">
        <v>42718.493697997685</v>
      </c>
      <c r="M509" s="10">
        <v>10</v>
      </c>
      <c r="N509" s="12" t="s">
        <v>28</v>
      </c>
      <c r="O509" s="12" t="s">
        <v>32</v>
      </c>
      <c r="P509" s="12" t="s">
        <v>1337</v>
      </c>
      <c r="Q509" s="13">
        <v>42719.464236111111</v>
      </c>
      <c r="R509" s="12" t="s">
        <v>87</v>
      </c>
      <c r="S509" s="12" t="s">
        <v>28</v>
      </c>
      <c r="T509" s="12">
        <v>16</v>
      </c>
      <c r="U509" s="12" t="s">
        <v>39</v>
      </c>
      <c r="V509" s="12" t="s">
        <v>149</v>
      </c>
      <c r="W509" s="12" t="s">
        <v>47</v>
      </c>
      <c r="X509" s="12"/>
      <c r="Y509" s="12">
        <f>Tabla2[[#This Row],[FECHA RADICADO RESPUESTA]]-Tabla2[[#This Row],[FECHA
RADICACIÓN]]</f>
        <v>15.970538113426301</v>
      </c>
    </row>
    <row r="510" spans="1:25" ht="50.25" customHeight="1" x14ac:dyDescent="0.3">
      <c r="A510" s="10">
        <v>147871</v>
      </c>
      <c r="B510" s="10" t="s">
        <v>24</v>
      </c>
      <c r="C510" s="10" t="s">
        <v>922</v>
      </c>
      <c r="D510" s="10" t="s">
        <v>25</v>
      </c>
      <c r="E510" s="10" t="s">
        <v>1338</v>
      </c>
      <c r="F510" s="13">
        <v>42703.529523460646</v>
      </c>
      <c r="G510" s="10" t="s">
        <v>27</v>
      </c>
      <c r="H510" s="10" t="s">
        <v>28</v>
      </c>
      <c r="I510" s="10" t="s">
        <v>45</v>
      </c>
      <c r="J510" s="10" t="s">
        <v>31</v>
      </c>
      <c r="K510" s="10" t="s">
        <v>1339</v>
      </c>
      <c r="L510" s="13">
        <v>42718.529523460646</v>
      </c>
      <c r="M510" s="10">
        <v>10</v>
      </c>
      <c r="N510" s="12" t="s">
        <v>28</v>
      </c>
      <c r="O510" s="12" t="s">
        <v>32</v>
      </c>
      <c r="P510" s="12" t="s">
        <v>1340</v>
      </c>
      <c r="Q510" s="13">
        <v>42711.705879861111</v>
      </c>
      <c r="R510" s="12" t="s">
        <v>32</v>
      </c>
      <c r="S510" s="12" t="s">
        <v>28</v>
      </c>
      <c r="T510" s="12" t="s">
        <v>334</v>
      </c>
      <c r="U510" s="12" t="s">
        <v>39</v>
      </c>
      <c r="V510" s="12" t="s">
        <v>163</v>
      </c>
      <c r="W510" s="12" t="s">
        <v>47</v>
      </c>
      <c r="X510" s="12"/>
      <c r="Y510" s="12">
        <f>Tabla2[[#This Row],[FECHA RADICADO RESPUESTA]]-Tabla2[[#This Row],[FECHA
RADICACIÓN]]</f>
        <v>8.1763564004650107</v>
      </c>
    </row>
    <row r="511" spans="1:25" ht="50.25" customHeight="1" x14ac:dyDescent="0.3">
      <c r="A511" s="10">
        <v>147872</v>
      </c>
      <c r="B511" s="10" t="s">
        <v>24</v>
      </c>
      <c r="C511" s="10" t="s">
        <v>922</v>
      </c>
      <c r="D511" s="10" t="s">
        <v>25</v>
      </c>
      <c r="E511" s="10" t="s">
        <v>1341</v>
      </c>
      <c r="F511" s="13">
        <v>42703.531548032406</v>
      </c>
      <c r="G511" s="10" t="s">
        <v>27</v>
      </c>
      <c r="H511" s="10" t="s">
        <v>28</v>
      </c>
      <c r="I511" s="10" t="s">
        <v>45</v>
      </c>
      <c r="J511" s="10" t="s">
        <v>31</v>
      </c>
      <c r="K511" s="10" t="s">
        <v>1342</v>
      </c>
      <c r="L511" s="13">
        <v>42718.531548032406</v>
      </c>
      <c r="M511" s="10">
        <v>10</v>
      </c>
      <c r="N511" s="12" t="s">
        <v>28</v>
      </c>
      <c r="O511" s="12" t="s">
        <v>32</v>
      </c>
      <c r="P511" s="12" t="s">
        <v>1343</v>
      </c>
      <c r="Q511" s="13">
        <v>42703.677545370367</v>
      </c>
      <c r="R511" s="12" t="s">
        <v>32</v>
      </c>
      <c r="S511" s="12" t="s">
        <v>28</v>
      </c>
      <c r="T511" s="27" t="s">
        <v>339</v>
      </c>
      <c r="U511" s="12" t="s">
        <v>74</v>
      </c>
      <c r="V511" s="12" t="s">
        <v>166</v>
      </c>
      <c r="W511" s="12" t="s">
        <v>47</v>
      </c>
      <c r="X511" s="16" t="s">
        <v>35</v>
      </c>
      <c r="Y511" s="12">
        <f>Tabla2[[#This Row],[FECHA RADICADO RESPUESTA]]-Tabla2[[#This Row],[FECHA
RADICACIÓN]]</f>
        <v>0.1459973379605799</v>
      </c>
    </row>
    <row r="512" spans="1:25" ht="50.25" customHeight="1" x14ac:dyDescent="0.3">
      <c r="A512" s="10">
        <v>147977</v>
      </c>
      <c r="B512" s="10" t="s">
        <v>24</v>
      </c>
      <c r="C512" s="10" t="s">
        <v>922</v>
      </c>
      <c r="D512" s="10" t="s">
        <v>43</v>
      </c>
      <c r="E512" s="10" t="s">
        <v>1344</v>
      </c>
      <c r="F512" s="13">
        <v>42704.339230358797</v>
      </c>
      <c r="G512" s="10" t="s">
        <v>27</v>
      </c>
      <c r="H512" s="10" t="s">
        <v>28</v>
      </c>
      <c r="I512" s="10" t="s">
        <v>62</v>
      </c>
      <c r="J512" s="10" t="s">
        <v>31</v>
      </c>
      <c r="K512" s="10" t="s">
        <v>62</v>
      </c>
      <c r="L512" s="13">
        <v>42726.339230358797</v>
      </c>
      <c r="M512" s="10">
        <v>15</v>
      </c>
      <c r="N512" s="12" t="s">
        <v>28</v>
      </c>
      <c r="O512" s="12" t="s">
        <v>32</v>
      </c>
      <c r="P512" s="12" t="s">
        <v>1345</v>
      </c>
      <c r="Q512" s="13">
        <v>42726.603055555555</v>
      </c>
      <c r="R512" s="12" t="s">
        <v>1346</v>
      </c>
      <c r="S512" s="12" t="s">
        <v>412</v>
      </c>
      <c r="T512" s="10">
        <v>22</v>
      </c>
      <c r="U512" s="12" t="s">
        <v>39</v>
      </c>
      <c r="V512" s="12" t="s">
        <v>283</v>
      </c>
      <c r="W512" s="12" t="s">
        <v>47</v>
      </c>
      <c r="X512" s="12"/>
      <c r="Y512" s="12">
        <f>Tabla2[[#This Row],[FECHA RADICADO RESPUESTA]]-Tabla2[[#This Row],[FECHA
RADICACIÓN]]</f>
        <v>22.263825196758262</v>
      </c>
    </row>
    <row r="513" spans="1:25" ht="50.25" customHeight="1" x14ac:dyDescent="0.3">
      <c r="A513" s="10">
        <v>147979</v>
      </c>
      <c r="B513" s="10" t="s">
        <v>24</v>
      </c>
      <c r="C513" s="10" t="s">
        <v>922</v>
      </c>
      <c r="D513" s="10" t="s">
        <v>43</v>
      </c>
      <c r="E513" s="10" t="s">
        <v>1347</v>
      </c>
      <c r="F513" s="13">
        <v>42704.34171079861</v>
      </c>
      <c r="G513" s="10" t="s">
        <v>27</v>
      </c>
      <c r="H513" s="10" t="s">
        <v>28</v>
      </c>
      <c r="I513" s="10" t="s">
        <v>62</v>
      </c>
      <c r="J513" s="10" t="s">
        <v>31</v>
      </c>
      <c r="K513" s="10" t="s">
        <v>62</v>
      </c>
      <c r="L513" s="13">
        <v>42726.34171079861</v>
      </c>
      <c r="M513" s="10">
        <v>15</v>
      </c>
      <c r="N513" s="12" t="s">
        <v>28</v>
      </c>
      <c r="O513" s="12" t="s">
        <v>32</v>
      </c>
      <c r="P513" s="12" t="s">
        <v>1720</v>
      </c>
      <c r="Q513" s="13">
        <v>42716</v>
      </c>
      <c r="R513" s="12" t="s">
        <v>1346</v>
      </c>
      <c r="S513" s="12" t="s">
        <v>412</v>
      </c>
      <c r="T513" s="10">
        <v>12</v>
      </c>
      <c r="U513" s="12" t="s">
        <v>39</v>
      </c>
      <c r="V513" s="12" t="s">
        <v>283</v>
      </c>
      <c r="W513" s="12" t="s">
        <v>47</v>
      </c>
      <c r="X513" s="12"/>
      <c r="Y513" s="12">
        <f>Tabla2[[#This Row],[FECHA RADICADO RESPUESTA]]-Tabla2[[#This Row],[FECHA
RADICACIÓN]]</f>
        <v>11.658289201390289</v>
      </c>
    </row>
    <row r="514" spans="1:25" ht="50.25" customHeight="1" x14ac:dyDescent="0.3">
      <c r="A514" s="10">
        <v>147989</v>
      </c>
      <c r="B514" s="10" t="s">
        <v>24</v>
      </c>
      <c r="C514" s="10" t="s">
        <v>922</v>
      </c>
      <c r="D514" s="10" t="s">
        <v>25</v>
      </c>
      <c r="E514" s="10" t="s">
        <v>1348</v>
      </c>
      <c r="F514" s="13">
        <v>42704.376733599536</v>
      </c>
      <c r="G514" s="10" t="s">
        <v>27</v>
      </c>
      <c r="H514" s="10" t="s">
        <v>28</v>
      </c>
      <c r="I514" s="10" t="s">
        <v>62</v>
      </c>
      <c r="J514" s="10" t="s">
        <v>31</v>
      </c>
      <c r="K514" s="10" t="s">
        <v>1349</v>
      </c>
      <c r="L514" s="13">
        <v>42726.376733599536</v>
      </c>
      <c r="M514" s="10">
        <v>15</v>
      </c>
      <c r="N514" s="12" t="s">
        <v>28</v>
      </c>
      <c r="O514" s="12" t="s">
        <v>32</v>
      </c>
      <c r="P514" s="12" t="s">
        <v>1350</v>
      </c>
      <c r="Q514" s="13">
        <v>42704.418443865739</v>
      </c>
      <c r="R514" s="12" t="s">
        <v>32</v>
      </c>
      <c r="S514" s="12" t="s">
        <v>28</v>
      </c>
      <c r="T514" s="27" t="s">
        <v>339</v>
      </c>
      <c r="U514" s="12" t="s">
        <v>39</v>
      </c>
      <c r="V514" s="12" t="s">
        <v>63</v>
      </c>
      <c r="W514" s="12" t="s">
        <v>47</v>
      </c>
      <c r="X514" s="16" t="s">
        <v>35</v>
      </c>
      <c r="Y514" s="12">
        <f>Tabla2[[#This Row],[FECHA RADICADO RESPUESTA]]-Tabla2[[#This Row],[FECHA
RADICACIÓN]]</f>
        <v>4.1710266203153878E-2</v>
      </c>
    </row>
    <row r="515" spans="1:25" ht="50.25" customHeight="1" x14ac:dyDescent="0.3">
      <c r="A515" s="10">
        <v>148130</v>
      </c>
      <c r="B515" s="10" t="s">
        <v>24</v>
      </c>
      <c r="C515" s="10" t="s">
        <v>922</v>
      </c>
      <c r="D515" s="10" t="s">
        <v>25</v>
      </c>
      <c r="E515" s="10" t="s">
        <v>1351</v>
      </c>
      <c r="F515" s="13">
        <v>42704.615291087961</v>
      </c>
      <c r="G515" s="10" t="s">
        <v>27</v>
      </c>
      <c r="H515" s="10" t="s">
        <v>28</v>
      </c>
      <c r="I515" s="10" t="s">
        <v>62</v>
      </c>
      <c r="J515" s="10" t="s">
        <v>31</v>
      </c>
      <c r="K515" s="10" t="s">
        <v>1352</v>
      </c>
      <c r="L515" s="13">
        <v>42718.615291087961</v>
      </c>
      <c r="M515" s="10">
        <v>10</v>
      </c>
      <c r="N515" s="12" t="s">
        <v>28</v>
      </c>
      <c r="O515" s="12" t="s">
        <v>32</v>
      </c>
      <c r="P515" s="12" t="s">
        <v>1353</v>
      </c>
      <c r="Q515" s="13">
        <v>42719.444675659717</v>
      </c>
      <c r="R515" s="12" t="s">
        <v>32</v>
      </c>
      <c r="S515" s="12" t="s">
        <v>28</v>
      </c>
      <c r="T515" s="12" t="s">
        <v>866</v>
      </c>
      <c r="U515" s="12" t="s">
        <v>39</v>
      </c>
      <c r="V515" s="12" t="s">
        <v>54</v>
      </c>
      <c r="W515" s="12" t="s">
        <v>47</v>
      </c>
      <c r="X515" s="12"/>
      <c r="Y515" s="12">
        <f>Tabla2[[#This Row],[FECHA RADICADO RESPUESTA]]-Tabla2[[#This Row],[FECHA
RADICACIÓN]]</f>
        <v>14.829384571756236</v>
      </c>
    </row>
    <row r="516" spans="1:25" ht="50.25" customHeight="1" x14ac:dyDescent="0.3">
      <c r="A516" s="10">
        <v>148327</v>
      </c>
      <c r="B516" s="10" t="s">
        <v>24</v>
      </c>
      <c r="C516" s="10" t="s">
        <v>904</v>
      </c>
      <c r="D516" s="10" t="s">
        <v>71</v>
      </c>
      <c r="E516" s="10" t="s">
        <v>1354</v>
      </c>
      <c r="F516" s="13">
        <v>42705.384708136575</v>
      </c>
      <c r="G516" s="10" t="s">
        <v>27</v>
      </c>
      <c r="H516" s="10" t="s">
        <v>28</v>
      </c>
      <c r="I516" s="10" t="s">
        <v>882</v>
      </c>
      <c r="J516" s="10" t="s">
        <v>31</v>
      </c>
      <c r="K516" s="10" t="s">
        <v>1355</v>
      </c>
      <c r="L516" s="13">
        <v>42720.384708136575</v>
      </c>
      <c r="M516" s="10">
        <v>10</v>
      </c>
      <c r="N516" s="12" t="s">
        <v>28</v>
      </c>
      <c r="O516" s="12" t="s">
        <v>32</v>
      </c>
      <c r="P516" s="12" t="s">
        <v>1356</v>
      </c>
      <c r="Q516" s="13">
        <v>42713.643625960649</v>
      </c>
      <c r="R516" s="12" t="s">
        <v>32</v>
      </c>
      <c r="S516" s="12" t="s">
        <v>28</v>
      </c>
      <c r="T516" s="12" t="s">
        <v>334</v>
      </c>
      <c r="U516" s="12" t="s">
        <v>74</v>
      </c>
      <c r="V516" s="12" t="s">
        <v>63</v>
      </c>
      <c r="W516" s="12" t="s">
        <v>47</v>
      </c>
      <c r="X516" s="12"/>
      <c r="Y516" s="12">
        <f>Tabla2[[#This Row],[FECHA RADICADO RESPUESTA]]-Tabla2[[#This Row],[FECHA
RADICACIÓN]]</f>
        <v>8.2589178240741603</v>
      </c>
    </row>
    <row r="517" spans="1:25" ht="50.25" customHeight="1" x14ac:dyDescent="0.3">
      <c r="A517" s="10">
        <v>148329</v>
      </c>
      <c r="B517" s="10" t="s">
        <v>24</v>
      </c>
      <c r="C517" s="10" t="s">
        <v>904</v>
      </c>
      <c r="D517" s="10" t="s">
        <v>71</v>
      </c>
      <c r="E517" s="10" t="s">
        <v>1357</v>
      </c>
      <c r="F517" s="13">
        <v>42705.386169872683</v>
      </c>
      <c r="G517" s="10" t="s">
        <v>27</v>
      </c>
      <c r="H517" s="10" t="s">
        <v>28</v>
      </c>
      <c r="I517" s="10" t="s">
        <v>882</v>
      </c>
      <c r="J517" s="10" t="s">
        <v>31</v>
      </c>
      <c r="K517" s="10" t="s">
        <v>1255</v>
      </c>
      <c r="L517" s="13">
        <v>42720.386169872683</v>
      </c>
      <c r="M517" s="10">
        <v>10</v>
      </c>
      <c r="N517" s="12" t="s">
        <v>28</v>
      </c>
      <c r="O517" s="12" t="s">
        <v>32</v>
      </c>
      <c r="P517" s="12" t="s">
        <v>1358</v>
      </c>
      <c r="Q517" s="13">
        <v>42705.694570868051</v>
      </c>
      <c r="R517" s="12" t="s">
        <v>32</v>
      </c>
      <c r="S517" s="12" t="s">
        <v>28</v>
      </c>
      <c r="T517" s="27" t="s">
        <v>339</v>
      </c>
      <c r="U517" s="12" t="s">
        <v>39</v>
      </c>
      <c r="V517" s="12" t="s">
        <v>149</v>
      </c>
      <c r="W517" s="12" t="s">
        <v>47</v>
      </c>
      <c r="X517" s="16" t="s">
        <v>35</v>
      </c>
      <c r="Y517" s="12">
        <f>Tabla2[[#This Row],[FECHA RADICADO RESPUESTA]]-Tabla2[[#This Row],[FECHA
RADICACIÓN]]</f>
        <v>0.30840099536726484</v>
      </c>
    </row>
    <row r="518" spans="1:25" ht="50.25" customHeight="1" x14ac:dyDescent="0.3">
      <c r="A518" s="10">
        <v>148330</v>
      </c>
      <c r="B518" s="10" t="s">
        <v>24</v>
      </c>
      <c r="C518" s="10" t="s">
        <v>904</v>
      </c>
      <c r="D518" s="10" t="s">
        <v>71</v>
      </c>
      <c r="E518" s="10" t="s">
        <v>1359</v>
      </c>
      <c r="F518" s="13">
        <v>42705.388768749996</v>
      </c>
      <c r="G518" s="10" t="s">
        <v>27</v>
      </c>
      <c r="H518" s="10" t="s">
        <v>28</v>
      </c>
      <c r="I518" s="10" t="s">
        <v>882</v>
      </c>
      <c r="J518" s="10" t="s">
        <v>31</v>
      </c>
      <c r="K518" s="10" t="s">
        <v>1360</v>
      </c>
      <c r="L518" s="13">
        <v>42720.388768749996</v>
      </c>
      <c r="M518" s="10">
        <v>10</v>
      </c>
      <c r="N518" s="12" t="s">
        <v>28</v>
      </c>
      <c r="O518" s="12" t="s">
        <v>32</v>
      </c>
      <c r="P518" s="12" t="s">
        <v>1361</v>
      </c>
      <c r="Q518" s="13">
        <v>42713.688442673607</v>
      </c>
      <c r="R518" s="12" t="s">
        <v>403</v>
      </c>
      <c r="S518" s="12" t="s">
        <v>70</v>
      </c>
      <c r="T518" s="12" t="s">
        <v>334</v>
      </c>
      <c r="U518" s="12" t="s">
        <v>39</v>
      </c>
      <c r="V518" s="12" t="s">
        <v>63</v>
      </c>
      <c r="W518" s="12" t="s">
        <v>47</v>
      </c>
      <c r="X518" s="12"/>
      <c r="Y518" s="12">
        <f>Tabla2[[#This Row],[FECHA RADICADO RESPUESTA]]-Tabla2[[#This Row],[FECHA
RADICACIÓN]]</f>
        <v>8.2996739236114081</v>
      </c>
    </row>
    <row r="519" spans="1:25" ht="50.25" customHeight="1" x14ac:dyDescent="0.3">
      <c r="A519" s="10">
        <v>148439</v>
      </c>
      <c r="B519" s="10" t="s">
        <v>24</v>
      </c>
      <c r="C519" s="10" t="s">
        <v>904</v>
      </c>
      <c r="D519" s="10" t="s">
        <v>43</v>
      </c>
      <c r="E519" s="10" t="s">
        <v>1362</v>
      </c>
      <c r="F519" s="13">
        <v>42705.492325196756</v>
      </c>
      <c r="G519" s="10" t="s">
        <v>27</v>
      </c>
      <c r="H519" s="10" t="s">
        <v>28</v>
      </c>
      <c r="I519" s="10" t="s">
        <v>62</v>
      </c>
      <c r="J519" s="10" t="s">
        <v>31</v>
      </c>
      <c r="K519" s="10" t="s">
        <v>62</v>
      </c>
      <c r="L519" s="13">
        <v>42727.492325196756</v>
      </c>
      <c r="M519" s="10">
        <v>15</v>
      </c>
      <c r="N519" s="12" t="s">
        <v>28</v>
      </c>
      <c r="O519" s="12" t="s">
        <v>32</v>
      </c>
      <c r="P519" s="12" t="s">
        <v>1363</v>
      </c>
      <c r="Q519" s="13">
        <v>42733.466643518521</v>
      </c>
      <c r="R519" s="12" t="s">
        <v>32</v>
      </c>
      <c r="S519" s="12" t="s">
        <v>28</v>
      </c>
      <c r="T519" s="12">
        <v>28</v>
      </c>
      <c r="U519" s="12" t="s">
        <v>39</v>
      </c>
      <c r="V519" s="12" t="s">
        <v>452</v>
      </c>
      <c r="W519" s="12" t="s">
        <v>47</v>
      </c>
      <c r="X519" s="12"/>
      <c r="Y519" s="12">
        <f>Tabla2[[#This Row],[FECHA RADICADO RESPUESTA]]-Tabla2[[#This Row],[FECHA
RADICACIÓN]]</f>
        <v>27.974318321765168</v>
      </c>
    </row>
    <row r="520" spans="1:25" ht="50.25" customHeight="1" x14ac:dyDescent="0.3">
      <c r="A520" s="10">
        <v>148451</v>
      </c>
      <c r="B520" s="10" t="s">
        <v>24</v>
      </c>
      <c r="C520" s="10" t="s">
        <v>904</v>
      </c>
      <c r="D520" s="10" t="s">
        <v>43</v>
      </c>
      <c r="E520" s="10" t="s">
        <v>1364</v>
      </c>
      <c r="F520" s="13">
        <v>42705.503415393519</v>
      </c>
      <c r="G520" s="10" t="s">
        <v>27</v>
      </c>
      <c r="H520" s="10" t="s">
        <v>28</v>
      </c>
      <c r="I520" s="10" t="s">
        <v>45</v>
      </c>
      <c r="J520" s="10" t="s">
        <v>31</v>
      </c>
      <c r="K520" s="10" t="s">
        <v>1365</v>
      </c>
      <c r="L520" s="13">
        <v>42719.503415393519</v>
      </c>
      <c r="M520" s="10">
        <v>10</v>
      </c>
      <c r="N520" s="12" t="s">
        <v>28</v>
      </c>
      <c r="O520" s="12" t="s">
        <v>32</v>
      </c>
      <c r="P520" s="12" t="s">
        <v>1366</v>
      </c>
      <c r="Q520" s="13">
        <v>42719.393787037036</v>
      </c>
      <c r="R520" s="12" t="s">
        <v>32</v>
      </c>
      <c r="S520" s="12" t="s">
        <v>28</v>
      </c>
      <c r="T520" s="12" t="s">
        <v>971</v>
      </c>
      <c r="U520" s="12" t="s">
        <v>39</v>
      </c>
      <c r="V520" s="12" t="s">
        <v>488</v>
      </c>
      <c r="W520" s="12" t="s">
        <v>47</v>
      </c>
      <c r="X520" s="12"/>
      <c r="Y520" s="12">
        <f>Tabla2[[#This Row],[FECHA RADICADO RESPUESTA]]-Tabla2[[#This Row],[FECHA
RADICACIÓN]]</f>
        <v>13.890371643516119</v>
      </c>
    </row>
    <row r="521" spans="1:25" ht="50.25" customHeight="1" x14ac:dyDescent="0.3">
      <c r="A521" s="10">
        <v>148740</v>
      </c>
      <c r="B521" s="10" t="s">
        <v>24</v>
      </c>
      <c r="C521" s="10" t="s">
        <v>904</v>
      </c>
      <c r="D521" s="10" t="s">
        <v>43</v>
      </c>
      <c r="E521" s="10" t="s">
        <v>1367</v>
      </c>
      <c r="F521" s="13">
        <v>42706.416211921292</v>
      </c>
      <c r="G521" s="10" t="s">
        <v>27</v>
      </c>
      <c r="H521" s="10" t="s">
        <v>28</v>
      </c>
      <c r="I521" s="10" t="s">
        <v>62</v>
      </c>
      <c r="J521" s="10" t="s">
        <v>31</v>
      </c>
      <c r="K521" s="10" t="s">
        <v>1368</v>
      </c>
      <c r="L521" s="13">
        <v>42730.416211921292</v>
      </c>
      <c r="M521" s="10">
        <v>15</v>
      </c>
      <c r="N521" s="12" t="s">
        <v>28</v>
      </c>
      <c r="O521" s="12" t="s">
        <v>32</v>
      </c>
      <c r="P521" s="12" t="s">
        <v>1369</v>
      </c>
      <c r="Q521" s="13">
        <v>42709.484154166668</v>
      </c>
      <c r="R521" s="12" t="s">
        <v>32</v>
      </c>
      <c r="S521" s="12" t="s">
        <v>28</v>
      </c>
      <c r="T521" s="12" t="s">
        <v>1060</v>
      </c>
      <c r="U521" s="12" t="s">
        <v>39</v>
      </c>
      <c r="V521" s="12" t="s">
        <v>452</v>
      </c>
      <c r="W521" s="12" t="s">
        <v>47</v>
      </c>
      <c r="X521" s="12"/>
      <c r="Y521" s="12">
        <f>Tabla2[[#This Row],[FECHA RADICADO RESPUESTA]]-Tabla2[[#This Row],[FECHA
RADICACIÓN]]</f>
        <v>3.0679422453758889</v>
      </c>
    </row>
    <row r="522" spans="1:25" ht="50.25" customHeight="1" x14ac:dyDescent="0.3">
      <c r="A522" s="10">
        <v>148764</v>
      </c>
      <c r="B522" s="10" t="s">
        <v>24</v>
      </c>
      <c r="C522" s="10" t="s">
        <v>904</v>
      </c>
      <c r="D522" s="10" t="s">
        <v>25</v>
      </c>
      <c r="E522" s="10" t="s">
        <v>1370</v>
      </c>
      <c r="F522" s="13">
        <v>42706.483009988428</v>
      </c>
      <c r="G522" s="10" t="s">
        <v>27</v>
      </c>
      <c r="H522" s="10" t="s">
        <v>28</v>
      </c>
      <c r="I522" s="10" t="s">
        <v>62</v>
      </c>
      <c r="J522" s="10" t="s">
        <v>31</v>
      </c>
      <c r="K522" s="10" t="s">
        <v>62</v>
      </c>
      <c r="L522" s="13">
        <v>42730.483009988428</v>
      </c>
      <c r="M522" s="10">
        <v>15</v>
      </c>
      <c r="N522" s="12" t="s">
        <v>28</v>
      </c>
      <c r="O522" s="12" t="s">
        <v>32</v>
      </c>
      <c r="P522" s="12" t="s">
        <v>1371</v>
      </c>
      <c r="Q522" s="13">
        <v>42732.333032407405</v>
      </c>
      <c r="R522" s="12" t="s">
        <v>32</v>
      </c>
      <c r="S522" s="12" t="s">
        <v>28</v>
      </c>
      <c r="T522" s="12">
        <v>26</v>
      </c>
      <c r="U522" s="12" t="s">
        <v>1093</v>
      </c>
      <c r="V522" s="12" t="s">
        <v>1372</v>
      </c>
      <c r="W522" s="12" t="s">
        <v>47</v>
      </c>
      <c r="X522" s="12"/>
      <c r="Y522" s="12">
        <f>Tabla2[[#This Row],[FECHA RADICADO RESPUESTA]]-Tabla2[[#This Row],[FECHA
RADICACIÓN]]</f>
        <v>25.85002241897746</v>
      </c>
    </row>
    <row r="523" spans="1:25" ht="50.25" customHeight="1" x14ac:dyDescent="0.3">
      <c r="A523" s="10">
        <v>148859</v>
      </c>
      <c r="B523" s="10" t="s">
        <v>24</v>
      </c>
      <c r="C523" s="10" t="s">
        <v>904</v>
      </c>
      <c r="D523" s="10" t="s">
        <v>43</v>
      </c>
      <c r="E523" s="10" t="s">
        <v>1373</v>
      </c>
      <c r="F523" s="13">
        <v>42706.686912812496</v>
      </c>
      <c r="G523" s="10" t="s">
        <v>27</v>
      </c>
      <c r="H523" s="10" t="s">
        <v>28</v>
      </c>
      <c r="I523" s="10" t="s">
        <v>62</v>
      </c>
      <c r="J523" s="10" t="s">
        <v>31</v>
      </c>
      <c r="K523" s="10" t="s">
        <v>1374</v>
      </c>
      <c r="L523" s="13">
        <v>42727.686912766199</v>
      </c>
      <c r="M523" s="10">
        <v>15</v>
      </c>
      <c r="N523" s="12" t="s">
        <v>28</v>
      </c>
      <c r="O523" s="12" t="s">
        <v>32</v>
      </c>
      <c r="P523" s="12" t="s">
        <v>1375</v>
      </c>
      <c r="Q523" s="13">
        <v>42724.564204861112</v>
      </c>
      <c r="R523" s="12" t="s">
        <v>1376</v>
      </c>
      <c r="S523" s="12" t="s">
        <v>232</v>
      </c>
      <c r="T523" s="12" t="s">
        <v>1049</v>
      </c>
      <c r="U523" s="12" t="s">
        <v>39</v>
      </c>
      <c r="V523" s="12" t="s">
        <v>140</v>
      </c>
      <c r="W523" s="12" t="s">
        <v>47</v>
      </c>
      <c r="X523" s="12"/>
      <c r="Y523" s="12">
        <f>Tabla2[[#This Row],[FECHA RADICADO RESPUESTA]]-Tabla2[[#This Row],[FECHA
RADICACIÓN]]</f>
        <v>17.877292048615345</v>
      </c>
    </row>
    <row r="524" spans="1:25" ht="50.25" customHeight="1" x14ac:dyDescent="0.3">
      <c r="A524" s="10">
        <v>148943</v>
      </c>
      <c r="B524" s="10" t="s">
        <v>24</v>
      </c>
      <c r="C524" s="10" t="s">
        <v>904</v>
      </c>
      <c r="D524" s="10" t="s">
        <v>43</v>
      </c>
      <c r="E524" s="10" t="s">
        <v>1377</v>
      </c>
      <c r="F524" s="13">
        <v>42709.373312349533</v>
      </c>
      <c r="G524" s="10" t="s">
        <v>27</v>
      </c>
      <c r="H524" s="10" t="s">
        <v>28</v>
      </c>
      <c r="I524" s="10" t="s">
        <v>62</v>
      </c>
      <c r="J524" s="10" t="s">
        <v>31</v>
      </c>
      <c r="K524" s="10" t="s">
        <v>62</v>
      </c>
      <c r="L524" s="13">
        <v>42731.373312349533</v>
      </c>
      <c r="M524" s="10">
        <v>15</v>
      </c>
      <c r="N524" s="12" t="s">
        <v>28</v>
      </c>
      <c r="O524" s="12" t="s">
        <v>32</v>
      </c>
      <c r="P524" s="12" t="s">
        <v>1378</v>
      </c>
      <c r="Q524" s="13">
        <v>42727.411241747686</v>
      </c>
      <c r="R524" s="12" t="s">
        <v>1379</v>
      </c>
      <c r="S524" s="12" t="s">
        <v>82</v>
      </c>
      <c r="T524" s="12" t="s">
        <v>1049</v>
      </c>
      <c r="U524" s="12" t="s">
        <v>39</v>
      </c>
      <c r="V524" s="12" t="s">
        <v>106</v>
      </c>
      <c r="W524" s="12" t="s">
        <v>47</v>
      </c>
      <c r="X524" s="12"/>
      <c r="Y524" s="12">
        <f>Tabla2[[#This Row],[FECHA RADICADO RESPUESTA]]-Tabla2[[#This Row],[FECHA
RADICACIÓN]]</f>
        <v>18.03792939815321</v>
      </c>
    </row>
    <row r="525" spans="1:25" ht="50.25" customHeight="1" x14ac:dyDescent="0.3">
      <c r="A525" s="10">
        <v>149116</v>
      </c>
      <c r="B525" s="10" t="s">
        <v>24</v>
      </c>
      <c r="C525" s="10" t="s">
        <v>904</v>
      </c>
      <c r="D525" s="10" t="s">
        <v>25</v>
      </c>
      <c r="E525" s="10" t="s">
        <v>1380</v>
      </c>
      <c r="F525" s="13">
        <v>42709.470762881945</v>
      </c>
      <c r="G525" s="10" t="s">
        <v>27</v>
      </c>
      <c r="H525" s="10" t="s">
        <v>28</v>
      </c>
      <c r="I525" s="10" t="s">
        <v>29</v>
      </c>
      <c r="J525" s="10" t="s">
        <v>31</v>
      </c>
      <c r="K525" s="10" t="s">
        <v>829</v>
      </c>
      <c r="L525" s="13">
        <v>42717.470762881945</v>
      </c>
      <c r="M525" s="10">
        <v>5</v>
      </c>
      <c r="N525" s="12" t="s">
        <v>28</v>
      </c>
      <c r="O525" s="12" t="s">
        <v>32</v>
      </c>
      <c r="P525" s="12" t="s">
        <v>1381</v>
      </c>
      <c r="Q525" s="13">
        <v>42723.417953275464</v>
      </c>
      <c r="R525" s="12" t="s">
        <v>268</v>
      </c>
      <c r="S525" s="12" t="s">
        <v>70</v>
      </c>
      <c r="T525" s="12" t="s">
        <v>971</v>
      </c>
      <c r="U525" s="12" t="s">
        <v>39</v>
      </c>
      <c r="V525" s="12" t="s">
        <v>149</v>
      </c>
      <c r="W525" s="12" t="s">
        <v>47</v>
      </c>
      <c r="X525" s="12"/>
      <c r="Y525" s="12">
        <f>Tabla2[[#This Row],[FECHA RADICADO RESPUESTA]]-Tabla2[[#This Row],[FECHA
RADICACIÓN]]</f>
        <v>13.947190393519122</v>
      </c>
    </row>
    <row r="526" spans="1:25" ht="50.25" customHeight="1" x14ac:dyDescent="0.3">
      <c r="A526" s="10">
        <v>149176</v>
      </c>
      <c r="B526" s="10" t="s">
        <v>24</v>
      </c>
      <c r="C526" s="10" t="s">
        <v>904</v>
      </c>
      <c r="D526" s="43" t="s">
        <v>43</v>
      </c>
      <c r="E526" s="10" t="s">
        <v>1382</v>
      </c>
      <c r="F526" s="13">
        <v>42709.550303472221</v>
      </c>
      <c r="G526" s="10" t="s">
        <v>27</v>
      </c>
      <c r="H526" s="10" t="s">
        <v>28</v>
      </c>
      <c r="I526" s="10" t="s">
        <v>45</v>
      </c>
      <c r="J526" s="10" t="s">
        <v>31</v>
      </c>
      <c r="K526" s="10" t="s">
        <v>1383</v>
      </c>
      <c r="L526" s="13">
        <v>42723.550303391203</v>
      </c>
      <c r="M526" s="10">
        <v>10</v>
      </c>
      <c r="N526" s="12" t="s">
        <v>28</v>
      </c>
      <c r="O526" s="12" t="s">
        <v>32</v>
      </c>
      <c r="P526" s="12" t="s">
        <v>1384</v>
      </c>
      <c r="Q526" s="13">
        <v>42719.626934988424</v>
      </c>
      <c r="R526" s="12" t="s">
        <v>32</v>
      </c>
      <c r="S526" s="12" t="s">
        <v>28</v>
      </c>
      <c r="T526" s="12" t="s">
        <v>347</v>
      </c>
      <c r="U526" s="12" t="s">
        <v>39</v>
      </c>
      <c r="V526" s="12" t="s">
        <v>1070</v>
      </c>
      <c r="W526" s="12" t="s">
        <v>47</v>
      </c>
      <c r="X526" s="12"/>
      <c r="Y526" s="39">
        <f>Tabla2[[#This Row],[FECHA RADICADO RESPUESTA]]-Tabla2[[#This Row],[FECHA
RADICACIÓN]]</f>
        <v>10.076631516203634</v>
      </c>
    </row>
    <row r="527" spans="1:25" ht="50.25" customHeight="1" x14ac:dyDescent="0.3">
      <c r="A527" s="10">
        <v>149229</v>
      </c>
      <c r="B527" s="10" t="s">
        <v>24</v>
      </c>
      <c r="C527" s="10" t="s">
        <v>904</v>
      </c>
      <c r="D527" s="10" t="s">
        <v>43</v>
      </c>
      <c r="E527" s="10" t="s">
        <v>1385</v>
      </c>
      <c r="F527" s="13">
        <v>42709.637038275461</v>
      </c>
      <c r="G527" s="10" t="s">
        <v>27</v>
      </c>
      <c r="H527" s="10" t="s">
        <v>28</v>
      </c>
      <c r="I527" s="10" t="s">
        <v>62</v>
      </c>
      <c r="J527" s="10" t="s">
        <v>31</v>
      </c>
      <c r="K527" s="10" t="s">
        <v>62</v>
      </c>
      <c r="L527" s="13">
        <v>42731.637038275461</v>
      </c>
      <c r="M527" s="10">
        <v>15</v>
      </c>
      <c r="N527" s="12" t="s">
        <v>28</v>
      </c>
      <c r="O527" s="12" t="s">
        <v>32</v>
      </c>
      <c r="P527" s="12" t="s">
        <v>1386</v>
      </c>
      <c r="Q527" s="13">
        <v>42733.636016666664</v>
      </c>
      <c r="R527" s="12" t="s">
        <v>87</v>
      </c>
      <c r="S527" s="12" t="s">
        <v>28</v>
      </c>
      <c r="T527" s="12" t="s">
        <v>873</v>
      </c>
      <c r="U527" s="12" t="s">
        <v>39</v>
      </c>
      <c r="V527" s="12" t="s">
        <v>163</v>
      </c>
      <c r="W527" s="12" t="s">
        <v>47</v>
      </c>
      <c r="X527" s="12"/>
      <c r="Y527" s="12">
        <f>Tabla2[[#This Row],[FECHA RADICADO RESPUESTA]]-Tabla2[[#This Row],[FECHA
RADICACIÓN]]</f>
        <v>23.9989783912024</v>
      </c>
    </row>
    <row r="528" spans="1:25" ht="50.25" customHeight="1" x14ac:dyDescent="0.3">
      <c r="A528" s="10">
        <v>149230</v>
      </c>
      <c r="B528" s="10" t="s">
        <v>24</v>
      </c>
      <c r="C528" s="10" t="s">
        <v>904</v>
      </c>
      <c r="D528" s="10" t="s">
        <v>43</v>
      </c>
      <c r="E528" s="10" t="s">
        <v>1387</v>
      </c>
      <c r="F528" s="13">
        <v>42709.637968437499</v>
      </c>
      <c r="G528" s="10" t="s">
        <v>27</v>
      </c>
      <c r="H528" s="10" t="s">
        <v>28</v>
      </c>
      <c r="I528" s="10" t="s">
        <v>62</v>
      </c>
      <c r="J528" s="10" t="s">
        <v>31</v>
      </c>
      <c r="K528" s="10" t="s">
        <v>62</v>
      </c>
      <c r="L528" s="13">
        <v>42731.637968437499</v>
      </c>
      <c r="M528" s="10">
        <v>15</v>
      </c>
      <c r="N528" s="12" t="s">
        <v>28</v>
      </c>
      <c r="O528" s="12" t="s">
        <v>32</v>
      </c>
      <c r="P528" s="12" t="s">
        <v>1388</v>
      </c>
      <c r="Q528" s="13">
        <v>42716.622859374998</v>
      </c>
      <c r="R528" s="12" t="s">
        <v>32</v>
      </c>
      <c r="S528" s="12" t="s">
        <v>28</v>
      </c>
      <c r="T528" s="12" t="s">
        <v>951</v>
      </c>
      <c r="U528" s="12" t="s">
        <v>39</v>
      </c>
      <c r="V528" s="12" t="s">
        <v>113</v>
      </c>
      <c r="W528" s="12" t="s">
        <v>47</v>
      </c>
      <c r="X528" s="12"/>
      <c r="Y528" s="12">
        <f>Tabla2[[#This Row],[FECHA RADICADO RESPUESTA]]-Tabla2[[#This Row],[FECHA
RADICACIÓN]]</f>
        <v>6.9848909374995856</v>
      </c>
    </row>
    <row r="529" spans="1:25" ht="50.25" customHeight="1" x14ac:dyDescent="0.3">
      <c r="A529" s="10">
        <v>149638</v>
      </c>
      <c r="B529" s="10" t="s">
        <v>24</v>
      </c>
      <c r="C529" s="10" t="s">
        <v>904</v>
      </c>
      <c r="D529" s="10" t="s">
        <v>71</v>
      </c>
      <c r="E529" s="10" t="s">
        <v>1389</v>
      </c>
      <c r="F529" s="13">
        <v>42710.536075428237</v>
      </c>
      <c r="G529" s="10" t="s">
        <v>27</v>
      </c>
      <c r="H529" s="10" t="s">
        <v>28</v>
      </c>
      <c r="I529" s="10" t="s">
        <v>228</v>
      </c>
      <c r="J529" s="10" t="s">
        <v>31</v>
      </c>
      <c r="K529" s="10" t="s">
        <v>1390</v>
      </c>
      <c r="L529" s="13">
        <v>42736.536075428237</v>
      </c>
      <c r="M529" s="10">
        <v>30</v>
      </c>
      <c r="N529" s="12" t="s">
        <v>28</v>
      </c>
      <c r="O529" s="12" t="s">
        <v>32</v>
      </c>
      <c r="P529" s="12" t="s">
        <v>1391</v>
      </c>
      <c r="Q529" s="13">
        <v>42727.455128819442</v>
      </c>
      <c r="R529" s="12" t="s">
        <v>1392</v>
      </c>
      <c r="S529" s="12" t="s">
        <v>813</v>
      </c>
      <c r="T529" s="12" t="s">
        <v>1056</v>
      </c>
      <c r="U529" s="12" t="s">
        <v>39</v>
      </c>
      <c r="V529" s="12" t="s">
        <v>134</v>
      </c>
      <c r="W529" s="12" t="s">
        <v>47</v>
      </c>
      <c r="X529" s="12"/>
      <c r="Y529" s="12">
        <f>Tabla2[[#This Row],[FECHA RADICADO RESPUESTA]]-Tabla2[[#This Row],[FECHA
RADICACIÓN]]</f>
        <v>16.919053391204216</v>
      </c>
    </row>
    <row r="530" spans="1:25" ht="50.25" customHeight="1" x14ac:dyDescent="0.3">
      <c r="A530" s="10">
        <v>149639</v>
      </c>
      <c r="B530" s="10" t="s">
        <v>24</v>
      </c>
      <c r="C530" s="10" t="s">
        <v>904</v>
      </c>
      <c r="D530" s="10" t="s">
        <v>71</v>
      </c>
      <c r="E530" s="10" t="s">
        <v>1393</v>
      </c>
      <c r="F530" s="13">
        <v>42710.537143634254</v>
      </c>
      <c r="G530" s="10" t="s">
        <v>27</v>
      </c>
      <c r="H530" s="10" t="s">
        <v>28</v>
      </c>
      <c r="I530" s="10" t="s">
        <v>62</v>
      </c>
      <c r="J530" s="10" t="s">
        <v>31</v>
      </c>
      <c r="K530" s="10" t="s">
        <v>62</v>
      </c>
      <c r="L530" s="13">
        <v>42732.537143634254</v>
      </c>
      <c r="M530" s="10">
        <v>15</v>
      </c>
      <c r="N530" s="12" t="s">
        <v>28</v>
      </c>
      <c r="O530" s="12" t="s">
        <v>32</v>
      </c>
      <c r="P530" s="12" t="s">
        <v>1394</v>
      </c>
      <c r="Q530" s="13">
        <v>42710.649126655087</v>
      </c>
      <c r="R530" s="12" t="s">
        <v>32</v>
      </c>
      <c r="S530" s="12" t="s">
        <v>28</v>
      </c>
      <c r="T530" s="12" t="s">
        <v>339</v>
      </c>
      <c r="U530" s="12" t="s">
        <v>39</v>
      </c>
      <c r="V530" s="12" t="s">
        <v>309</v>
      </c>
      <c r="W530" s="12" t="s">
        <v>47</v>
      </c>
      <c r="X530" s="16" t="s">
        <v>35</v>
      </c>
      <c r="Y530" s="12">
        <f>Tabla2[[#This Row],[FECHA RADICADO RESPUESTA]]-Tabla2[[#This Row],[FECHA
RADICACIÓN]]</f>
        <v>0.11198302083357703</v>
      </c>
    </row>
    <row r="531" spans="1:25" ht="50.25" customHeight="1" x14ac:dyDescent="0.3">
      <c r="A531" s="10">
        <v>149640</v>
      </c>
      <c r="B531" s="10" t="s">
        <v>24</v>
      </c>
      <c r="C531" s="10" t="s">
        <v>904</v>
      </c>
      <c r="D531" s="10" t="s">
        <v>71</v>
      </c>
      <c r="E531" s="10" t="s">
        <v>1395</v>
      </c>
      <c r="F531" s="13">
        <v>42710.538211377316</v>
      </c>
      <c r="G531" s="10" t="s">
        <v>27</v>
      </c>
      <c r="H531" s="10" t="s">
        <v>28</v>
      </c>
      <c r="I531" s="10" t="s">
        <v>62</v>
      </c>
      <c r="J531" s="10" t="s">
        <v>31</v>
      </c>
      <c r="K531" s="10" t="s">
        <v>1396</v>
      </c>
      <c r="L531" s="13">
        <v>42732.538211377316</v>
      </c>
      <c r="M531" s="10">
        <v>15</v>
      </c>
      <c r="N531" s="12" t="s">
        <v>28</v>
      </c>
      <c r="O531" s="12" t="s">
        <v>32</v>
      </c>
      <c r="P531" s="12" t="s">
        <v>1397</v>
      </c>
      <c r="Q531" s="13">
        <v>42710.691812233796</v>
      </c>
      <c r="R531" s="12" t="s">
        <v>32</v>
      </c>
      <c r="S531" s="12" t="s">
        <v>28</v>
      </c>
      <c r="T531" s="12" t="s">
        <v>339</v>
      </c>
      <c r="U531" s="12" t="s">
        <v>39</v>
      </c>
      <c r="V531" s="12" t="s">
        <v>54</v>
      </c>
      <c r="W531" s="12" t="s">
        <v>47</v>
      </c>
      <c r="X531" s="16" t="s">
        <v>35</v>
      </c>
      <c r="Y531" s="12">
        <f>Tabla2[[#This Row],[FECHA RADICADO RESPUESTA]]-Tabla2[[#This Row],[FECHA
RADICACIÓN]]</f>
        <v>0.15360085647989763</v>
      </c>
    </row>
    <row r="532" spans="1:25" ht="50.25" customHeight="1" x14ac:dyDescent="0.3">
      <c r="A532" s="10">
        <v>149649</v>
      </c>
      <c r="B532" s="10" t="s">
        <v>24</v>
      </c>
      <c r="C532" s="10" t="s">
        <v>904</v>
      </c>
      <c r="D532" s="10" t="s">
        <v>43</v>
      </c>
      <c r="E532" s="10" t="s">
        <v>1398</v>
      </c>
      <c r="F532" s="13">
        <v>42710.547785300922</v>
      </c>
      <c r="G532" s="10" t="s">
        <v>27</v>
      </c>
      <c r="H532" s="10" t="s">
        <v>28</v>
      </c>
      <c r="I532" s="10" t="s">
        <v>62</v>
      </c>
      <c r="J532" s="10" t="s">
        <v>31</v>
      </c>
      <c r="K532" s="10" t="s">
        <v>62</v>
      </c>
      <c r="L532" s="13">
        <v>42732.547785300922</v>
      </c>
      <c r="M532" s="10">
        <v>15</v>
      </c>
      <c r="N532" s="12" t="s">
        <v>28</v>
      </c>
      <c r="O532" s="12" t="s">
        <v>32</v>
      </c>
      <c r="P532" s="12" t="s">
        <v>1399</v>
      </c>
      <c r="Q532" s="13">
        <v>42724.630088078702</v>
      </c>
      <c r="R532" s="12" t="s">
        <v>69</v>
      </c>
      <c r="S532" s="12" t="s">
        <v>70</v>
      </c>
      <c r="T532" s="12" t="s">
        <v>971</v>
      </c>
      <c r="U532" s="12" t="s">
        <v>65</v>
      </c>
      <c r="V532" s="12" t="s">
        <v>283</v>
      </c>
      <c r="W532" s="12" t="s">
        <v>47</v>
      </c>
      <c r="X532" s="12"/>
      <c r="Y532" s="12">
        <f>Tabla2[[#This Row],[FECHA RADICADO RESPUESTA]]-Tabla2[[#This Row],[FECHA
RADICACIÓN]]</f>
        <v>14.082302777780569</v>
      </c>
    </row>
    <row r="533" spans="1:25" ht="50.25" customHeight="1" x14ac:dyDescent="0.3">
      <c r="A533" s="10">
        <v>149862</v>
      </c>
      <c r="B533" s="10" t="s">
        <v>24</v>
      </c>
      <c r="C533" s="10" t="s">
        <v>904</v>
      </c>
      <c r="D533" s="10" t="s">
        <v>25</v>
      </c>
      <c r="E533" s="10" t="s">
        <v>1400</v>
      </c>
      <c r="F533" s="13">
        <v>42710.705714201387</v>
      </c>
      <c r="G533" s="10" t="s">
        <v>27</v>
      </c>
      <c r="H533" s="10" t="s">
        <v>28</v>
      </c>
      <c r="I533" s="10" t="s">
        <v>85</v>
      </c>
      <c r="J533" s="10" t="s">
        <v>31</v>
      </c>
      <c r="K533" s="10" t="s">
        <v>1401</v>
      </c>
      <c r="L533" s="13">
        <v>42736.705714201387</v>
      </c>
      <c r="M533" s="10">
        <v>46</v>
      </c>
      <c r="N533" s="12" t="s">
        <v>28</v>
      </c>
      <c r="O533" s="12" t="s">
        <v>32</v>
      </c>
      <c r="P533" s="12" t="s">
        <v>1402</v>
      </c>
      <c r="Q533" s="13">
        <v>42711.703720914353</v>
      </c>
      <c r="R533" s="12" t="s">
        <v>32</v>
      </c>
      <c r="S533" s="12" t="s">
        <v>28</v>
      </c>
      <c r="T533" s="12" t="s">
        <v>345</v>
      </c>
      <c r="U533" s="12" t="s">
        <v>39</v>
      </c>
      <c r="V533" s="12" t="s">
        <v>134</v>
      </c>
      <c r="W533" s="12" t="s">
        <v>47</v>
      </c>
      <c r="X533" s="12"/>
      <c r="Y533" s="12">
        <f>Tabla2[[#This Row],[FECHA RADICADO RESPUESTA]]-Tabla2[[#This Row],[FECHA
RADICACIÓN]]</f>
        <v>0.99800671296543442</v>
      </c>
    </row>
    <row r="534" spans="1:25" ht="50.25" customHeight="1" x14ac:dyDescent="0.3">
      <c r="A534" s="10">
        <v>149864</v>
      </c>
      <c r="B534" s="10" t="s">
        <v>24</v>
      </c>
      <c r="C534" s="10" t="s">
        <v>904</v>
      </c>
      <c r="D534" s="10" t="s">
        <v>71</v>
      </c>
      <c r="E534" s="10" t="s">
        <v>1403</v>
      </c>
      <c r="F534" s="13">
        <v>42710.708242048611</v>
      </c>
      <c r="G534" s="10" t="s">
        <v>27</v>
      </c>
      <c r="H534" s="10" t="s">
        <v>28</v>
      </c>
      <c r="I534" s="10" t="s">
        <v>62</v>
      </c>
      <c r="J534" s="10" t="s">
        <v>31</v>
      </c>
      <c r="K534" s="10" t="s">
        <v>882</v>
      </c>
      <c r="L534" s="13">
        <v>42725.708242048611</v>
      </c>
      <c r="M534" s="10">
        <v>15</v>
      </c>
      <c r="N534" s="12" t="s">
        <v>28</v>
      </c>
      <c r="O534" s="12" t="s">
        <v>32</v>
      </c>
      <c r="P534" s="12" t="s">
        <v>1404</v>
      </c>
      <c r="Q534" s="13">
        <v>42734</v>
      </c>
      <c r="R534" s="12" t="s">
        <v>1405</v>
      </c>
      <c r="S534" s="12" t="s">
        <v>169</v>
      </c>
      <c r="T534" s="10">
        <v>24</v>
      </c>
      <c r="U534" s="12" t="s">
        <v>74</v>
      </c>
      <c r="V534" s="12" t="s">
        <v>283</v>
      </c>
      <c r="W534" s="12" t="s">
        <v>47</v>
      </c>
      <c r="X534" s="12"/>
      <c r="Y534" s="12">
        <f>Tabla2[[#This Row],[FECHA RADICADO RESPUESTA]]-Tabla2[[#This Row],[FECHA
RADICACIÓN]]</f>
        <v>23.291757951388718</v>
      </c>
    </row>
    <row r="535" spans="1:25" ht="50.25" customHeight="1" x14ac:dyDescent="0.3">
      <c r="A535" s="10">
        <v>149865</v>
      </c>
      <c r="B535" s="10" t="s">
        <v>24</v>
      </c>
      <c r="C535" s="10" t="s">
        <v>904</v>
      </c>
      <c r="D535" s="10" t="s">
        <v>71</v>
      </c>
      <c r="E535" s="10" t="s">
        <v>1406</v>
      </c>
      <c r="F535" s="13">
        <v>42710.709093171296</v>
      </c>
      <c r="G535" s="10" t="s">
        <v>27</v>
      </c>
      <c r="H535" s="10" t="s">
        <v>28</v>
      </c>
      <c r="I535" s="10" t="s">
        <v>45</v>
      </c>
      <c r="J535" s="10" t="s">
        <v>31</v>
      </c>
      <c r="K535" s="10" t="s">
        <v>882</v>
      </c>
      <c r="L535" s="13">
        <v>42725.709093171296</v>
      </c>
      <c r="M535" s="10">
        <v>10</v>
      </c>
      <c r="N535" s="12" t="s">
        <v>28</v>
      </c>
      <c r="O535" s="12" t="s">
        <v>32</v>
      </c>
      <c r="P535" s="12" t="s">
        <v>1407</v>
      </c>
      <c r="Q535" s="13">
        <v>42711.69857685185</v>
      </c>
      <c r="R535" s="12" t="s">
        <v>32</v>
      </c>
      <c r="S535" s="12" t="s">
        <v>28</v>
      </c>
      <c r="T535" s="12" t="s">
        <v>345</v>
      </c>
      <c r="U535" s="12" t="s">
        <v>74</v>
      </c>
      <c r="V535" s="12" t="s">
        <v>134</v>
      </c>
      <c r="W535" s="12" t="s">
        <v>47</v>
      </c>
      <c r="X535" s="12"/>
      <c r="Y535" s="12">
        <f>Tabla2[[#This Row],[FECHA RADICADO RESPUESTA]]-Tabla2[[#This Row],[FECHA
RADICACIÓN]]</f>
        <v>0.98948368055425817</v>
      </c>
    </row>
    <row r="536" spans="1:25" ht="50.25" customHeight="1" x14ac:dyDescent="0.3">
      <c r="A536" s="10">
        <v>149866</v>
      </c>
      <c r="B536" s="10" t="s">
        <v>24</v>
      </c>
      <c r="C536" s="10" t="s">
        <v>904</v>
      </c>
      <c r="D536" s="10" t="s">
        <v>71</v>
      </c>
      <c r="E536" s="10" t="s">
        <v>1408</v>
      </c>
      <c r="F536" s="13">
        <v>42710.709875428242</v>
      </c>
      <c r="G536" s="10" t="s">
        <v>27</v>
      </c>
      <c r="H536" s="10" t="s">
        <v>28</v>
      </c>
      <c r="I536" s="10" t="s">
        <v>45</v>
      </c>
      <c r="J536" s="10" t="s">
        <v>31</v>
      </c>
      <c r="K536" s="10" t="s">
        <v>882</v>
      </c>
      <c r="L536" s="13">
        <v>42725.709875428242</v>
      </c>
      <c r="M536" s="10">
        <v>10</v>
      </c>
      <c r="N536" s="12" t="s">
        <v>28</v>
      </c>
      <c r="O536" s="12" t="s">
        <v>32</v>
      </c>
      <c r="P536" s="12" t="s">
        <v>1409</v>
      </c>
      <c r="Q536" s="13">
        <v>42716.677652893515</v>
      </c>
      <c r="R536" s="12" t="s">
        <v>32</v>
      </c>
      <c r="S536" s="12" t="s">
        <v>28</v>
      </c>
      <c r="T536" s="12" t="s">
        <v>958</v>
      </c>
      <c r="U536" s="12" t="s">
        <v>65</v>
      </c>
      <c r="V536" s="12" t="s">
        <v>54</v>
      </c>
      <c r="W536" s="12" t="s">
        <v>47</v>
      </c>
      <c r="X536" s="12"/>
      <c r="Y536" s="12">
        <f>Tabla2[[#This Row],[FECHA RADICADO RESPUESTA]]-Tabla2[[#This Row],[FECHA
RADICACIÓN]]</f>
        <v>5.9677774652736844</v>
      </c>
    </row>
    <row r="537" spans="1:25" ht="50.25" customHeight="1" x14ac:dyDescent="0.3">
      <c r="A537" s="10">
        <v>149867</v>
      </c>
      <c r="B537" s="10" t="s">
        <v>24</v>
      </c>
      <c r="C537" s="10" t="s">
        <v>904</v>
      </c>
      <c r="D537" s="10" t="s">
        <v>71</v>
      </c>
      <c r="E537" s="10" t="s">
        <v>1410</v>
      </c>
      <c r="F537" s="13">
        <v>42710.710887037036</v>
      </c>
      <c r="G537" s="10" t="s">
        <v>27</v>
      </c>
      <c r="H537" s="10" t="s">
        <v>28</v>
      </c>
      <c r="I537" s="10" t="s">
        <v>45</v>
      </c>
      <c r="J537" s="10" t="s">
        <v>31</v>
      </c>
      <c r="K537" s="10" t="s">
        <v>882</v>
      </c>
      <c r="L537" s="13">
        <v>42725.710887037036</v>
      </c>
      <c r="M537" s="10">
        <v>10</v>
      </c>
      <c r="N537" s="12" t="s">
        <v>28</v>
      </c>
      <c r="O537" s="12" t="s">
        <v>32</v>
      </c>
      <c r="P537" s="12" t="s">
        <v>1411</v>
      </c>
      <c r="Q537" s="13">
        <v>42711.683159872686</v>
      </c>
      <c r="R537" s="12" t="s">
        <v>32</v>
      </c>
      <c r="S537" s="12" t="s">
        <v>28</v>
      </c>
      <c r="T537" s="12" t="s">
        <v>345</v>
      </c>
      <c r="U537" s="12" t="s">
        <v>39</v>
      </c>
      <c r="V537" s="12" t="s">
        <v>134</v>
      </c>
      <c r="W537" s="12" t="s">
        <v>47</v>
      </c>
      <c r="X537" s="12"/>
      <c r="Y537" s="12">
        <f>Tabla2[[#This Row],[FECHA RADICADO RESPUESTA]]-Tabla2[[#This Row],[FECHA
RADICACIÓN]]</f>
        <v>0.97227283565007383</v>
      </c>
    </row>
    <row r="538" spans="1:25" ht="50.25" customHeight="1" x14ac:dyDescent="0.3">
      <c r="A538" s="10">
        <v>149868</v>
      </c>
      <c r="B538" s="10" t="s">
        <v>24</v>
      </c>
      <c r="C538" s="10" t="s">
        <v>904</v>
      </c>
      <c r="D538" s="10" t="s">
        <v>71</v>
      </c>
      <c r="E538" s="10" t="s">
        <v>1412</v>
      </c>
      <c r="F538" s="13">
        <v>42710.711672141202</v>
      </c>
      <c r="G538" s="10" t="s">
        <v>27</v>
      </c>
      <c r="H538" s="10" t="s">
        <v>28</v>
      </c>
      <c r="I538" s="10" t="s">
        <v>45</v>
      </c>
      <c r="J538" s="10" t="s">
        <v>31</v>
      </c>
      <c r="K538" s="10" t="s">
        <v>882</v>
      </c>
      <c r="L538" s="13">
        <v>42725.711672141202</v>
      </c>
      <c r="M538" s="10">
        <v>10</v>
      </c>
      <c r="N538" s="12" t="s">
        <v>28</v>
      </c>
      <c r="O538" s="12" t="s">
        <v>32</v>
      </c>
      <c r="P538" s="12" t="s">
        <v>1413</v>
      </c>
      <c r="Q538" s="13">
        <v>42713.604408946754</v>
      </c>
      <c r="R538" s="12" t="s">
        <v>32</v>
      </c>
      <c r="S538" s="12" t="s">
        <v>28</v>
      </c>
      <c r="T538" s="12" t="s">
        <v>1060</v>
      </c>
      <c r="U538" s="12" t="s">
        <v>74</v>
      </c>
      <c r="V538" s="12" t="s">
        <v>134</v>
      </c>
      <c r="W538" s="12" t="s">
        <v>47</v>
      </c>
      <c r="X538" s="12"/>
      <c r="Y538" s="12">
        <f>Tabla2[[#This Row],[FECHA RADICADO RESPUESTA]]-Tabla2[[#This Row],[FECHA
RADICACIÓN]]</f>
        <v>2.8927368055519764</v>
      </c>
    </row>
    <row r="539" spans="1:25" ht="50.25" customHeight="1" x14ac:dyDescent="0.3">
      <c r="A539" s="10">
        <v>149869</v>
      </c>
      <c r="B539" s="10" t="s">
        <v>24</v>
      </c>
      <c r="C539" s="10" t="s">
        <v>904</v>
      </c>
      <c r="D539" s="10" t="s">
        <v>71</v>
      </c>
      <c r="E539" s="10" t="s">
        <v>1414</v>
      </c>
      <c r="F539" s="13">
        <v>42710.712629942129</v>
      </c>
      <c r="G539" s="10" t="s">
        <v>27</v>
      </c>
      <c r="H539" s="10" t="s">
        <v>28</v>
      </c>
      <c r="I539" s="10" t="s">
        <v>45</v>
      </c>
      <c r="J539" s="10" t="s">
        <v>31</v>
      </c>
      <c r="K539" s="10" t="s">
        <v>882</v>
      </c>
      <c r="L539" s="13">
        <v>42725.712629942129</v>
      </c>
      <c r="M539" s="10">
        <v>10</v>
      </c>
      <c r="N539" s="12" t="s">
        <v>28</v>
      </c>
      <c r="O539" s="12" t="s">
        <v>32</v>
      </c>
      <c r="P539" s="12" t="s">
        <v>1415</v>
      </c>
      <c r="Q539" s="13">
        <v>42711.500296377315</v>
      </c>
      <c r="R539" s="12" t="s">
        <v>32</v>
      </c>
      <c r="S539" s="12" t="s">
        <v>28</v>
      </c>
      <c r="T539" s="12" t="s">
        <v>345</v>
      </c>
      <c r="U539" s="12" t="s">
        <v>39</v>
      </c>
      <c r="V539" s="12" t="s">
        <v>178</v>
      </c>
      <c r="W539" s="12" t="s">
        <v>47</v>
      </c>
      <c r="X539" s="12"/>
      <c r="Y539" s="12">
        <f>Tabla2[[#This Row],[FECHA RADICADO RESPUESTA]]-Tabla2[[#This Row],[FECHA
RADICACIÓN]]</f>
        <v>0.7876664351861109</v>
      </c>
    </row>
    <row r="540" spans="1:25" ht="50.25" customHeight="1" x14ac:dyDescent="0.3">
      <c r="A540" s="10">
        <v>150144</v>
      </c>
      <c r="B540" s="10" t="s">
        <v>24</v>
      </c>
      <c r="C540" s="10" t="s">
        <v>904</v>
      </c>
      <c r="D540" s="10" t="s">
        <v>43</v>
      </c>
      <c r="E540" s="10" t="s">
        <v>1416</v>
      </c>
      <c r="F540" s="13">
        <v>42711.602911261572</v>
      </c>
      <c r="G540" s="10" t="s">
        <v>27</v>
      </c>
      <c r="H540" s="10" t="s">
        <v>28</v>
      </c>
      <c r="I540" s="10" t="s">
        <v>882</v>
      </c>
      <c r="J540" s="10" t="s">
        <v>31</v>
      </c>
      <c r="K540" s="10" t="s">
        <v>1417</v>
      </c>
      <c r="L540" s="13">
        <v>42726.602911261572</v>
      </c>
      <c r="M540" s="10">
        <v>10</v>
      </c>
      <c r="N540" s="12" t="s">
        <v>28</v>
      </c>
      <c r="O540" s="12" t="s">
        <v>32</v>
      </c>
      <c r="P540" s="12" t="s">
        <v>1418</v>
      </c>
      <c r="Q540" s="13">
        <v>42723.313242048607</v>
      </c>
      <c r="R540" s="12" t="s">
        <v>403</v>
      </c>
      <c r="S540" s="12" t="s">
        <v>70</v>
      </c>
      <c r="T540" s="12" t="s">
        <v>904</v>
      </c>
      <c r="U540" s="12" t="s">
        <v>39</v>
      </c>
      <c r="V540" s="12" t="s">
        <v>63</v>
      </c>
      <c r="W540" s="12" t="s">
        <v>47</v>
      </c>
      <c r="X540" s="12"/>
      <c r="Y540" s="12">
        <f>Tabla2[[#This Row],[FECHA RADICADO RESPUESTA]]-Tabla2[[#This Row],[FECHA
RADICACIÓN]]</f>
        <v>11.710330787034763</v>
      </c>
    </row>
    <row r="541" spans="1:25" ht="50.25" customHeight="1" x14ac:dyDescent="0.3">
      <c r="A541" s="10">
        <v>150553</v>
      </c>
      <c r="B541" s="10" t="s">
        <v>24</v>
      </c>
      <c r="C541" s="10" t="s">
        <v>904</v>
      </c>
      <c r="D541" s="10" t="s">
        <v>25</v>
      </c>
      <c r="E541" s="10" t="s">
        <v>1419</v>
      </c>
      <c r="F541" s="13">
        <v>42713.433522569445</v>
      </c>
      <c r="G541" s="10" t="s">
        <v>27</v>
      </c>
      <c r="H541" s="10" t="s">
        <v>28</v>
      </c>
      <c r="I541" s="10" t="s">
        <v>62</v>
      </c>
      <c r="J541" s="10" t="s">
        <v>31</v>
      </c>
      <c r="K541" s="10" t="s">
        <v>1420</v>
      </c>
      <c r="L541" s="13">
        <v>42727.433518518519</v>
      </c>
      <c r="M541" s="10">
        <v>10</v>
      </c>
      <c r="N541" s="12" t="s">
        <v>28</v>
      </c>
      <c r="O541" s="12" t="s">
        <v>32</v>
      </c>
      <c r="P541" s="12" t="s">
        <v>1421</v>
      </c>
      <c r="Q541" s="13">
        <v>42732.616993287033</v>
      </c>
      <c r="R541" s="12" t="s">
        <v>872</v>
      </c>
      <c r="S541" s="12" t="s">
        <v>70</v>
      </c>
      <c r="T541" s="12" t="s">
        <v>918</v>
      </c>
      <c r="U541" s="12" t="s">
        <v>285</v>
      </c>
      <c r="V541" s="12" t="s">
        <v>283</v>
      </c>
      <c r="W541" s="12" t="s">
        <v>47</v>
      </c>
      <c r="X541" s="12"/>
      <c r="Y541" s="12">
        <f>Tabla2[[#This Row],[FECHA RADICADO RESPUESTA]]-Tabla2[[#This Row],[FECHA
RADICACIÓN]]</f>
        <v>19.183470717587625</v>
      </c>
    </row>
    <row r="542" spans="1:25" ht="50.25" customHeight="1" x14ac:dyDescent="0.3">
      <c r="A542" s="10">
        <v>150564</v>
      </c>
      <c r="B542" s="10" t="s">
        <v>24</v>
      </c>
      <c r="C542" s="10" t="s">
        <v>904</v>
      </c>
      <c r="D542" s="10" t="s">
        <v>25</v>
      </c>
      <c r="E542" s="10" t="s">
        <v>1422</v>
      </c>
      <c r="F542" s="13">
        <v>42713.443580983796</v>
      </c>
      <c r="G542" s="10" t="s">
        <v>27</v>
      </c>
      <c r="H542" s="10" t="s">
        <v>28</v>
      </c>
      <c r="I542" s="10" t="s">
        <v>62</v>
      </c>
      <c r="J542" s="10" t="s">
        <v>31</v>
      </c>
      <c r="K542" s="10" t="s">
        <v>1423</v>
      </c>
      <c r="L542" s="13">
        <v>42734.443576388891</v>
      </c>
      <c r="M542" s="10">
        <v>15</v>
      </c>
      <c r="N542" s="12" t="s">
        <v>28</v>
      </c>
      <c r="O542" s="12" t="s">
        <v>32</v>
      </c>
      <c r="P542" s="12" t="s">
        <v>1424</v>
      </c>
      <c r="Q542" s="13">
        <v>42731.475694444445</v>
      </c>
      <c r="R542" s="12" t="s">
        <v>1425</v>
      </c>
      <c r="S542" s="12" t="s">
        <v>70</v>
      </c>
      <c r="T542" s="10">
        <v>18</v>
      </c>
      <c r="U542" s="12" t="s">
        <v>39</v>
      </c>
      <c r="V542" s="12" t="s">
        <v>283</v>
      </c>
      <c r="W542" s="12" t="s">
        <v>47</v>
      </c>
      <c r="X542" s="12"/>
      <c r="Y542" s="12">
        <f>Tabla2[[#This Row],[FECHA RADICADO RESPUESTA]]-Tabla2[[#This Row],[FECHA
RADICACIÓN]]</f>
        <v>18.032113460649271</v>
      </c>
    </row>
    <row r="543" spans="1:25" ht="50.25" customHeight="1" x14ac:dyDescent="0.3">
      <c r="A543" s="10">
        <v>150569</v>
      </c>
      <c r="B543" s="10" t="s">
        <v>24</v>
      </c>
      <c r="C543" s="10" t="s">
        <v>904</v>
      </c>
      <c r="D543" s="10" t="s">
        <v>25</v>
      </c>
      <c r="E543" s="10" t="s">
        <v>1426</v>
      </c>
      <c r="F543" s="13">
        <v>42713.445960219906</v>
      </c>
      <c r="G543" s="10" t="s">
        <v>27</v>
      </c>
      <c r="H543" s="10" t="s">
        <v>28</v>
      </c>
      <c r="I543" s="10" t="s">
        <v>62</v>
      </c>
      <c r="J543" s="10" t="s">
        <v>31</v>
      </c>
      <c r="K543" s="10" t="s">
        <v>1427</v>
      </c>
      <c r="L543" s="13">
        <v>42734.44594907407</v>
      </c>
      <c r="M543" s="10">
        <v>15</v>
      </c>
      <c r="N543" s="12" t="s">
        <v>28</v>
      </c>
      <c r="O543" s="12" t="s">
        <v>32</v>
      </c>
      <c r="P543" s="12" t="s">
        <v>1428</v>
      </c>
      <c r="Q543" s="13">
        <v>42718.726612118051</v>
      </c>
      <c r="R543" s="12" t="s">
        <v>32</v>
      </c>
      <c r="S543" s="12" t="s">
        <v>28</v>
      </c>
      <c r="T543" s="12" t="s">
        <v>890</v>
      </c>
      <c r="U543" s="12" t="s">
        <v>39</v>
      </c>
      <c r="V543" s="12" t="s">
        <v>163</v>
      </c>
      <c r="W543" s="12" t="s">
        <v>47</v>
      </c>
      <c r="X543" s="12"/>
      <c r="Y543" s="12">
        <f>Tabla2[[#This Row],[FECHA RADICADO RESPUESTA]]-Tabla2[[#This Row],[FECHA
RADICACIÓN]]</f>
        <v>5.2806518981451518</v>
      </c>
    </row>
    <row r="544" spans="1:25" ht="50.25" customHeight="1" x14ac:dyDescent="0.3">
      <c r="A544" s="10">
        <v>150576</v>
      </c>
      <c r="B544" s="10" t="s">
        <v>24</v>
      </c>
      <c r="C544" s="10" t="s">
        <v>904</v>
      </c>
      <c r="D544" s="10" t="s">
        <v>25</v>
      </c>
      <c r="E544" s="10" t="s">
        <v>1429</v>
      </c>
      <c r="F544" s="13">
        <v>42713.450314270834</v>
      </c>
      <c r="G544" s="10" t="s">
        <v>27</v>
      </c>
      <c r="H544" s="10" t="s">
        <v>28</v>
      </c>
      <c r="I544" s="10" t="s">
        <v>45</v>
      </c>
      <c r="J544" s="10" t="s">
        <v>31</v>
      </c>
      <c r="K544" s="10" t="s">
        <v>1430</v>
      </c>
      <c r="L544" s="13">
        <v>42727.450300925921</v>
      </c>
      <c r="M544" s="10">
        <v>10</v>
      </c>
      <c r="N544" s="12" t="s">
        <v>28</v>
      </c>
      <c r="O544" s="12" t="s">
        <v>32</v>
      </c>
      <c r="P544" s="12" t="s">
        <v>1431</v>
      </c>
      <c r="Q544" s="13">
        <v>42713.482323993056</v>
      </c>
      <c r="R544" s="12" t="s">
        <v>32</v>
      </c>
      <c r="S544" s="12" t="s">
        <v>28</v>
      </c>
      <c r="T544" s="27" t="s">
        <v>339</v>
      </c>
      <c r="U544" s="12" t="s">
        <v>111</v>
      </c>
      <c r="V544" s="12" t="s">
        <v>134</v>
      </c>
      <c r="W544" s="12" t="s">
        <v>47</v>
      </c>
      <c r="X544" s="16" t="s">
        <v>35</v>
      </c>
      <c r="Y544" s="12">
        <f>Tabla2[[#This Row],[FECHA RADICADO RESPUESTA]]-Tabla2[[#This Row],[FECHA
RADICACIÓN]]</f>
        <v>3.2009722221118864E-2</v>
      </c>
    </row>
    <row r="545" spans="1:25" ht="50.25" customHeight="1" x14ac:dyDescent="0.3">
      <c r="A545" s="10">
        <v>150623</v>
      </c>
      <c r="B545" s="10" t="s">
        <v>24</v>
      </c>
      <c r="C545" s="10" t="s">
        <v>904</v>
      </c>
      <c r="D545" s="10" t="s">
        <v>43</v>
      </c>
      <c r="E545" s="10" t="s">
        <v>1432</v>
      </c>
      <c r="F545" s="13">
        <v>42713.481593321754</v>
      </c>
      <c r="G545" s="10" t="s">
        <v>27</v>
      </c>
      <c r="H545" s="10" t="s">
        <v>28</v>
      </c>
      <c r="I545" s="10" t="s">
        <v>882</v>
      </c>
      <c r="J545" s="10" t="s">
        <v>31</v>
      </c>
      <c r="K545" s="10" t="s">
        <v>1433</v>
      </c>
      <c r="L545" s="13">
        <v>42727.481585648144</v>
      </c>
      <c r="M545" s="10">
        <v>10</v>
      </c>
      <c r="N545" s="12" t="s">
        <v>28</v>
      </c>
      <c r="O545" s="12" t="s">
        <v>32</v>
      </c>
      <c r="P545" s="12" t="s">
        <v>1434</v>
      </c>
      <c r="Q545" s="13">
        <v>42716.706631747686</v>
      </c>
      <c r="R545" s="12" t="s">
        <v>32</v>
      </c>
      <c r="S545" s="12" t="s">
        <v>28</v>
      </c>
      <c r="T545" s="12" t="s">
        <v>1060</v>
      </c>
      <c r="U545" s="12" t="s">
        <v>39</v>
      </c>
      <c r="V545" s="12" t="s">
        <v>592</v>
      </c>
      <c r="W545" s="12" t="s">
        <v>47</v>
      </c>
      <c r="X545" s="12"/>
      <c r="Y545" s="12">
        <f>Tabla2[[#This Row],[FECHA RADICADO RESPUESTA]]-Tabla2[[#This Row],[FECHA
RADICACIÓN]]</f>
        <v>3.225038425931416</v>
      </c>
    </row>
    <row r="546" spans="1:25" ht="50.25" customHeight="1" x14ac:dyDescent="0.3">
      <c r="A546" s="10">
        <v>150630</v>
      </c>
      <c r="B546" s="10" t="s">
        <v>24</v>
      </c>
      <c r="C546" s="10" t="s">
        <v>904</v>
      </c>
      <c r="D546" s="10" t="s">
        <v>43</v>
      </c>
      <c r="E546" s="10" t="s">
        <v>1435</v>
      </c>
      <c r="F546" s="13">
        <v>42713.487088969909</v>
      </c>
      <c r="G546" s="10" t="s">
        <v>27</v>
      </c>
      <c r="H546" s="10" t="s">
        <v>28</v>
      </c>
      <c r="I546" s="10" t="s">
        <v>882</v>
      </c>
      <c r="J546" s="10" t="s">
        <v>31</v>
      </c>
      <c r="K546" s="10" t="s">
        <v>1436</v>
      </c>
      <c r="L546" s="13">
        <v>42727.487083333333</v>
      </c>
      <c r="M546" s="10">
        <v>10</v>
      </c>
      <c r="N546" s="12" t="s">
        <v>28</v>
      </c>
      <c r="O546" s="12" t="s">
        <v>32</v>
      </c>
      <c r="P546" s="12" t="s">
        <v>1437</v>
      </c>
      <c r="Q546" s="13">
        <v>42713.672453622683</v>
      </c>
      <c r="R546" s="12" t="s">
        <v>32</v>
      </c>
      <c r="S546" s="12" t="s">
        <v>28</v>
      </c>
      <c r="T546" s="27" t="s">
        <v>339</v>
      </c>
      <c r="U546" s="12" t="s">
        <v>74</v>
      </c>
      <c r="V546" s="12" t="s">
        <v>63</v>
      </c>
      <c r="W546" s="12" t="s">
        <v>47</v>
      </c>
      <c r="X546" s="16" t="s">
        <v>35</v>
      </c>
      <c r="Y546" s="12">
        <f>Tabla2[[#This Row],[FECHA RADICADO RESPUESTA]]-Tabla2[[#This Row],[FECHA
RADICACIÓN]]</f>
        <v>0.1853646527742967</v>
      </c>
    </row>
    <row r="547" spans="1:25" ht="50.25" customHeight="1" x14ac:dyDescent="0.3">
      <c r="A547" s="10">
        <v>150635</v>
      </c>
      <c r="B547" s="10" t="s">
        <v>24</v>
      </c>
      <c r="C547" s="10" t="s">
        <v>904</v>
      </c>
      <c r="D547" s="10" t="s">
        <v>43</v>
      </c>
      <c r="E547" s="10" t="s">
        <v>1438</v>
      </c>
      <c r="F547" s="13">
        <v>42713.491524965277</v>
      </c>
      <c r="G547" s="10" t="s">
        <v>27</v>
      </c>
      <c r="H547" s="10" t="s">
        <v>28</v>
      </c>
      <c r="I547" s="10" t="s">
        <v>62</v>
      </c>
      <c r="J547" s="10" t="s">
        <v>31</v>
      </c>
      <c r="K547" s="10" t="s">
        <v>1439</v>
      </c>
      <c r="L547" s="13">
        <v>42727.4915162037</v>
      </c>
      <c r="M547" s="10">
        <v>10</v>
      </c>
      <c r="N547" s="12" t="s">
        <v>28</v>
      </c>
      <c r="O547" s="12" t="s">
        <v>32</v>
      </c>
      <c r="P547" s="12" t="s">
        <v>1440</v>
      </c>
      <c r="Q547" s="13">
        <v>42732.317939814813</v>
      </c>
      <c r="R547" s="12" t="s">
        <v>81</v>
      </c>
      <c r="S547" s="12" t="s">
        <v>82</v>
      </c>
      <c r="T547" s="12" t="s">
        <v>925</v>
      </c>
      <c r="U547" s="12" t="s">
        <v>34</v>
      </c>
      <c r="V547" s="12" t="s">
        <v>76</v>
      </c>
      <c r="W547" s="12" t="s">
        <v>47</v>
      </c>
      <c r="X547" s="12"/>
      <c r="Y547" s="12">
        <f>Tabla2[[#This Row],[FECHA RADICADO RESPUESTA]]-Tabla2[[#This Row],[FECHA
RADICACIÓN]]</f>
        <v>18.826414849536377</v>
      </c>
    </row>
    <row r="548" spans="1:25" ht="50.25" customHeight="1" x14ac:dyDescent="0.3">
      <c r="A548" s="10">
        <v>151111</v>
      </c>
      <c r="B548" s="10" t="s">
        <v>24</v>
      </c>
      <c r="C548" s="10" t="s">
        <v>904</v>
      </c>
      <c r="D548" s="10" t="s">
        <v>71</v>
      </c>
      <c r="E548" s="10" t="s">
        <v>1441</v>
      </c>
      <c r="F548" s="13">
        <v>42716.489793831017</v>
      </c>
      <c r="G548" s="10" t="s">
        <v>27</v>
      </c>
      <c r="H548" s="10" t="s">
        <v>28</v>
      </c>
      <c r="I548" s="10" t="s">
        <v>45</v>
      </c>
      <c r="J548" s="10" t="s">
        <v>31</v>
      </c>
      <c r="K548" s="10" t="s">
        <v>45</v>
      </c>
      <c r="L548" s="13">
        <v>42730.489791666667</v>
      </c>
      <c r="M548" s="10">
        <v>10</v>
      </c>
      <c r="N548" s="12" t="s">
        <v>28</v>
      </c>
      <c r="O548" s="12" t="s">
        <v>32</v>
      </c>
      <c r="P548" s="12" t="s">
        <v>1442</v>
      </c>
      <c r="Q548" s="13">
        <v>42718.720119756945</v>
      </c>
      <c r="R548" s="12" t="s">
        <v>32</v>
      </c>
      <c r="S548" s="12" t="s">
        <v>28</v>
      </c>
      <c r="T548" s="12" t="s">
        <v>880</v>
      </c>
      <c r="U548" s="12" t="s">
        <v>39</v>
      </c>
      <c r="V548" s="12" t="s">
        <v>134</v>
      </c>
      <c r="W548" s="12" t="s">
        <v>47</v>
      </c>
      <c r="X548" s="12"/>
      <c r="Y548" s="12">
        <f>Tabla2[[#This Row],[FECHA RADICADO RESPUESTA]]-Tabla2[[#This Row],[FECHA
RADICACIÓN]]</f>
        <v>2.2303259259279002</v>
      </c>
    </row>
    <row r="549" spans="1:25" ht="50.25" customHeight="1" x14ac:dyDescent="0.3">
      <c r="A549" s="10">
        <v>151346</v>
      </c>
      <c r="B549" s="10" t="s">
        <v>24</v>
      </c>
      <c r="C549" s="10" t="s">
        <v>904</v>
      </c>
      <c r="D549" s="43" t="s">
        <v>43</v>
      </c>
      <c r="E549" s="10" t="s">
        <v>1443</v>
      </c>
      <c r="F549" s="13">
        <v>42717.406913541665</v>
      </c>
      <c r="G549" s="10" t="s">
        <v>27</v>
      </c>
      <c r="H549" s="10" t="s">
        <v>28</v>
      </c>
      <c r="I549" s="10" t="s">
        <v>45</v>
      </c>
      <c r="J549" s="10" t="s">
        <v>31</v>
      </c>
      <c r="K549" s="10" t="s">
        <v>1444</v>
      </c>
      <c r="L549" s="13">
        <v>42730.406898148147</v>
      </c>
      <c r="M549" s="10">
        <v>10</v>
      </c>
      <c r="N549" s="12" t="s">
        <v>28</v>
      </c>
      <c r="O549" s="12" t="s">
        <v>32</v>
      </c>
      <c r="P549" s="12" t="s">
        <v>1445</v>
      </c>
      <c r="Q549" s="13">
        <v>42733.464080868056</v>
      </c>
      <c r="R549" s="12" t="s">
        <v>32</v>
      </c>
      <c r="S549" s="12" t="s">
        <v>28</v>
      </c>
      <c r="T549" s="12" t="s">
        <v>355</v>
      </c>
      <c r="U549" s="12" t="s">
        <v>39</v>
      </c>
      <c r="V549" s="12" t="s">
        <v>488</v>
      </c>
      <c r="W549" s="12" t="s">
        <v>47</v>
      </c>
      <c r="X549" s="12"/>
      <c r="Y549" s="12">
        <f>Tabla2[[#This Row],[FECHA RADICADO RESPUESTA]]-Tabla2[[#This Row],[FECHA
RADICACIÓN]]</f>
        <v>16.057167326391209</v>
      </c>
    </row>
    <row r="550" spans="1:25" ht="50.25" customHeight="1" x14ac:dyDescent="0.3">
      <c r="A550" s="10">
        <v>151431</v>
      </c>
      <c r="B550" s="10" t="s">
        <v>24</v>
      </c>
      <c r="C550" s="10" t="s">
        <v>904</v>
      </c>
      <c r="D550" s="10" t="s">
        <v>43</v>
      </c>
      <c r="E550" s="10" t="s">
        <v>1446</v>
      </c>
      <c r="F550" s="13">
        <v>42717.538857407402</v>
      </c>
      <c r="G550" s="10" t="s">
        <v>27</v>
      </c>
      <c r="H550" s="10" t="s">
        <v>28</v>
      </c>
      <c r="I550" s="10" t="s">
        <v>62</v>
      </c>
      <c r="J550" s="10" t="s">
        <v>31</v>
      </c>
      <c r="K550" s="10" t="s">
        <v>1447</v>
      </c>
      <c r="L550" s="13">
        <v>42736.538854166662</v>
      </c>
      <c r="M550" s="10">
        <v>15</v>
      </c>
      <c r="N550" s="12" t="s">
        <v>28</v>
      </c>
      <c r="O550" s="12" t="s">
        <v>32</v>
      </c>
      <c r="P550" s="12" t="s">
        <v>1448</v>
      </c>
      <c r="Q550" s="13">
        <v>42732</v>
      </c>
      <c r="R550" s="12" t="s">
        <v>764</v>
      </c>
      <c r="S550" s="12" t="s">
        <v>226</v>
      </c>
      <c r="T550" s="12" t="s">
        <v>334</v>
      </c>
      <c r="U550" s="12" t="s">
        <v>39</v>
      </c>
      <c r="V550" s="12" t="s">
        <v>1372</v>
      </c>
      <c r="W550" s="12" t="s">
        <v>47</v>
      </c>
      <c r="X550" s="12"/>
      <c r="Y550" s="12">
        <f>Tabla2[[#This Row],[FECHA RADICADO RESPUESTA]]-Tabla2[[#This Row],[FECHA
RADICACIÓN]]</f>
        <v>14.461142592597753</v>
      </c>
    </row>
    <row r="551" spans="1:25" ht="50.25" customHeight="1" x14ac:dyDescent="0.3">
      <c r="A551" s="10">
        <v>151432</v>
      </c>
      <c r="B551" s="10" t="s">
        <v>24</v>
      </c>
      <c r="C551" s="10" t="s">
        <v>904</v>
      </c>
      <c r="D551" s="10" t="s">
        <v>71</v>
      </c>
      <c r="E551" s="10" t="s">
        <v>1449</v>
      </c>
      <c r="F551" s="13">
        <v>42717.547073530091</v>
      </c>
      <c r="G551" s="10" t="s">
        <v>27</v>
      </c>
      <c r="H551" s="10" t="s">
        <v>28</v>
      </c>
      <c r="I551" s="10" t="s">
        <v>882</v>
      </c>
      <c r="J551" s="10" t="s">
        <v>31</v>
      </c>
      <c r="K551" s="10" t="s">
        <v>1450</v>
      </c>
      <c r="L551" s="13">
        <v>42731.547071759254</v>
      </c>
      <c r="M551" s="10">
        <v>10</v>
      </c>
      <c r="N551" s="12" t="s">
        <v>28</v>
      </c>
      <c r="O551" s="12" t="s">
        <v>32</v>
      </c>
      <c r="P551" s="12" t="s">
        <v>1451</v>
      </c>
      <c r="Q551" s="13">
        <v>42723.305045057867</v>
      </c>
      <c r="R551" s="12" t="s">
        <v>403</v>
      </c>
      <c r="S551" s="12" t="s">
        <v>70</v>
      </c>
      <c r="T551" s="12" t="s">
        <v>958</v>
      </c>
      <c r="U551" s="12" t="s">
        <v>39</v>
      </c>
      <c r="V551" s="12" t="s">
        <v>63</v>
      </c>
      <c r="W551" s="12" t="s">
        <v>31</v>
      </c>
      <c r="X551" s="12"/>
      <c r="Y551" s="12">
        <f>Tabla2[[#This Row],[FECHA RADICADO RESPUESTA]]-Tabla2[[#This Row],[FECHA
RADICACIÓN]]</f>
        <v>5.7579715277752257</v>
      </c>
    </row>
    <row r="552" spans="1:25" ht="50.25" customHeight="1" x14ac:dyDescent="0.3">
      <c r="A552" s="10">
        <v>151433</v>
      </c>
      <c r="B552" s="10" t="s">
        <v>24</v>
      </c>
      <c r="C552" s="10" t="s">
        <v>904</v>
      </c>
      <c r="D552" s="10" t="s">
        <v>71</v>
      </c>
      <c r="E552" s="10" t="s">
        <v>1452</v>
      </c>
      <c r="F552" s="13">
        <v>42717.550158182872</v>
      </c>
      <c r="G552" s="10" t="s">
        <v>27</v>
      </c>
      <c r="H552" s="10" t="s">
        <v>28</v>
      </c>
      <c r="I552" s="10" t="s">
        <v>882</v>
      </c>
      <c r="J552" s="10" t="s">
        <v>31</v>
      </c>
      <c r="K552" s="10" t="s">
        <v>45</v>
      </c>
      <c r="L552" s="13">
        <v>42731.550150462965</v>
      </c>
      <c r="M552" s="10">
        <v>10</v>
      </c>
      <c r="N552" s="12" t="s">
        <v>28</v>
      </c>
      <c r="O552" s="12" t="s">
        <v>32</v>
      </c>
      <c r="P552" s="12" t="s">
        <v>1453</v>
      </c>
      <c r="Q552" s="13">
        <v>42724.500104942126</v>
      </c>
      <c r="R552" s="12" t="s">
        <v>403</v>
      </c>
      <c r="S552" s="12" t="s">
        <v>70</v>
      </c>
      <c r="T552" s="12" t="s">
        <v>951</v>
      </c>
      <c r="U552" s="12" t="s">
        <v>39</v>
      </c>
      <c r="V552" s="12" t="s">
        <v>202</v>
      </c>
      <c r="W552" s="12" t="s">
        <v>47</v>
      </c>
      <c r="X552" s="12"/>
      <c r="Y552" s="12">
        <f>Tabla2[[#This Row],[FECHA RADICADO RESPUESTA]]-Tabla2[[#This Row],[FECHA
RADICACIÓN]]</f>
        <v>6.9499467592540896</v>
      </c>
    </row>
    <row r="553" spans="1:25" ht="50.25" customHeight="1" x14ac:dyDescent="0.3">
      <c r="A553" s="10">
        <v>151434</v>
      </c>
      <c r="B553" s="10" t="s">
        <v>24</v>
      </c>
      <c r="C553" s="10" t="s">
        <v>904</v>
      </c>
      <c r="D553" s="10" t="s">
        <v>71</v>
      </c>
      <c r="E553" s="10" t="s">
        <v>1454</v>
      </c>
      <c r="F553" s="13">
        <v>42717.553048692127</v>
      </c>
      <c r="G553" s="10" t="s">
        <v>27</v>
      </c>
      <c r="H553" s="10" t="s">
        <v>28</v>
      </c>
      <c r="I553" s="10" t="s">
        <v>62</v>
      </c>
      <c r="J553" s="10" t="s">
        <v>31</v>
      </c>
      <c r="K553" s="10" t="s">
        <v>45</v>
      </c>
      <c r="L553" s="13">
        <v>42731.553043981483</v>
      </c>
      <c r="M553" s="10">
        <v>10</v>
      </c>
      <c r="N553" s="12" t="s">
        <v>28</v>
      </c>
      <c r="O553" s="12" t="s">
        <v>32</v>
      </c>
      <c r="P553" s="12" t="s">
        <v>1455</v>
      </c>
      <c r="Q553" s="13">
        <v>42733.469208993054</v>
      </c>
      <c r="R553" s="12" t="s">
        <v>764</v>
      </c>
      <c r="S553" s="12" t="s">
        <v>226</v>
      </c>
      <c r="T553" s="12" t="s">
        <v>355</v>
      </c>
      <c r="U553" s="12" t="s">
        <v>39</v>
      </c>
      <c r="V553" s="12" t="s">
        <v>54</v>
      </c>
      <c r="W553" s="12" t="s">
        <v>47</v>
      </c>
      <c r="X553" s="12"/>
      <c r="Y553" s="12">
        <f>Tabla2[[#This Row],[FECHA RADICADO RESPUESTA]]-Tabla2[[#This Row],[FECHA
RADICACIÓN]]</f>
        <v>15.916160300927004</v>
      </c>
    </row>
    <row r="554" spans="1:25" ht="50.25" customHeight="1" x14ac:dyDescent="0.3">
      <c r="A554" s="10">
        <v>152259</v>
      </c>
      <c r="B554" s="10" t="s">
        <v>24</v>
      </c>
      <c r="C554" s="10" t="s">
        <v>904</v>
      </c>
      <c r="D554" s="10" t="s">
        <v>25</v>
      </c>
      <c r="E554" s="10" t="s">
        <v>1456</v>
      </c>
      <c r="F554" s="13">
        <v>42719.503590196757</v>
      </c>
      <c r="G554" s="10" t="s">
        <v>27</v>
      </c>
      <c r="H554" s="10" t="s">
        <v>28</v>
      </c>
      <c r="I554" s="10" t="s">
        <v>62</v>
      </c>
      <c r="J554" s="10" t="s">
        <v>31</v>
      </c>
      <c r="K554" s="10" t="s">
        <v>1457</v>
      </c>
      <c r="L554" s="13">
        <v>42736.503587962958</v>
      </c>
      <c r="M554" s="10">
        <v>15</v>
      </c>
      <c r="N554" s="12" t="s">
        <v>28</v>
      </c>
      <c r="O554" s="12" t="s">
        <v>32</v>
      </c>
      <c r="P554" s="12" t="s">
        <v>1458</v>
      </c>
      <c r="Q554" s="13">
        <v>42730.787302893514</v>
      </c>
      <c r="R554" s="12" t="s">
        <v>1459</v>
      </c>
      <c r="S554" s="12" t="s">
        <v>169</v>
      </c>
      <c r="T554" s="12" t="s">
        <v>922</v>
      </c>
      <c r="U554" s="12" t="s">
        <v>39</v>
      </c>
      <c r="V554" s="12" t="s">
        <v>283</v>
      </c>
      <c r="W554" s="12" t="s">
        <v>47</v>
      </c>
      <c r="X554" s="12"/>
      <c r="Y554" s="12">
        <f>Tabla2[[#This Row],[FECHA RADICADO RESPUESTA]]-Tabla2[[#This Row],[FECHA
RADICACIÓN]]</f>
        <v>11.283712696756993</v>
      </c>
    </row>
    <row r="555" spans="1:25" ht="50.25" customHeight="1" x14ac:dyDescent="0.3">
      <c r="A555" s="10">
        <v>152304</v>
      </c>
      <c r="B555" s="10" t="s">
        <v>24</v>
      </c>
      <c r="C555" s="10" t="s">
        <v>904</v>
      </c>
      <c r="D555" s="10" t="s">
        <v>25</v>
      </c>
      <c r="E555" s="10" t="s">
        <v>1460</v>
      </c>
      <c r="F555" s="13">
        <v>42719.601028090277</v>
      </c>
      <c r="G555" s="10" t="s">
        <v>27</v>
      </c>
      <c r="H555" s="10" t="s">
        <v>28</v>
      </c>
      <c r="I555" s="10" t="s">
        <v>62</v>
      </c>
      <c r="J555" s="10" t="s">
        <v>31</v>
      </c>
      <c r="K555" s="10" t="s">
        <v>1461</v>
      </c>
      <c r="L555" s="13">
        <v>42736.602372685185</v>
      </c>
      <c r="M555" s="10">
        <v>15</v>
      </c>
      <c r="N555" s="12" t="s">
        <v>28</v>
      </c>
      <c r="O555" s="12" t="s">
        <v>32</v>
      </c>
      <c r="P555" s="12" t="s">
        <v>1462</v>
      </c>
      <c r="Q555" s="13">
        <v>42745.358206018522</v>
      </c>
      <c r="R555" s="12" t="s">
        <v>862</v>
      </c>
      <c r="S555" s="12" t="s">
        <v>232</v>
      </c>
      <c r="T555" s="12" t="s">
        <v>962</v>
      </c>
      <c r="U555" s="12" t="s">
        <v>39</v>
      </c>
      <c r="V555" s="12" t="s">
        <v>140</v>
      </c>
      <c r="W555" s="12" t="s">
        <v>47</v>
      </c>
      <c r="X555" s="12"/>
      <c r="Y555" s="12">
        <f>Tabla2[[#This Row],[FECHA RADICADO RESPUESTA]]-Tabla2[[#This Row],[FECHA
RADICACIÓN]]</f>
        <v>25.757177928244346</v>
      </c>
    </row>
    <row r="556" spans="1:25" ht="50.25" customHeight="1" x14ac:dyDescent="0.3">
      <c r="A556" s="10">
        <v>152315</v>
      </c>
      <c r="B556" s="10" t="s">
        <v>24</v>
      </c>
      <c r="C556" s="10" t="s">
        <v>904</v>
      </c>
      <c r="D556" s="10" t="s">
        <v>43</v>
      </c>
      <c r="E556" s="10" t="s">
        <v>1463</v>
      </c>
      <c r="F556" s="13">
        <v>42719.618830983796</v>
      </c>
      <c r="G556" s="10" t="s">
        <v>27</v>
      </c>
      <c r="H556" s="10" t="s">
        <v>28</v>
      </c>
      <c r="I556" s="10" t="s">
        <v>62</v>
      </c>
      <c r="J556" s="10" t="s">
        <v>31</v>
      </c>
      <c r="K556" s="10" t="s">
        <v>62</v>
      </c>
      <c r="L556" s="13">
        <v>42736.618831018517</v>
      </c>
      <c r="M556" s="10">
        <v>15</v>
      </c>
      <c r="N556" s="12" t="s">
        <v>28</v>
      </c>
      <c r="O556" s="12" t="s">
        <v>32</v>
      </c>
      <c r="P556" s="12" t="s">
        <v>1464</v>
      </c>
      <c r="Q556" s="13">
        <v>42733.326070914351</v>
      </c>
      <c r="R556" s="12" t="s">
        <v>81</v>
      </c>
      <c r="S556" s="12" t="s">
        <v>82</v>
      </c>
      <c r="T556" s="12" t="s">
        <v>971</v>
      </c>
      <c r="U556" s="12" t="s">
        <v>1093</v>
      </c>
      <c r="V556" s="12" t="s">
        <v>54</v>
      </c>
      <c r="W556" s="12" t="s">
        <v>47</v>
      </c>
      <c r="X556" s="12"/>
      <c r="Y556" s="12">
        <f>Tabla2[[#This Row],[FECHA RADICADO RESPUESTA]]-Tabla2[[#This Row],[FECHA
RADICACIÓN]]</f>
        <v>13.707239930554351</v>
      </c>
    </row>
    <row r="557" spans="1:25" ht="50.25" customHeight="1" x14ac:dyDescent="0.3">
      <c r="A557" s="10">
        <v>152415</v>
      </c>
      <c r="B557" s="10" t="s">
        <v>24</v>
      </c>
      <c r="C557" s="10" t="s">
        <v>904</v>
      </c>
      <c r="D557" s="10" t="s">
        <v>43</v>
      </c>
      <c r="E557" s="10" t="s">
        <v>1465</v>
      </c>
      <c r="F557" s="13">
        <v>42720.334467858796</v>
      </c>
      <c r="G557" s="10" t="s">
        <v>27</v>
      </c>
      <c r="H557" s="10" t="s">
        <v>28</v>
      </c>
      <c r="I557" s="10" t="s">
        <v>62</v>
      </c>
      <c r="J557" s="10" t="s">
        <v>31</v>
      </c>
      <c r="K557" s="10" t="s">
        <v>1466</v>
      </c>
      <c r="L557" s="13">
        <v>42736.334456018514</v>
      </c>
      <c r="M557" s="10">
        <v>15</v>
      </c>
      <c r="N557" s="12" t="s">
        <v>28</v>
      </c>
      <c r="O557" s="12" t="s">
        <v>32</v>
      </c>
      <c r="P557" s="45" t="s">
        <v>1424</v>
      </c>
      <c r="Q557" s="44">
        <v>42738</v>
      </c>
      <c r="R557" s="12" t="s">
        <v>1467</v>
      </c>
      <c r="S557" s="12" t="s">
        <v>832</v>
      </c>
      <c r="T557" s="27">
        <v>0</v>
      </c>
      <c r="U557" s="12" t="s">
        <v>39</v>
      </c>
      <c r="V557" s="12" t="s">
        <v>163</v>
      </c>
      <c r="W557" s="12" t="s">
        <v>47</v>
      </c>
      <c r="X557" s="12"/>
      <c r="Y557" s="39">
        <f>Tabla2[[#This Row],[FECHA RADICADO RESPUESTA]]-Tabla2[[#This Row],[FECHA
RADICACIÓN]]</f>
        <v>17.665532141203585</v>
      </c>
    </row>
    <row r="558" spans="1:25" ht="50.25" customHeight="1" x14ac:dyDescent="0.3">
      <c r="A558" s="10">
        <v>152436</v>
      </c>
      <c r="B558" s="10" t="s">
        <v>24</v>
      </c>
      <c r="C558" s="10" t="s">
        <v>904</v>
      </c>
      <c r="D558" s="10" t="s">
        <v>25</v>
      </c>
      <c r="E558" s="10" t="s">
        <v>1468</v>
      </c>
      <c r="F558" s="13">
        <v>42720.406988854164</v>
      </c>
      <c r="G558" s="10" t="s">
        <v>27</v>
      </c>
      <c r="H558" s="10" t="s">
        <v>28</v>
      </c>
      <c r="I558" s="10" t="s">
        <v>45</v>
      </c>
      <c r="J558" s="10" t="s">
        <v>31</v>
      </c>
      <c r="K558" s="10" t="s">
        <v>45</v>
      </c>
      <c r="L558" s="13">
        <v>42734.406979166662</v>
      </c>
      <c r="M558" s="10">
        <v>10</v>
      </c>
      <c r="N558" s="12" t="s">
        <v>28</v>
      </c>
      <c r="O558" s="12" t="s">
        <v>32</v>
      </c>
      <c r="P558" s="12" t="s">
        <v>1469</v>
      </c>
      <c r="Q558" s="13">
        <v>42734.51959614583</v>
      </c>
      <c r="R558" s="12" t="s">
        <v>87</v>
      </c>
      <c r="S558" s="12" t="s">
        <v>28</v>
      </c>
      <c r="T558" s="12" t="s">
        <v>971</v>
      </c>
      <c r="U558" s="12" t="s">
        <v>39</v>
      </c>
      <c r="V558" s="12" t="s">
        <v>149</v>
      </c>
      <c r="W558" s="12" t="s">
        <v>47</v>
      </c>
      <c r="X558" s="12"/>
      <c r="Y558" s="12">
        <f>Tabla2[[#This Row],[FECHA RADICADO RESPUESTA]]-Tabla2[[#This Row],[FECHA
RADICACIÓN]]</f>
        <v>14.112607291666791</v>
      </c>
    </row>
    <row r="559" spans="1:25" ht="50.25" customHeight="1" x14ac:dyDescent="0.3">
      <c r="A559" s="10">
        <v>152437</v>
      </c>
      <c r="B559" s="10" t="s">
        <v>24</v>
      </c>
      <c r="C559" s="10" t="s">
        <v>904</v>
      </c>
      <c r="D559" s="10" t="s">
        <v>71</v>
      </c>
      <c r="E559" s="10" t="s">
        <v>1470</v>
      </c>
      <c r="F559" s="13">
        <v>42720.409514432868</v>
      </c>
      <c r="G559" s="10" t="s">
        <v>27</v>
      </c>
      <c r="H559" s="10" t="s">
        <v>28</v>
      </c>
      <c r="I559" s="10" t="s">
        <v>882</v>
      </c>
      <c r="J559" s="10" t="s">
        <v>31</v>
      </c>
      <c r="K559" s="10" t="s">
        <v>45</v>
      </c>
      <c r="L559" s="13">
        <v>42734.409502314811</v>
      </c>
      <c r="M559" s="10">
        <v>10</v>
      </c>
      <c r="N559" s="12" t="s">
        <v>28</v>
      </c>
      <c r="O559" s="12" t="s">
        <v>32</v>
      </c>
      <c r="P559" s="12" t="s">
        <v>1471</v>
      </c>
      <c r="Q559" s="13">
        <v>42723.707023379626</v>
      </c>
      <c r="R559" s="12" t="s">
        <v>32</v>
      </c>
      <c r="S559" s="12" t="s">
        <v>28</v>
      </c>
      <c r="T559" s="12" t="s">
        <v>1060</v>
      </c>
      <c r="U559" s="12" t="s">
        <v>39</v>
      </c>
      <c r="V559" s="12" t="s">
        <v>309</v>
      </c>
      <c r="W559" s="12" t="s">
        <v>47</v>
      </c>
      <c r="X559" s="12"/>
      <c r="Y559" s="12">
        <f>Tabla2[[#This Row],[FECHA RADICADO RESPUESTA]]-Tabla2[[#This Row],[FECHA
RADICACIÓN]]</f>
        <v>3.2975089467581711</v>
      </c>
    </row>
    <row r="560" spans="1:25" ht="50.25" customHeight="1" x14ac:dyDescent="0.3">
      <c r="A560" s="10">
        <v>152438</v>
      </c>
      <c r="B560" s="10" t="s">
        <v>24</v>
      </c>
      <c r="C560" s="10" t="s">
        <v>904</v>
      </c>
      <c r="D560" s="10" t="s">
        <v>71</v>
      </c>
      <c r="E560" s="10" t="s">
        <v>1472</v>
      </c>
      <c r="F560" s="13">
        <v>42720.411971759255</v>
      </c>
      <c r="G560" s="10" t="s">
        <v>27</v>
      </c>
      <c r="H560" s="10" t="s">
        <v>28</v>
      </c>
      <c r="I560" s="10" t="s">
        <v>882</v>
      </c>
      <c r="J560" s="10" t="s">
        <v>31</v>
      </c>
      <c r="K560" s="10" t="s">
        <v>45</v>
      </c>
      <c r="L560" s="13">
        <v>42734.41196759259</v>
      </c>
      <c r="M560" s="10">
        <v>10</v>
      </c>
      <c r="N560" s="12" t="s">
        <v>28</v>
      </c>
      <c r="O560" s="12" t="s">
        <v>32</v>
      </c>
      <c r="P560" s="12" t="s">
        <v>1473</v>
      </c>
      <c r="Q560" s="13">
        <v>42727.569415196755</v>
      </c>
      <c r="R560" s="12" t="s">
        <v>32</v>
      </c>
      <c r="S560" s="12" t="s">
        <v>28</v>
      </c>
      <c r="T560" s="12" t="s">
        <v>951</v>
      </c>
      <c r="U560" s="12" t="s">
        <v>39</v>
      </c>
      <c r="V560" s="12" t="s">
        <v>199</v>
      </c>
      <c r="W560" s="12" t="s">
        <v>47</v>
      </c>
      <c r="X560" s="12"/>
      <c r="Y560" s="12">
        <f>Tabla2[[#This Row],[FECHA RADICADO RESPUESTA]]-Tabla2[[#This Row],[FECHA
RADICACIÓN]]</f>
        <v>7.1574434374997509</v>
      </c>
    </row>
    <row r="561" spans="1:25" ht="50.25" customHeight="1" x14ac:dyDescent="0.3">
      <c r="A561" s="10">
        <v>152451</v>
      </c>
      <c r="B561" s="10" t="s">
        <v>24</v>
      </c>
      <c r="C561" s="10" t="s">
        <v>904</v>
      </c>
      <c r="D561" s="10" t="s">
        <v>43</v>
      </c>
      <c r="E561" s="10" t="s">
        <v>1474</v>
      </c>
      <c r="F561" s="13">
        <v>42720.44928487268</v>
      </c>
      <c r="G561" s="10" t="s">
        <v>27</v>
      </c>
      <c r="H561" s="10" t="s">
        <v>28</v>
      </c>
      <c r="I561" s="10" t="s">
        <v>62</v>
      </c>
      <c r="J561" s="10" t="s">
        <v>31</v>
      </c>
      <c r="K561" s="10" t="s">
        <v>62</v>
      </c>
      <c r="L561" s="13">
        <v>42736.449270833335</v>
      </c>
      <c r="M561" s="10">
        <v>15</v>
      </c>
      <c r="N561" s="12" t="s">
        <v>28</v>
      </c>
      <c r="O561" s="12" t="s">
        <v>32</v>
      </c>
      <c r="P561" s="12" t="s">
        <v>1475</v>
      </c>
      <c r="Q561" s="13">
        <v>42734.478474456017</v>
      </c>
      <c r="R561" s="12" t="s">
        <v>1476</v>
      </c>
      <c r="S561" s="12" t="s">
        <v>226</v>
      </c>
      <c r="T561" s="12" t="s">
        <v>971</v>
      </c>
      <c r="U561" s="12" t="s">
        <v>39</v>
      </c>
      <c r="V561" s="12" t="s">
        <v>202</v>
      </c>
      <c r="W561" s="12" t="s">
        <v>47</v>
      </c>
      <c r="X561" s="12"/>
      <c r="Y561" s="12">
        <f>Tabla2[[#This Row],[FECHA RADICADO RESPUESTA]]-Tabla2[[#This Row],[FECHA
RADICACIÓN]]</f>
        <v>14.02918958333612</v>
      </c>
    </row>
    <row r="562" spans="1:25" ht="50.25" customHeight="1" x14ac:dyDescent="0.3">
      <c r="A562" s="10">
        <v>152513</v>
      </c>
      <c r="B562" s="10" t="s">
        <v>24</v>
      </c>
      <c r="C562" s="10" t="s">
        <v>904</v>
      </c>
      <c r="D562" s="43" t="s">
        <v>43</v>
      </c>
      <c r="E562" s="10" t="s">
        <v>1477</v>
      </c>
      <c r="F562" s="13">
        <v>42720.51187534722</v>
      </c>
      <c r="G562" s="10" t="s">
        <v>27</v>
      </c>
      <c r="H562" s="10" t="s">
        <v>28</v>
      </c>
      <c r="I562" s="10" t="s">
        <v>45</v>
      </c>
      <c r="J562" s="10" t="s">
        <v>31</v>
      </c>
      <c r="K562" s="10" t="s">
        <v>1478</v>
      </c>
      <c r="L562" s="13">
        <v>42733.51185185185</v>
      </c>
      <c r="M562" s="10">
        <v>10</v>
      </c>
      <c r="N562" s="12" t="s">
        <v>28</v>
      </c>
      <c r="O562" s="12" t="s">
        <v>32</v>
      </c>
      <c r="P562" s="12" t="s">
        <v>1479</v>
      </c>
      <c r="Q562" s="13">
        <v>42731.641999155094</v>
      </c>
      <c r="R562" s="12" t="s">
        <v>804</v>
      </c>
      <c r="S562" s="12" t="s">
        <v>51</v>
      </c>
      <c r="T562" s="12" t="s">
        <v>922</v>
      </c>
      <c r="U562" s="12" t="s">
        <v>39</v>
      </c>
      <c r="V562" s="12" t="s">
        <v>41</v>
      </c>
      <c r="W562" s="27" t="s">
        <v>47</v>
      </c>
      <c r="X562" s="12"/>
      <c r="Y562" s="39">
        <f>Tabla2[[#This Row],[FECHA RADICADO RESPUESTA]]-Tabla2[[#This Row],[FECHA
RADICACIÓN]]</f>
        <v>11.130123807874043</v>
      </c>
    </row>
    <row r="563" spans="1:25" ht="50.25" customHeight="1" x14ac:dyDescent="0.3">
      <c r="A563" s="10">
        <v>152519</v>
      </c>
      <c r="B563" s="10" t="s">
        <v>24</v>
      </c>
      <c r="C563" s="10" t="s">
        <v>904</v>
      </c>
      <c r="D563" s="10" t="s">
        <v>43</v>
      </c>
      <c r="E563" s="10" t="s">
        <v>1480</v>
      </c>
      <c r="F563" s="13">
        <v>42720.522836261574</v>
      </c>
      <c r="G563" s="10" t="s">
        <v>27</v>
      </c>
      <c r="H563" s="10" t="s">
        <v>28</v>
      </c>
      <c r="I563" s="10" t="s">
        <v>62</v>
      </c>
      <c r="J563" s="10" t="s">
        <v>31</v>
      </c>
      <c r="K563" s="10" t="s">
        <v>941</v>
      </c>
      <c r="L563" s="13">
        <v>42736.522824074069</v>
      </c>
      <c r="M563" s="10">
        <v>15</v>
      </c>
      <c r="N563" s="12" t="s">
        <v>28</v>
      </c>
      <c r="O563" s="12" t="s">
        <v>32</v>
      </c>
      <c r="P563" s="12" t="s">
        <v>1481</v>
      </c>
      <c r="Q563" s="13">
        <v>42724.365798495368</v>
      </c>
      <c r="R563" s="12" t="s">
        <v>32</v>
      </c>
      <c r="S563" s="12" t="s">
        <v>28</v>
      </c>
      <c r="T563" s="12" t="s">
        <v>1092</v>
      </c>
      <c r="U563" s="12" t="s">
        <v>39</v>
      </c>
      <c r="V563" s="12" t="s">
        <v>134</v>
      </c>
      <c r="W563" s="12" t="s">
        <v>47</v>
      </c>
      <c r="X563" s="12"/>
      <c r="Y563" s="12">
        <f>Tabla2[[#This Row],[FECHA RADICADO RESPUESTA]]-Tabla2[[#This Row],[FECHA
RADICACIÓN]]</f>
        <v>3.8429622337935143</v>
      </c>
    </row>
    <row r="564" spans="1:25" ht="50.25" customHeight="1" x14ac:dyDescent="0.3">
      <c r="A564" s="10">
        <v>152522</v>
      </c>
      <c r="B564" s="10" t="s">
        <v>24</v>
      </c>
      <c r="C564" s="10" t="s">
        <v>904</v>
      </c>
      <c r="D564" s="10" t="s">
        <v>43</v>
      </c>
      <c r="E564" s="10" t="s">
        <v>1482</v>
      </c>
      <c r="F564" s="13">
        <v>42720.525481365738</v>
      </c>
      <c r="G564" s="10" t="s">
        <v>27</v>
      </c>
      <c r="H564" s="10" t="s">
        <v>28</v>
      </c>
      <c r="I564" s="10" t="s">
        <v>62</v>
      </c>
      <c r="J564" s="10" t="s">
        <v>31</v>
      </c>
      <c r="K564" s="10" t="s">
        <v>941</v>
      </c>
      <c r="L564" s="13">
        <v>42736.525474537033</v>
      </c>
      <c r="M564" s="10">
        <v>15</v>
      </c>
      <c r="N564" s="12" t="s">
        <v>28</v>
      </c>
      <c r="O564" s="12" t="s">
        <v>32</v>
      </c>
      <c r="P564" s="12" t="s">
        <v>1483</v>
      </c>
      <c r="Q564" s="13">
        <v>42724.348720335649</v>
      </c>
      <c r="R564" s="12" t="s">
        <v>32</v>
      </c>
      <c r="S564" s="12" t="s">
        <v>28</v>
      </c>
      <c r="T564" s="12" t="s">
        <v>1092</v>
      </c>
      <c r="U564" s="12" t="s">
        <v>39</v>
      </c>
      <c r="V564" s="12" t="s">
        <v>134</v>
      </c>
      <c r="W564" s="12" t="s">
        <v>47</v>
      </c>
      <c r="X564" s="12"/>
      <c r="Y564" s="12">
        <f>Tabla2[[#This Row],[FECHA RADICADO RESPUESTA]]-Tabla2[[#This Row],[FECHA
RADICACIÓN]]</f>
        <v>3.8232389699114719</v>
      </c>
    </row>
    <row r="565" spans="1:25" ht="50.25" customHeight="1" x14ac:dyDescent="0.3">
      <c r="A565" s="10">
        <v>153006</v>
      </c>
      <c r="B565" s="10" t="s">
        <v>24</v>
      </c>
      <c r="C565" s="10" t="s">
        <v>904</v>
      </c>
      <c r="D565" s="10" t="s">
        <v>25</v>
      </c>
      <c r="E565" s="10" t="s">
        <v>1484</v>
      </c>
      <c r="F565" s="13">
        <v>42723.558204282403</v>
      </c>
      <c r="G565" s="10" t="s">
        <v>27</v>
      </c>
      <c r="H565" s="10" t="s">
        <v>28</v>
      </c>
      <c r="I565" s="10" t="s">
        <v>1485</v>
      </c>
      <c r="J565" s="10" t="s">
        <v>31</v>
      </c>
      <c r="K565" s="10" t="s">
        <v>1486</v>
      </c>
      <c r="L565" s="13">
        <v>42736.558171296296</v>
      </c>
      <c r="M565" s="10">
        <v>15</v>
      </c>
      <c r="N565" s="12" t="s">
        <v>28</v>
      </c>
      <c r="O565" s="12" t="s">
        <v>32</v>
      </c>
      <c r="P565" s="12">
        <v>158311</v>
      </c>
      <c r="Q565" s="13">
        <v>42746</v>
      </c>
      <c r="R565" s="12" t="s">
        <v>897</v>
      </c>
      <c r="S565" s="12" t="s">
        <v>232</v>
      </c>
      <c r="T565" s="12">
        <v>22</v>
      </c>
      <c r="U565" s="12" t="s">
        <v>39</v>
      </c>
      <c r="V565" s="12" t="s">
        <v>134</v>
      </c>
      <c r="W565" s="12" t="s">
        <v>47</v>
      </c>
      <c r="X565" s="12"/>
      <c r="Y565" s="12">
        <f>Tabla2[[#This Row],[FECHA RADICADO RESPUESTA]]-Tabla2[[#This Row],[FECHA
RADICACIÓN]]</f>
        <v>22.441795717597415</v>
      </c>
    </row>
    <row r="566" spans="1:25" ht="50.25" customHeight="1" x14ac:dyDescent="0.3">
      <c r="A566" s="10">
        <v>153186</v>
      </c>
      <c r="B566" s="10" t="s">
        <v>24</v>
      </c>
      <c r="C566" s="10" t="s">
        <v>904</v>
      </c>
      <c r="D566" s="10" t="s">
        <v>43</v>
      </c>
      <c r="E566" s="10" t="s">
        <v>1487</v>
      </c>
      <c r="F566" s="13">
        <v>42723.692652164347</v>
      </c>
      <c r="G566" s="10" t="s">
        <v>27</v>
      </c>
      <c r="H566" s="10" t="s">
        <v>28</v>
      </c>
      <c r="I566" s="10" t="s">
        <v>882</v>
      </c>
      <c r="J566" s="10" t="s">
        <v>31</v>
      </c>
      <c r="K566" s="10" t="s">
        <v>1488</v>
      </c>
      <c r="L566" s="13">
        <v>42736.692650462959</v>
      </c>
      <c r="M566" s="10">
        <v>10</v>
      </c>
      <c r="N566" s="12" t="s">
        <v>28</v>
      </c>
      <c r="O566" s="12" t="s">
        <v>32</v>
      </c>
      <c r="P566" s="12" t="s">
        <v>1489</v>
      </c>
      <c r="Q566" s="13">
        <v>42724.613111886574</v>
      </c>
      <c r="R566" s="12" t="s">
        <v>403</v>
      </c>
      <c r="S566" s="12" t="s">
        <v>70</v>
      </c>
      <c r="T566" s="12" t="s">
        <v>345</v>
      </c>
      <c r="U566" s="12" t="s">
        <v>39</v>
      </c>
      <c r="V566" s="12" t="s">
        <v>202</v>
      </c>
      <c r="W566" s="12" t="s">
        <v>47</v>
      </c>
      <c r="X566" s="12"/>
      <c r="Y566" s="12">
        <f>Tabla2[[#This Row],[FECHA RADICADO RESPUESTA]]-Tabla2[[#This Row],[FECHA
RADICACIÓN]]</f>
        <v>0.92045972222695127</v>
      </c>
    </row>
    <row r="567" spans="1:25" ht="50.25" customHeight="1" x14ac:dyDescent="0.3">
      <c r="A567" s="10">
        <v>153288</v>
      </c>
      <c r="B567" s="10" t="s">
        <v>24</v>
      </c>
      <c r="C567" s="10" t="s">
        <v>904</v>
      </c>
      <c r="D567" s="10" t="s">
        <v>25</v>
      </c>
      <c r="E567" s="10" t="s">
        <v>1490</v>
      </c>
      <c r="F567" s="13">
        <v>42724.372681400462</v>
      </c>
      <c r="G567" s="10" t="s">
        <v>27</v>
      </c>
      <c r="H567" s="10" t="s">
        <v>28</v>
      </c>
      <c r="I567" s="10" t="s">
        <v>45</v>
      </c>
      <c r="J567" s="10" t="s">
        <v>31</v>
      </c>
      <c r="K567" s="10" t="s">
        <v>45</v>
      </c>
      <c r="L567" s="13">
        <v>42736.372673611113</v>
      </c>
      <c r="M567" s="10">
        <v>10</v>
      </c>
      <c r="N567" s="12" t="s">
        <v>28</v>
      </c>
      <c r="O567" s="12" t="s">
        <v>32</v>
      </c>
      <c r="P567" s="12" t="s">
        <v>1491</v>
      </c>
      <c r="Q567" s="13">
        <v>42732.661441747681</v>
      </c>
      <c r="R567" s="12" t="s">
        <v>168</v>
      </c>
      <c r="S567" s="12" t="s">
        <v>169</v>
      </c>
      <c r="T567" s="12" t="s">
        <v>334</v>
      </c>
      <c r="U567" s="12" t="s">
        <v>65</v>
      </c>
      <c r="V567" s="12" t="s">
        <v>163</v>
      </c>
      <c r="W567" s="12" t="s">
        <v>47</v>
      </c>
      <c r="X567" s="12"/>
      <c r="Y567" s="12">
        <f>Tabla2[[#This Row],[FECHA RADICADO RESPUESTA]]-Tabla2[[#This Row],[FECHA
RADICACIÓN]]</f>
        <v>8.2887603472190676</v>
      </c>
    </row>
    <row r="568" spans="1:25" ht="50.25" customHeight="1" x14ac:dyDescent="0.3">
      <c r="A568" s="10">
        <v>153303</v>
      </c>
      <c r="B568" s="10" t="s">
        <v>24</v>
      </c>
      <c r="C568" s="10" t="s">
        <v>904</v>
      </c>
      <c r="D568" s="10" t="s">
        <v>25</v>
      </c>
      <c r="E568" s="10" t="s">
        <v>1492</v>
      </c>
      <c r="F568" s="13">
        <v>42724.388830983793</v>
      </c>
      <c r="G568" s="10" t="s">
        <v>27</v>
      </c>
      <c r="H568" s="10" t="s">
        <v>28</v>
      </c>
      <c r="I568" s="10" t="s">
        <v>62</v>
      </c>
      <c r="J568" s="10" t="s">
        <v>31</v>
      </c>
      <c r="K568" s="10" t="s">
        <v>1493</v>
      </c>
      <c r="L568" s="13">
        <v>42736.388819444444</v>
      </c>
      <c r="M568" s="10">
        <v>15</v>
      </c>
      <c r="N568" s="12" t="s">
        <v>28</v>
      </c>
      <c r="O568" s="12" t="s">
        <v>32</v>
      </c>
      <c r="P568" s="12" t="s">
        <v>1494</v>
      </c>
      <c r="Q568" s="13">
        <v>42725.655136145833</v>
      </c>
      <c r="R568" s="12" t="s">
        <v>32</v>
      </c>
      <c r="S568" s="12" t="s">
        <v>28</v>
      </c>
      <c r="T568" s="12" t="s">
        <v>345</v>
      </c>
      <c r="U568" s="12" t="s">
        <v>39</v>
      </c>
      <c r="V568" s="12" t="s">
        <v>163</v>
      </c>
      <c r="W568" s="12" t="s">
        <v>47</v>
      </c>
      <c r="X568" s="12"/>
      <c r="Y568" s="12">
        <f>Tabla2[[#This Row],[FECHA RADICADO RESPUESTA]]-Tabla2[[#This Row],[FECHA
RADICACIÓN]]</f>
        <v>1.2663051620402257</v>
      </c>
    </row>
    <row r="569" spans="1:25" ht="50.25" customHeight="1" x14ac:dyDescent="0.3">
      <c r="A569" s="10">
        <v>153347</v>
      </c>
      <c r="B569" s="10" t="s">
        <v>24</v>
      </c>
      <c r="C569" s="10" t="s">
        <v>904</v>
      </c>
      <c r="D569" s="10" t="s">
        <v>71</v>
      </c>
      <c r="E569" s="10" t="s">
        <v>1495</v>
      </c>
      <c r="F569" s="13">
        <v>42724.447591701384</v>
      </c>
      <c r="G569" s="10" t="s">
        <v>27</v>
      </c>
      <c r="H569" s="10" t="s">
        <v>28</v>
      </c>
      <c r="I569" s="10" t="s">
        <v>62</v>
      </c>
      <c r="J569" s="10" t="s">
        <v>31</v>
      </c>
      <c r="K569" s="10" t="s">
        <v>62</v>
      </c>
      <c r="L569" s="13">
        <v>42736.447581018518</v>
      </c>
      <c r="M569" s="10">
        <v>15</v>
      </c>
      <c r="N569" s="12" t="s">
        <v>28</v>
      </c>
      <c r="O569" s="12" t="s">
        <v>32</v>
      </c>
      <c r="P569" s="12" t="s">
        <v>1496</v>
      </c>
      <c r="Q569" s="13">
        <v>42730.611572916663</v>
      </c>
      <c r="R569" s="12" t="s">
        <v>32</v>
      </c>
      <c r="S569" s="12" t="s">
        <v>28</v>
      </c>
      <c r="T569" s="12" t="s">
        <v>958</v>
      </c>
      <c r="U569" s="12" t="s">
        <v>39</v>
      </c>
      <c r="V569" s="12" t="s">
        <v>275</v>
      </c>
      <c r="W569" s="12" t="s">
        <v>47</v>
      </c>
      <c r="X569" s="12"/>
      <c r="Y569" s="12">
        <f>Tabla2[[#This Row],[FECHA RADICADO RESPUESTA]]-Tabla2[[#This Row],[FECHA
RADICACIÓN]]</f>
        <v>6.1639812152789091</v>
      </c>
    </row>
    <row r="570" spans="1:25" ht="50.25" customHeight="1" x14ac:dyDescent="0.3">
      <c r="A570" s="10">
        <v>153349</v>
      </c>
      <c r="B570" s="10" t="s">
        <v>24</v>
      </c>
      <c r="C570" s="10" t="s">
        <v>904</v>
      </c>
      <c r="D570" s="10" t="s">
        <v>71</v>
      </c>
      <c r="E570" s="10" t="s">
        <v>1497</v>
      </c>
      <c r="F570" s="13">
        <v>42724.449296145831</v>
      </c>
      <c r="G570" s="10" t="s">
        <v>27</v>
      </c>
      <c r="H570" s="10" t="s">
        <v>28</v>
      </c>
      <c r="I570" s="10" t="s">
        <v>62</v>
      </c>
      <c r="J570" s="10" t="s">
        <v>31</v>
      </c>
      <c r="K570" s="10" t="s">
        <v>1498</v>
      </c>
      <c r="L570" s="13">
        <v>42736.449293981481</v>
      </c>
      <c r="M570" s="10">
        <v>15</v>
      </c>
      <c r="N570" s="12" t="s">
        <v>28</v>
      </c>
      <c r="O570" s="12" t="s">
        <v>32</v>
      </c>
      <c r="P570" s="12" t="s">
        <v>1499</v>
      </c>
      <c r="Q570" s="13">
        <v>42732.328630821758</v>
      </c>
      <c r="R570" s="12" t="s">
        <v>32</v>
      </c>
      <c r="S570" s="12" t="s">
        <v>28</v>
      </c>
      <c r="T570" s="12" t="s">
        <v>334</v>
      </c>
      <c r="U570" s="12" t="s">
        <v>39</v>
      </c>
      <c r="V570" s="12" t="s">
        <v>275</v>
      </c>
      <c r="W570" s="12" t="s">
        <v>47</v>
      </c>
      <c r="X570" s="12"/>
      <c r="Y570" s="12">
        <f>Tabla2[[#This Row],[FECHA RADICADO RESPUESTA]]-Tabla2[[#This Row],[FECHA
RADICACIÓN]]</f>
        <v>7.8793346759266569</v>
      </c>
    </row>
    <row r="571" spans="1:25" ht="50.25" customHeight="1" x14ac:dyDescent="0.3">
      <c r="A571" s="10">
        <v>153351</v>
      </c>
      <c r="B571" s="10" t="s">
        <v>24</v>
      </c>
      <c r="C571" s="10" t="s">
        <v>904</v>
      </c>
      <c r="D571" s="10" t="s">
        <v>71</v>
      </c>
      <c r="E571" s="10" t="s">
        <v>1500</v>
      </c>
      <c r="F571" s="13">
        <v>42724.450151238423</v>
      </c>
      <c r="G571" s="10" t="s">
        <v>27</v>
      </c>
      <c r="H571" s="10" t="s">
        <v>28</v>
      </c>
      <c r="I571" s="10" t="s">
        <v>62</v>
      </c>
      <c r="J571" s="10" t="s">
        <v>31</v>
      </c>
      <c r="K571" s="10" t="s">
        <v>1501</v>
      </c>
      <c r="L571" s="13">
        <v>42736.450138888889</v>
      </c>
      <c r="M571" s="10">
        <v>15</v>
      </c>
      <c r="N571" s="12" t="s">
        <v>28</v>
      </c>
      <c r="O571" s="12" t="s">
        <v>32</v>
      </c>
      <c r="P571" s="12" t="s">
        <v>1502</v>
      </c>
      <c r="Q571" s="13">
        <v>42730.598992557869</v>
      </c>
      <c r="R571" s="12" t="s">
        <v>32</v>
      </c>
      <c r="S571" s="12" t="s">
        <v>28</v>
      </c>
      <c r="T571" s="12" t="s">
        <v>958</v>
      </c>
      <c r="U571" s="12" t="s">
        <v>39</v>
      </c>
      <c r="V571" s="12" t="s">
        <v>275</v>
      </c>
      <c r="W571" s="12" t="s">
        <v>47</v>
      </c>
      <c r="X571" s="12"/>
      <c r="Y571" s="12">
        <f>Tabla2[[#This Row],[FECHA RADICADO RESPUESTA]]-Tabla2[[#This Row],[FECHA
RADICACIÓN]]</f>
        <v>6.1488413194456371</v>
      </c>
    </row>
    <row r="572" spans="1:25" ht="50.25" customHeight="1" x14ac:dyDescent="0.3">
      <c r="A572" s="10">
        <v>153352</v>
      </c>
      <c r="B572" s="10" t="s">
        <v>24</v>
      </c>
      <c r="C572" s="10" t="s">
        <v>904</v>
      </c>
      <c r="D572" s="10" t="s">
        <v>71</v>
      </c>
      <c r="E572" s="10" t="s">
        <v>1503</v>
      </c>
      <c r="F572" s="13">
        <v>42724.45123298611</v>
      </c>
      <c r="G572" s="10" t="s">
        <v>27</v>
      </c>
      <c r="H572" s="10" t="s">
        <v>28</v>
      </c>
      <c r="I572" s="10" t="s">
        <v>62</v>
      </c>
      <c r="J572" s="10" t="s">
        <v>31</v>
      </c>
      <c r="K572" s="10" t="s">
        <v>1504</v>
      </c>
      <c r="L572" s="13">
        <v>42736.451226851852</v>
      </c>
      <c r="M572" s="10">
        <v>15</v>
      </c>
      <c r="N572" s="12" t="s">
        <v>28</v>
      </c>
      <c r="O572" s="12" t="s">
        <v>32</v>
      </c>
      <c r="P572" s="12" t="s">
        <v>1505</v>
      </c>
      <c r="Q572" s="13">
        <v>42732.611377743051</v>
      </c>
      <c r="R572" s="12" t="s">
        <v>32</v>
      </c>
      <c r="S572" s="12" t="s">
        <v>28</v>
      </c>
      <c r="T572" s="12" t="s">
        <v>334</v>
      </c>
      <c r="U572" s="12" t="s">
        <v>39</v>
      </c>
      <c r="V572" s="12" t="s">
        <v>275</v>
      </c>
      <c r="W572" s="12" t="s">
        <v>47</v>
      </c>
      <c r="X572" s="12"/>
      <c r="Y572" s="12">
        <f>Tabla2[[#This Row],[FECHA RADICADO RESPUESTA]]-Tabla2[[#This Row],[FECHA
RADICACIÓN]]</f>
        <v>8.1601447569410084</v>
      </c>
    </row>
    <row r="573" spans="1:25" ht="50.25" customHeight="1" x14ac:dyDescent="0.3">
      <c r="A573" s="10">
        <v>153353</v>
      </c>
      <c r="B573" s="10" t="s">
        <v>24</v>
      </c>
      <c r="C573" s="10" t="s">
        <v>904</v>
      </c>
      <c r="D573" s="10" t="s">
        <v>71</v>
      </c>
      <c r="E573" s="10" t="s">
        <v>1506</v>
      </c>
      <c r="F573" s="13">
        <v>42724.452098229165</v>
      </c>
      <c r="G573" s="10" t="s">
        <v>27</v>
      </c>
      <c r="H573" s="10" t="s">
        <v>28</v>
      </c>
      <c r="I573" s="10" t="s">
        <v>62</v>
      </c>
      <c r="J573" s="10" t="s">
        <v>31</v>
      </c>
      <c r="K573" s="10" t="s">
        <v>1507</v>
      </c>
      <c r="L573" s="13">
        <v>42736.452094907407</v>
      </c>
      <c r="M573" s="10">
        <v>15</v>
      </c>
      <c r="N573" s="12" t="s">
        <v>28</v>
      </c>
      <c r="O573" s="12" t="s">
        <v>32</v>
      </c>
      <c r="P573" s="12" t="s">
        <v>1508</v>
      </c>
      <c r="Q573" s="13">
        <v>42732.621699305557</v>
      </c>
      <c r="R573" s="12" t="s">
        <v>32</v>
      </c>
      <c r="S573" s="12" t="s">
        <v>28</v>
      </c>
      <c r="T573" s="12" t="s">
        <v>334</v>
      </c>
      <c r="U573" s="12" t="s">
        <v>39</v>
      </c>
      <c r="V573" s="12" t="s">
        <v>275</v>
      </c>
      <c r="W573" s="12" t="s">
        <v>47</v>
      </c>
      <c r="X573" s="12"/>
      <c r="Y573" s="12">
        <f>Tabla2[[#This Row],[FECHA RADICADO RESPUESTA]]-Tabla2[[#This Row],[FECHA
RADICACIÓN]]</f>
        <v>8.1696010763917002</v>
      </c>
    </row>
    <row r="574" spans="1:25" ht="50.25" customHeight="1" x14ac:dyDescent="0.3">
      <c r="A574" s="10">
        <v>153354</v>
      </c>
      <c r="B574" s="10" t="s">
        <v>24</v>
      </c>
      <c r="C574" s="10" t="s">
        <v>904</v>
      </c>
      <c r="D574" s="10" t="s">
        <v>71</v>
      </c>
      <c r="E574" s="10" t="s">
        <v>1509</v>
      </c>
      <c r="F574" s="13">
        <v>42724.453847881945</v>
      </c>
      <c r="G574" s="10" t="s">
        <v>27</v>
      </c>
      <c r="H574" s="10" t="s">
        <v>28</v>
      </c>
      <c r="I574" s="10" t="s">
        <v>62</v>
      </c>
      <c r="J574" s="10" t="s">
        <v>31</v>
      </c>
      <c r="K574" s="10" t="s">
        <v>1510</v>
      </c>
      <c r="L574" s="13">
        <v>42736.453842592593</v>
      </c>
      <c r="M574" s="10">
        <v>15</v>
      </c>
      <c r="N574" s="12" t="s">
        <v>28</v>
      </c>
      <c r="O574" s="12" t="s">
        <v>32</v>
      </c>
      <c r="P574" s="12" t="s">
        <v>1511</v>
      </c>
      <c r="Q574" s="13">
        <v>42730.607508761575</v>
      </c>
      <c r="R574" s="12" t="s">
        <v>32</v>
      </c>
      <c r="S574" s="12" t="s">
        <v>28</v>
      </c>
      <c r="T574" s="12" t="s">
        <v>958</v>
      </c>
      <c r="U574" s="12" t="s">
        <v>39</v>
      </c>
      <c r="V574" s="12" t="s">
        <v>275</v>
      </c>
      <c r="W574" s="12" t="s">
        <v>47</v>
      </c>
      <c r="X574" s="12"/>
      <c r="Y574" s="12">
        <f>Tabla2[[#This Row],[FECHA RADICADO RESPUESTA]]-Tabla2[[#This Row],[FECHA
RADICACIÓN]]</f>
        <v>6.153660879630479</v>
      </c>
    </row>
    <row r="575" spans="1:25" ht="50.25" customHeight="1" x14ac:dyDescent="0.3">
      <c r="A575" s="10">
        <v>153356</v>
      </c>
      <c r="B575" s="10" t="s">
        <v>24</v>
      </c>
      <c r="C575" s="10" t="s">
        <v>904</v>
      </c>
      <c r="D575" s="10" t="s">
        <v>71</v>
      </c>
      <c r="E575" s="10" t="s">
        <v>1512</v>
      </c>
      <c r="F575" s="13">
        <v>42724.45485347222</v>
      </c>
      <c r="G575" s="10" t="s">
        <v>27</v>
      </c>
      <c r="H575" s="10" t="s">
        <v>28</v>
      </c>
      <c r="I575" s="10" t="s">
        <v>62</v>
      </c>
      <c r="J575" s="10" t="s">
        <v>31</v>
      </c>
      <c r="K575" s="10" t="s">
        <v>1513</v>
      </c>
      <c r="L575" s="13">
        <v>42736.454849537033</v>
      </c>
      <c r="M575" s="10">
        <v>15</v>
      </c>
      <c r="N575" s="12" t="s">
        <v>28</v>
      </c>
      <c r="O575" s="12" t="s">
        <v>32</v>
      </c>
      <c r="P575" s="12" t="s">
        <v>1514</v>
      </c>
      <c r="Q575" s="13">
        <v>42732.322368136571</v>
      </c>
      <c r="R575" s="12" t="s">
        <v>32</v>
      </c>
      <c r="S575" s="12" t="s">
        <v>28</v>
      </c>
      <c r="T575" s="12" t="s">
        <v>334</v>
      </c>
      <c r="U575" s="12" t="s">
        <v>39</v>
      </c>
      <c r="V575" s="12" t="s">
        <v>275</v>
      </c>
      <c r="W575" s="12" t="s">
        <v>47</v>
      </c>
      <c r="X575" s="12"/>
      <c r="Y575" s="12">
        <f>Tabla2[[#This Row],[FECHA RADICADO RESPUESTA]]-Tabla2[[#This Row],[FECHA
RADICACIÓN]]</f>
        <v>7.8675146643508924</v>
      </c>
    </row>
    <row r="576" spans="1:25" ht="50.25" customHeight="1" x14ac:dyDescent="0.3">
      <c r="A576" s="10">
        <v>153357</v>
      </c>
      <c r="B576" s="10" t="s">
        <v>24</v>
      </c>
      <c r="C576" s="10" t="s">
        <v>904</v>
      </c>
      <c r="D576" s="10" t="s">
        <v>71</v>
      </c>
      <c r="E576" s="10" t="s">
        <v>1515</v>
      </c>
      <c r="F576" s="13">
        <v>42724.455804594909</v>
      </c>
      <c r="G576" s="10" t="s">
        <v>27</v>
      </c>
      <c r="H576" s="10" t="s">
        <v>28</v>
      </c>
      <c r="I576" s="10" t="s">
        <v>62</v>
      </c>
      <c r="J576" s="10" t="s">
        <v>31</v>
      </c>
      <c r="K576" s="10" t="s">
        <v>1516</v>
      </c>
      <c r="L576" s="13">
        <v>42736.45579861111</v>
      </c>
      <c r="M576" s="10">
        <v>15</v>
      </c>
      <c r="N576" s="12" t="s">
        <v>28</v>
      </c>
      <c r="O576" s="12" t="s">
        <v>32</v>
      </c>
      <c r="P576" s="12" t="s">
        <v>1517</v>
      </c>
      <c r="Q576" s="13">
        <v>42730.603884837961</v>
      </c>
      <c r="R576" s="12" t="s">
        <v>32</v>
      </c>
      <c r="S576" s="12" t="s">
        <v>28</v>
      </c>
      <c r="T576" s="12" t="s">
        <v>958</v>
      </c>
      <c r="U576" s="12" t="s">
        <v>39</v>
      </c>
      <c r="V576" s="12" t="s">
        <v>275</v>
      </c>
      <c r="W576" s="12" t="s">
        <v>47</v>
      </c>
      <c r="X576" s="12"/>
      <c r="Y576" s="12">
        <f>Tabla2[[#This Row],[FECHA RADICADO RESPUESTA]]-Tabla2[[#This Row],[FECHA
RADICACIÓN]]</f>
        <v>6.1480802430523909</v>
      </c>
    </row>
    <row r="577" spans="1:25" ht="50.25" customHeight="1" x14ac:dyDescent="0.3">
      <c r="A577" s="10">
        <v>153358</v>
      </c>
      <c r="B577" s="10" t="s">
        <v>24</v>
      </c>
      <c r="C577" s="10" t="s">
        <v>904</v>
      </c>
      <c r="D577" s="10" t="s">
        <v>71</v>
      </c>
      <c r="E577" s="10" t="s">
        <v>1518</v>
      </c>
      <c r="F577" s="13">
        <v>42724.456741284717</v>
      </c>
      <c r="G577" s="10" t="s">
        <v>27</v>
      </c>
      <c r="H577" s="10" t="s">
        <v>28</v>
      </c>
      <c r="I577" s="10" t="s">
        <v>62</v>
      </c>
      <c r="J577" s="10" t="s">
        <v>31</v>
      </c>
      <c r="K577" s="10" t="s">
        <v>1519</v>
      </c>
      <c r="L577" s="13">
        <v>42736.456736111111</v>
      </c>
      <c r="M577" s="10">
        <v>15</v>
      </c>
      <c r="N577" s="12" t="s">
        <v>28</v>
      </c>
      <c r="O577" s="12" t="s">
        <v>32</v>
      </c>
      <c r="P577" s="12" t="s">
        <v>1520</v>
      </c>
      <c r="Q577" s="13">
        <v>42732.600808912037</v>
      </c>
      <c r="R577" s="12" t="s">
        <v>32</v>
      </c>
      <c r="S577" s="12" t="s">
        <v>28</v>
      </c>
      <c r="T577" s="12" t="s">
        <v>334</v>
      </c>
      <c r="U577" s="12" t="s">
        <v>39</v>
      </c>
      <c r="V577" s="12" t="s">
        <v>275</v>
      </c>
      <c r="W577" s="12" t="s">
        <v>47</v>
      </c>
      <c r="X577" s="12"/>
      <c r="Y577" s="12">
        <f>Tabla2[[#This Row],[FECHA RADICADO RESPUESTA]]-Tabla2[[#This Row],[FECHA
RADICACIÓN]]</f>
        <v>8.1440676273196004</v>
      </c>
    </row>
    <row r="578" spans="1:25" ht="50.25" customHeight="1" x14ac:dyDescent="0.3">
      <c r="A578" s="10">
        <v>153360</v>
      </c>
      <c r="B578" s="10" t="s">
        <v>24</v>
      </c>
      <c r="C578" s="10" t="s">
        <v>904</v>
      </c>
      <c r="D578" s="10" t="s">
        <v>71</v>
      </c>
      <c r="E578" s="10" t="s">
        <v>1521</v>
      </c>
      <c r="F578" s="13">
        <v>42724.45803587963</v>
      </c>
      <c r="G578" s="10" t="s">
        <v>27</v>
      </c>
      <c r="H578" s="10" t="s">
        <v>28</v>
      </c>
      <c r="I578" s="10" t="s">
        <v>62</v>
      </c>
      <c r="J578" s="10" t="s">
        <v>31</v>
      </c>
      <c r="K578" s="10" t="s">
        <v>1522</v>
      </c>
      <c r="L578" s="13">
        <v>42736.458032407405</v>
      </c>
      <c r="M578" s="10">
        <v>15</v>
      </c>
      <c r="N578" s="12" t="s">
        <v>28</v>
      </c>
      <c r="O578" s="12" t="s">
        <v>32</v>
      </c>
      <c r="P578" s="12" t="s">
        <v>1523</v>
      </c>
      <c r="Q578" s="13">
        <v>42732.604366631946</v>
      </c>
      <c r="R578" s="12" t="s">
        <v>32</v>
      </c>
      <c r="S578" s="12" t="s">
        <v>28</v>
      </c>
      <c r="T578" s="12" t="s">
        <v>334</v>
      </c>
      <c r="U578" s="12" t="s">
        <v>39</v>
      </c>
      <c r="V578" s="12" t="s">
        <v>275</v>
      </c>
      <c r="W578" s="12" t="s">
        <v>47</v>
      </c>
      <c r="X578" s="12"/>
      <c r="Y578" s="12">
        <f>Tabla2[[#This Row],[FECHA RADICADO RESPUESTA]]-Tabla2[[#This Row],[FECHA
RADICACIÓN]]</f>
        <v>8.1463307523154072</v>
      </c>
    </row>
    <row r="579" spans="1:25" ht="50.25" customHeight="1" x14ac:dyDescent="0.3">
      <c r="A579" s="10">
        <v>153363</v>
      </c>
      <c r="B579" s="10" t="s">
        <v>24</v>
      </c>
      <c r="C579" s="10" t="s">
        <v>904</v>
      </c>
      <c r="D579" s="10" t="s">
        <v>71</v>
      </c>
      <c r="E579" s="10" t="s">
        <v>1524</v>
      </c>
      <c r="F579" s="13">
        <v>42724.459708680552</v>
      </c>
      <c r="G579" s="10" t="s">
        <v>27</v>
      </c>
      <c r="H579" s="10" t="s">
        <v>28</v>
      </c>
      <c r="I579" s="10" t="s">
        <v>62</v>
      </c>
      <c r="J579" s="10" t="s">
        <v>31</v>
      </c>
      <c r="K579" s="10" t="s">
        <v>1525</v>
      </c>
      <c r="L579" s="13">
        <v>42736.459699074076</v>
      </c>
      <c r="M579" s="10">
        <v>15</v>
      </c>
      <c r="N579" s="12" t="s">
        <v>28</v>
      </c>
      <c r="O579" s="12" t="s">
        <v>32</v>
      </c>
      <c r="P579" s="12" t="s">
        <v>1526</v>
      </c>
      <c r="Q579" s="13">
        <v>42732.320285682872</v>
      </c>
      <c r="R579" s="12" t="s">
        <v>32</v>
      </c>
      <c r="S579" s="12" t="s">
        <v>28</v>
      </c>
      <c r="T579" s="12" t="s">
        <v>334</v>
      </c>
      <c r="U579" s="12" t="s">
        <v>39</v>
      </c>
      <c r="V579" s="12" t="s">
        <v>275</v>
      </c>
      <c r="W579" s="12" t="s">
        <v>47</v>
      </c>
      <c r="X579" s="12"/>
      <c r="Y579" s="12">
        <f>Tabla2[[#This Row],[FECHA RADICADO RESPUESTA]]-Tabla2[[#This Row],[FECHA
RADICACIÓN]]</f>
        <v>7.8605770023204968</v>
      </c>
    </row>
    <row r="580" spans="1:25" ht="50.25" customHeight="1" x14ac:dyDescent="0.3">
      <c r="A580" s="10">
        <v>153364</v>
      </c>
      <c r="B580" s="10" t="s">
        <v>24</v>
      </c>
      <c r="C580" s="10" t="s">
        <v>904</v>
      </c>
      <c r="D580" s="10" t="s">
        <v>71</v>
      </c>
      <c r="E580" s="10" t="s">
        <v>1527</v>
      </c>
      <c r="F580" s="13">
        <v>42724.461055011576</v>
      </c>
      <c r="G580" s="10" t="s">
        <v>27</v>
      </c>
      <c r="H580" s="10" t="s">
        <v>28</v>
      </c>
      <c r="I580" s="10" t="s">
        <v>62</v>
      </c>
      <c r="J580" s="10" t="s">
        <v>31</v>
      </c>
      <c r="K580" s="10" t="s">
        <v>1528</v>
      </c>
      <c r="L580" s="13">
        <v>42736.461053240739</v>
      </c>
      <c r="M580" s="10">
        <v>15</v>
      </c>
      <c r="N580" s="12" t="s">
        <v>28</v>
      </c>
      <c r="O580" s="12" t="s">
        <v>32</v>
      </c>
      <c r="P580" s="12" t="s">
        <v>1529</v>
      </c>
      <c r="Q580" s="13">
        <v>42730.659535300925</v>
      </c>
      <c r="R580" s="12" t="s">
        <v>32</v>
      </c>
      <c r="S580" s="12" t="s">
        <v>28</v>
      </c>
      <c r="T580" s="12" t="s">
        <v>958</v>
      </c>
      <c r="U580" s="12" t="s">
        <v>39</v>
      </c>
      <c r="V580" s="12" t="s">
        <v>275</v>
      </c>
      <c r="W580" s="12" t="s">
        <v>47</v>
      </c>
      <c r="X580" s="12"/>
      <c r="Y580" s="12">
        <f>Tabla2[[#This Row],[FECHA RADICADO RESPUESTA]]-Tabla2[[#This Row],[FECHA
RADICACIÓN]]</f>
        <v>6.1984802893493907</v>
      </c>
    </row>
    <row r="581" spans="1:25" ht="50.25" customHeight="1" x14ac:dyDescent="0.3">
      <c r="A581" s="10">
        <v>153367</v>
      </c>
      <c r="B581" s="10" t="s">
        <v>24</v>
      </c>
      <c r="C581" s="10" t="s">
        <v>904</v>
      </c>
      <c r="D581" s="10" t="s">
        <v>71</v>
      </c>
      <c r="E581" s="10" t="s">
        <v>1530</v>
      </c>
      <c r="F581" s="13">
        <v>42724.462032210649</v>
      </c>
      <c r="G581" s="10" t="s">
        <v>27</v>
      </c>
      <c r="H581" s="10" t="s">
        <v>28</v>
      </c>
      <c r="I581" s="10" t="s">
        <v>62</v>
      </c>
      <c r="J581" s="10" t="s">
        <v>31</v>
      </c>
      <c r="K581" s="10" t="s">
        <v>1531</v>
      </c>
      <c r="L581" s="13">
        <v>42736.462025462963</v>
      </c>
      <c r="M581" s="10">
        <v>15</v>
      </c>
      <c r="N581" s="12" t="s">
        <v>28</v>
      </c>
      <c r="O581" s="12" t="s">
        <v>32</v>
      </c>
      <c r="P581" s="12" t="s">
        <v>1532</v>
      </c>
      <c r="Q581" s="13">
        <v>42732.595384722219</v>
      </c>
      <c r="R581" s="12" t="s">
        <v>32</v>
      </c>
      <c r="S581" s="12" t="s">
        <v>28</v>
      </c>
      <c r="T581" s="12" t="s">
        <v>334</v>
      </c>
      <c r="U581" s="12" t="s">
        <v>39</v>
      </c>
      <c r="V581" s="12" t="s">
        <v>275</v>
      </c>
      <c r="W581" s="12" t="s">
        <v>47</v>
      </c>
      <c r="X581" s="12"/>
      <c r="Y581" s="12">
        <f>Tabla2[[#This Row],[FECHA RADICADO RESPUESTA]]-Tabla2[[#This Row],[FECHA
RADICACIÓN]]</f>
        <v>8.133352511569683</v>
      </c>
    </row>
    <row r="582" spans="1:25" ht="50.25" customHeight="1" x14ac:dyDescent="0.3">
      <c r="A582" s="10">
        <v>153368</v>
      </c>
      <c r="B582" s="10" t="s">
        <v>24</v>
      </c>
      <c r="C582" s="10" t="s">
        <v>904</v>
      </c>
      <c r="D582" s="10" t="s">
        <v>71</v>
      </c>
      <c r="E582" s="10" t="s">
        <v>1533</v>
      </c>
      <c r="F582" s="13">
        <v>42724.462964155093</v>
      </c>
      <c r="G582" s="10" t="s">
        <v>27</v>
      </c>
      <c r="H582" s="10" t="s">
        <v>28</v>
      </c>
      <c r="I582" s="10" t="s">
        <v>62</v>
      </c>
      <c r="J582" s="10" t="s">
        <v>31</v>
      </c>
      <c r="K582" s="10" t="s">
        <v>1534</v>
      </c>
      <c r="L582" s="13">
        <v>42736.462951388887</v>
      </c>
      <c r="M582" s="10">
        <v>15</v>
      </c>
      <c r="N582" s="12" t="s">
        <v>28</v>
      </c>
      <c r="O582" s="12" t="s">
        <v>32</v>
      </c>
      <c r="P582" s="12" t="s">
        <v>1535</v>
      </c>
      <c r="Q582" s="13">
        <v>42732.332826620368</v>
      </c>
      <c r="R582" s="12" t="s">
        <v>32</v>
      </c>
      <c r="S582" s="12" t="s">
        <v>28</v>
      </c>
      <c r="T582" s="12" t="s">
        <v>334</v>
      </c>
      <c r="U582" s="12" t="s">
        <v>39</v>
      </c>
      <c r="V582" s="12" t="s">
        <v>275</v>
      </c>
      <c r="W582" s="12" t="s">
        <v>47</v>
      </c>
      <c r="X582" s="12"/>
      <c r="Y582" s="12">
        <f>Tabla2[[#This Row],[FECHA RADICADO RESPUESTA]]-Tabla2[[#This Row],[FECHA
RADICACIÓN]]</f>
        <v>7.8698624652752187</v>
      </c>
    </row>
    <row r="583" spans="1:25" ht="50.25" customHeight="1" x14ac:dyDescent="0.3">
      <c r="A583" s="10">
        <v>153370</v>
      </c>
      <c r="B583" s="10" t="s">
        <v>24</v>
      </c>
      <c r="C583" s="10" t="s">
        <v>904</v>
      </c>
      <c r="D583" s="10" t="s">
        <v>71</v>
      </c>
      <c r="E583" s="10" t="s">
        <v>1536</v>
      </c>
      <c r="F583" s="13">
        <v>42724.463922187497</v>
      </c>
      <c r="G583" s="10" t="s">
        <v>27</v>
      </c>
      <c r="H583" s="10" t="s">
        <v>28</v>
      </c>
      <c r="I583" s="10" t="s">
        <v>62</v>
      </c>
      <c r="J583" s="10" t="s">
        <v>31</v>
      </c>
      <c r="K583" s="10" t="s">
        <v>1537</v>
      </c>
      <c r="L583" s="13">
        <v>42736.463912037034</v>
      </c>
      <c r="M583" s="10">
        <v>15</v>
      </c>
      <c r="N583" s="12" t="s">
        <v>28</v>
      </c>
      <c r="O583" s="12" t="s">
        <v>32</v>
      </c>
      <c r="P583" s="12" t="s">
        <v>1538</v>
      </c>
      <c r="Q583" s="13">
        <v>42732.489539849536</v>
      </c>
      <c r="R583" s="12" t="s">
        <v>32</v>
      </c>
      <c r="S583" s="12" t="s">
        <v>28</v>
      </c>
      <c r="T583" s="12" t="s">
        <v>334</v>
      </c>
      <c r="U583" s="12" t="s">
        <v>39</v>
      </c>
      <c r="V583" s="12" t="s">
        <v>275</v>
      </c>
      <c r="W583" s="12" t="s">
        <v>47</v>
      </c>
      <c r="X583" s="12"/>
      <c r="Y583" s="12">
        <f>Tabla2[[#This Row],[FECHA RADICADO RESPUESTA]]-Tabla2[[#This Row],[FECHA
RADICACIÓN]]</f>
        <v>8.0256176620387123</v>
      </c>
    </row>
    <row r="584" spans="1:25" ht="50.25" customHeight="1" x14ac:dyDescent="0.3">
      <c r="A584" s="10">
        <v>153372</v>
      </c>
      <c r="B584" s="10" t="s">
        <v>24</v>
      </c>
      <c r="C584" s="10" t="s">
        <v>904</v>
      </c>
      <c r="D584" s="10" t="s">
        <v>71</v>
      </c>
      <c r="E584" s="10" t="s">
        <v>1539</v>
      </c>
      <c r="F584" s="13">
        <v>42724.464754166664</v>
      </c>
      <c r="G584" s="10" t="s">
        <v>27</v>
      </c>
      <c r="H584" s="10" t="s">
        <v>28</v>
      </c>
      <c r="I584" s="10" t="s">
        <v>62</v>
      </c>
      <c r="J584" s="10" t="s">
        <v>31</v>
      </c>
      <c r="K584" s="10" t="s">
        <v>1540</v>
      </c>
      <c r="L584" s="13">
        <v>42736.464745370366</v>
      </c>
      <c r="M584" s="10">
        <v>15</v>
      </c>
      <c r="N584" s="12" t="s">
        <v>28</v>
      </c>
      <c r="O584" s="12" t="s">
        <v>32</v>
      </c>
      <c r="P584" s="12" t="s">
        <v>1541</v>
      </c>
      <c r="Q584" s="13">
        <v>42732.591984872684</v>
      </c>
      <c r="R584" s="12" t="s">
        <v>32</v>
      </c>
      <c r="S584" s="12" t="s">
        <v>28</v>
      </c>
      <c r="T584" s="12" t="s">
        <v>334</v>
      </c>
      <c r="U584" s="12" t="s">
        <v>39</v>
      </c>
      <c r="V584" s="12" t="s">
        <v>275</v>
      </c>
      <c r="W584" s="12" t="s">
        <v>47</v>
      </c>
      <c r="X584" s="12"/>
      <c r="Y584" s="12">
        <f>Tabla2[[#This Row],[FECHA RADICADO RESPUESTA]]-Tabla2[[#This Row],[FECHA
RADICACIÓN]]</f>
        <v>8.1272307060207822</v>
      </c>
    </row>
    <row r="585" spans="1:25" ht="50.25" customHeight="1" x14ac:dyDescent="0.3">
      <c r="A585" s="10">
        <v>153373</v>
      </c>
      <c r="B585" s="10" t="s">
        <v>24</v>
      </c>
      <c r="C585" s="10" t="s">
        <v>904</v>
      </c>
      <c r="D585" s="10" t="s">
        <v>71</v>
      </c>
      <c r="E585" s="10" t="s">
        <v>1542</v>
      </c>
      <c r="F585" s="13">
        <v>42724.46618225694</v>
      </c>
      <c r="G585" s="10" t="s">
        <v>27</v>
      </c>
      <c r="H585" s="10" t="s">
        <v>28</v>
      </c>
      <c r="I585" s="10" t="s">
        <v>62</v>
      </c>
      <c r="J585" s="10" t="s">
        <v>31</v>
      </c>
      <c r="K585" s="10" t="s">
        <v>1543</v>
      </c>
      <c r="L585" s="13">
        <v>42736.466180555552</v>
      </c>
      <c r="M585" s="10">
        <v>15</v>
      </c>
      <c r="N585" s="12" t="s">
        <v>28</v>
      </c>
      <c r="O585" s="12" t="s">
        <v>32</v>
      </c>
      <c r="P585" s="12" t="s">
        <v>1544</v>
      </c>
      <c r="Q585" s="13">
        <v>42732.45793344907</v>
      </c>
      <c r="R585" s="12" t="s">
        <v>32</v>
      </c>
      <c r="S585" s="12" t="s">
        <v>28</v>
      </c>
      <c r="T585" s="12" t="s">
        <v>334</v>
      </c>
      <c r="U585" s="12" t="s">
        <v>39</v>
      </c>
      <c r="V585" s="12" t="s">
        <v>275</v>
      </c>
      <c r="W585" s="12" t="s">
        <v>47</v>
      </c>
      <c r="X585" s="12"/>
      <c r="Y585" s="12">
        <f>Tabla2[[#This Row],[FECHA RADICADO RESPUESTA]]-Tabla2[[#This Row],[FECHA
RADICACIÓN]]</f>
        <v>7.991751192130323</v>
      </c>
    </row>
    <row r="586" spans="1:25" ht="50.25" customHeight="1" x14ac:dyDescent="0.3">
      <c r="A586" s="10">
        <v>153375</v>
      </c>
      <c r="B586" s="10" t="s">
        <v>24</v>
      </c>
      <c r="C586" s="10" t="s">
        <v>904</v>
      </c>
      <c r="D586" s="10" t="s">
        <v>71</v>
      </c>
      <c r="E586" s="10" t="s">
        <v>1545</v>
      </c>
      <c r="F586" s="13">
        <v>42724.467044942125</v>
      </c>
      <c r="G586" s="10" t="s">
        <v>27</v>
      </c>
      <c r="H586" s="10" t="s">
        <v>28</v>
      </c>
      <c r="I586" s="10" t="s">
        <v>62</v>
      </c>
      <c r="J586" s="10" t="s">
        <v>31</v>
      </c>
      <c r="K586" s="10" t="s">
        <v>1546</v>
      </c>
      <c r="L586" s="13">
        <v>42736.467037037037</v>
      </c>
      <c r="M586" s="10">
        <v>15</v>
      </c>
      <c r="N586" s="12" t="s">
        <v>28</v>
      </c>
      <c r="O586" s="12" t="s">
        <v>32</v>
      </c>
      <c r="P586" s="12" t="s">
        <v>1547</v>
      </c>
      <c r="Q586" s="13">
        <v>42732.614606446754</v>
      </c>
      <c r="R586" s="12" t="s">
        <v>32</v>
      </c>
      <c r="S586" s="12" t="s">
        <v>28</v>
      </c>
      <c r="T586" s="12" t="s">
        <v>334</v>
      </c>
      <c r="U586" s="12" t="s">
        <v>39</v>
      </c>
      <c r="V586" s="12" t="s">
        <v>275</v>
      </c>
      <c r="W586" s="12" t="s">
        <v>47</v>
      </c>
      <c r="X586" s="12"/>
      <c r="Y586" s="12">
        <f>Tabla2[[#This Row],[FECHA RADICADO RESPUESTA]]-Tabla2[[#This Row],[FECHA
RADICACIÓN]]</f>
        <v>8.147561504629266</v>
      </c>
    </row>
    <row r="587" spans="1:25" ht="50.25" customHeight="1" x14ac:dyDescent="0.3">
      <c r="A587" s="10">
        <v>153377</v>
      </c>
      <c r="B587" s="10" t="s">
        <v>24</v>
      </c>
      <c r="C587" s="10" t="s">
        <v>904</v>
      </c>
      <c r="D587" s="10" t="s">
        <v>71</v>
      </c>
      <c r="E587" s="10" t="s">
        <v>1548</v>
      </c>
      <c r="F587" s="13">
        <v>42724.46806663194</v>
      </c>
      <c r="G587" s="10" t="s">
        <v>27</v>
      </c>
      <c r="H587" s="10" t="s">
        <v>28</v>
      </c>
      <c r="I587" s="10" t="s">
        <v>62</v>
      </c>
      <c r="J587" s="10" t="s">
        <v>31</v>
      </c>
      <c r="K587" s="10" t="s">
        <v>1549</v>
      </c>
      <c r="L587" s="13">
        <v>42736.468055555553</v>
      </c>
      <c r="M587" s="10">
        <v>15</v>
      </c>
      <c r="N587" s="12" t="s">
        <v>28</v>
      </c>
      <c r="O587" s="12" t="s">
        <v>32</v>
      </c>
      <c r="P587" s="12" t="s">
        <v>1550</v>
      </c>
      <c r="Q587" s="13">
        <v>42732.493235185182</v>
      </c>
      <c r="R587" s="12" t="s">
        <v>32</v>
      </c>
      <c r="S587" s="12" t="s">
        <v>28</v>
      </c>
      <c r="T587" s="12" t="s">
        <v>334</v>
      </c>
      <c r="U587" s="12" t="s">
        <v>39</v>
      </c>
      <c r="V587" s="12" t="s">
        <v>275</v>
      </c>
      <c r="W587" s="12" t="s">
        <v>47</v>
      </c>
      <c r="X587" s="12"/>
      <c r="Y587" s="12">
        <f>Tabla2[[#This Row],[FECHA RADICADO RESPUESTA]]-Tabla2[[#This Row],[FECHA
RADICACIÓN]]</f>
        <v>8.0251685532421106</v>
      </c>
    </row>
    <row r="588" spans="1:25" ht="50.25" customHeight="1" x14ac:dyDescent="0.3">
      <c r="A588" s="10">
        <v>153379</v>
      </c>
      <c r="B588" s="10" t="s">
        <v>24</v>
      </c>
      <c r="C588" s="10" t="s">
        <v>904</v>
      </c>
      <c r="D588" s="10" t="s">
        <v>71</v>
      </c>
      <c r="E588" s="10" t="s">
        <v>1551</v>
      </c>
      <c r="F588" s="13">
        <v>42724.468891898148</v>
      </c>
      <c r="G588" s="10" t="s">
        <v>27</v>
      </c>
      <c r="H588" s="10" t="s">
        <v>28</v>
      </c>
      <c r="I588" s="10" t="s">
        <v>62</v>
      </c>
      <c r="J588" s="10" t="s">
        <v>31</v>
      </c>
      <c r="K588" s="10" t="s">
        <v>1552</v>
      </c>
      <c r="L588" s="13">
        <v>42736.468888888885</v>
      </c>
      <c r="M588" s="10">
        <v>15</v>
      </c>
      <c r="N588" s="12" t="s">
        <v>28</v>
      </c>
      <c r="O588" s="12" t="s">
        <v>32</v>
      </c>
      <c r="P588" s="12" t="s">
        <v>1553</v>
      </c>
      <c r="Q588" s="13">
        <v>42732.324467210645</v>
      </c>
      <c r="R588" s="12" t="s">
        <v>32</v>
      </c>
      <c r="S588" s="12" t="s">
        <v>28</v>
      </c>
      <c r="T588" s="12" t="s">
        <v>334</v>
      </c>
      <c r="U588" s="12" t="s">
        <v>39</v>
      </c>
      <c r="V588" s="12" t="s">
        <v>275</v>
      </c>
      <c r="W588" s="12" t="s">
        <v>47</v>
      </c>
      <c r="X588" s="12"/>
      <c r="Y588" s="12">
        <f>Tabla2[[#This Row],[FECHA RADICADO RESPUESTA]]-Tabla2[[#This Row],[FECHA
RADICACIÓN]]</f>
        <v>7.8555753124965122</v>
      </c>
    </row>
    <row r="589" spans="1:25" ht="50.25" customHeight="1" x14ac:dyDescent="0.3">
      <c r="A589" s="10">
        <v>153380</v>
      </c>
      <c r="B589" s="10" t="s">
        <v>24</v>
      </c>
      <c r="C589" s="10" t="s">
        <v>904</v>
      </c>
      <c r="D589" s="10" t="s">
        <v>71</v>
      </c>
      <c r="E589" s="10" t="s">
        <v>1554</v>
      </c>
      <c r="F589" s="13">
        <v>42724.469839432866</v>
      </c>
      <c r="G589" s="10" t="s">
        <v>27</v>
      </c>
      <c r="H589" s="10" t="s">
        <v>28</v>
      </c>
      <c r="I589" s="10" t="s">
        <v>62</v>
      </c>
      <c r="J589" s="10" t="s">
        <v>31</v>
      </c>
      <c r="K589" s="10" t="s">
        <v>1555</v>
      </c>
      <c r="L589" s="13">
        <v>42736.469837962963</v>
      </c>
      <c r="M589" s="10">
        <v>15</v>
      </c>
      <c r="N589" s="12" t="s">
        <v>28</v>
      </c>
      <c r="O589" s="12" t="s">
        <v>32</v>
      </c>
      <c r="P589" s="12" t="s">
        <v>1556</v>
      </c>
      <c r="Q589" s="13">
        <v>42731.488344710648</v>
      </c>
      <c r="R589" s="12" t="s">
        <v>32</v>
      </c>
      <c r="S589" s="12" t="s">
        <v>28</v>
      </c>
      <c r="T589" s="12" t="s">
        <v>951</v>
      </c>
      <c r="U589" s="12" t="s">
        <v>39</v>
      </c>
      <c r="V589" s="12" t="s">
        <v>275</v>
      </c>
      <c r="W589" s="12" t="s">
        <v>47</v>
      </c>
      <c r="X589" s="12"/>
      <c r="Y589" s="12">
        <f>Tabla2[[#This Row],[FECHA RADICADO RESPUESTA]]-Tabla2[[#This Row],[FECHA
RADICACIÓN]]</f>
        <v>7.0185052777815145</v>
      </c>
    </row>
    <row r="590" spans="1:25" ht="50.25" customHeight="1" x14ac:dyDescent="0.3">
      <c r="A590" s="10">
        <v>153382</v>
      </c>
      <c r="B590" s="10" t="s">
        <v>24</v>
      </c>
      <c r="C590" s="10" t="s">
        <v>904</v>
      </c>
      <c r="D590" s="10" t="s">
        <v>71</v>
      </c>
      <c r="E590" s="10" t="s">
        <v>1557</v>
      </c>
      <c r="F590" s="13">
        <v>42724.471283599538</v>
      </c>
      <c r="G590" s="10" t="s">
        <v>27</v>
      </c>
      <c r="H590" s="10" t="s">
        <v>28</v>
      </c>
      <c r="I590" s="10" t="s">
        <v>62</v>
      </c>
      <c r="J590" s="10" t="s">
        <v>31</v>
      </c>
      <c r="K590" s="10" t="s">
        <v>1558</v>
      </c>
      <c r="L590" s="13">
        <v>42736.471273148149</v>
      </c>
      <c r="M590" s="10">
        <v>15</v>
      </c>
      <c r="N590" s="12" t="s">
        <v>28</v>
      </c>
      <c r="O590" s="12" t="s">
        <v>32</v>
      </c>
      <c r="P590" s="12" t="s">
        <v>1559</v>
      </c>
      <c r="Q590" s="13">
        <v>42730.636982986107</v>
      </c>
      <c r="R590" s="12" t="s">
        <v>32</v>
      </c>
      <c r="S590" s="12" t="s">
        <v>28</v>
      </c>
      <c r="T590" s="12" t="s">
        <v>958</v>
      </c>
      <c r="U590" s="12" t="s">
        <v>39</v>
      </c>
      <c r="V590" s="12" t="s">
        <v>275</v>
      </c>
      <c r="W590" s="12" t="s">
        <v>47</v>
      </c>
      <c r="X590" s="12"/>
      <c r="Y590" s="12">
        <f>Tabla2[[#This Row],[FECHA RADICADO RESPUESTA]]-Tabla2[[#This Row],[FECHA
RADICACIÓN]]</f>
        <v>6.165699386569031</v>
      </c>
    </row>
    <row r="591" spans="1:25" ht="50.25" customHeight="1" x14ac:dyDescent="0.3">
      <c r="A591" s="10">
        <v>153385</v>
      </c>
      <c r="B591" s="10" t="s">
        <v>24</v>
      </c>
      <c r="C591" s="10" t="s">
        <v>904</v>
      </c>
      <c r="D591" s="10" t="s">
        <v>71</v>
      </c>
      <c r="E591" s="10" t="s">
        <v>1560</v>
      </c>
      <c r="F591" s="13">
        <v>42724.47220945602</v>
      </c>
      <c r="G591" s="10" t="s">
        <v>27</v>
      </c>
      <c r="H591" s="10" t="s">
        <v>28</v>
      </c>
      <c r="I591" s="10" t="s">
        <v>62</v>
      </c>
      <c r="J591" s="10" t="s">
        <v>31</v>
      </c>
      <c r="K591" s="10" t="s">
        <v>1561</v>
      </c>
      <c r="L591" s="13">
        <v>42736.472199074073</v>
      </c>
      <c r="M591" s="10">
        <v>15</v>
      </c>
      <c r="N591" s="12" t="s">
        <v>28</v>
      </c>
      <c r="O591" s="12" t="s">
        <v>32</v>
      </c>
      <c r="P591" s="12" t="s">
        <v>1562</v>
      </c>
      <c r="Q591" s="13">
        <v>42730.66300763889</v>
      </c>
      <c r="R591" s="12" t="s">
        <v>32</v>
      </c>
      <c r="S591" s="12" t="s">
        <v>28</v>
      </c>
      <c r="T591" s="12" t="s">
        <v>958</v>
      </c>
      <c r="U591" s="12" t="s">
        <v>39</v>
      </c>
      <c r="V591" s="12" t="s">
        <v>275</v>
      </c>
      <c r="W591" s="12" t="s">
        <v>47</v>
      </c>
      <c r="X591" s="12"/>
      <c r="Y591" s="12">
        <f>Tabla2[[#This Row],[FECHA RADICADO RESPUESTA]]-Tabla2[[#This Row],[FECHA
RADICACIÓN]]</f>
        <v>6.1907981828699121</v>
      </c>
    </row>
    <row r="592" spans="1:25" ht="50.25" customHeight="1" x14ac:dyDescent="0.3">
      <c r="A592" s="10">
        <v>153386</v>
      </c>
      <c r="B592" s="10" t="s">
        <v>24</v>
      </c>
      <c r="C592" s="10" t="s">
        <v>904</v>
      </c>
      <c r="D592" s="10" t="s">
        <v>71</v>
      </c>
      <c r="E592" s="10" t="s">
        <v>1563</v>
      </c>
      <c r="F592" s="13">
        <v>42724.473140312497</v>
      </c>
      <c r="G592" s="10" t="s">
        <v>27</v>
      </c>
      <c r="H592" s="10" t="s">
        <v>28</v>
      </c>
      <c r="I592" s="10" t="s">
        <v>62</v>
      </c>
      <c r="J592" s="10" t="s">
        <v>31</v>
      </c>
      <c r="K592" s="10" t="s">
        <v>1564</v>
      </c>
      <c r="L592" s="13">
        <v>42736.473136574074</v>
      </c>
      <c r="M592" s="10">
        <v>15</v>
      </c>
      <c r="N592" s="12" t="s">
        <v>28</v>
      </c>
      <c r="O592" s="12" t="s">
        <v>32</v>
      </c>
      <c r="P592" s="12" t="s">
        <v>1565</v>
      </c>
      <c r="Q592" s="13">
        <v>42732.317855289351</v>
      </c>
      <c r="R592" s="12" t="s">
        <v>32</v>
      </c>
      <c r="S592" s="12" t="s">
        <v>28</v>
      </c>
      <c r="T592" s="12" t="s">
        <v>334</v>
      </c>
      <c r="U592" s="12" t="s">
        <v>39</v>
      </c>
      <c r="V592" s="12" t="s">
        <v>275</v>
      </c>
      <c r="W592" s="12" t="s">
        <v>47</v>
      </c>
      <c r="X592" s="12"/>
      <c r="Y592" s="12">
        <f>Tabla2[[#This Row],[FECHA RADICADO RESPUESTA]]-Tabla2[[#This Row],[FECHA
RADICACIÓN]]</f>
        <v>7.8447149768544477</v>
      </c>
    </row>
    <row r="593" spans="1:25" ht="50.25" customHeight="1" x14ac:dyDescent="0.3">
      <c r="A593" s="10">
        <v>153387</v>
      </c>
      <c r="B593" s="10" t="s">
        <v>24</v>
      </c>
      <c r="C593" s="10" t="s">
        <v>904</v>
      </c>
      <c r="D593" s="10" t="s">
        <v>71</v>
      </c>
      <c r="E593" s="10" t="s">
        <v>1566</v>
      </c>
      <c r="F593" s="13">
        <v>42724.474030358797</v>
      </c>
      <c r="G593" s="10" t="s">
        <v>27</v>
      </c>
      <c r="H593" s="10" t="s">
        <v>28</v>
      </c>
      <c r="I593" s="10" t="s">
        <v>62</v>
      </c>
      <c r="J593" s="10" t="s">
        <v>31</v>
      </c>
      <c r="K593" s="10" t="s">
        <v>1567</v>
      </c>
      <c r="L593" s="13">
        <v>42736.474016203705</v>
      </c>
      <c r="M593" s="10">
        <v>15</v>
      </c>
      <c r="N593" s="12" t="s">
        <v>28</v>
      </c>
      <c r="O593" s="12" t="s">
        <v>32</v>
      </c>
      <c r="P593" s="12" t="s">
        <v>1568</v>
      </c>
      <c r="Q593" s="13">
        <v>42731.48290949074</v>
      </c>
      <c r="R593" s="12" t="s">
        <v>32</v>
      </c>
      <c r="S593" s="12" t="s">
        <v>28</v>
      </c>
      <c r="T593" s="12" t="s">
        <v>951</v>
      </c>
      <c r="U593" s="12" t="s">
        <v>39</v>
      </c>
      <c r="V593" s="12" t="s">
        <v>275</v>
      </c>
      <c r="W593" s="12" t="s">
        <v>47</v>
      </c>
      <c r="X593" s="12"/>
      <c r="Y593" s="12">
        <f>Tabla2[[#This Row],[FECHA RADICADO RESPUESTA]]-Tabla2[[#This Row],[FECHA
RADICACIÓN]]</f>
        <v>7.0088791319431039</v>
      </c>
    </row>
    <row r="594" spans="1:25" ht="50.25" customHeight="1" x14ac:dyDescent="0.3">
      <c r="A594" s="10">
        <v>153390</v>
      </c>
      <c r="B594" s="10" t="s">
        <v>24</v>
      </c>
      <c r="C594" s="10" t="s">
        <v>904</v>
      </c>
      <c r="D594" s="10" t="s">
        <v>71</v>
      </c>
      <c r="E594" s="10" t="s">
        <v>1569</v>
      </c>
      <c r="F594" s="13">
        <v>42724.475214814811</v>
      </c>
      <c r="G594" s="10" t="s">
        <v>27</v>
      </c>
      <c r="H594" s="10" t="s">
        <v>28</v>
      </c>
      <c r="I594" s="10" t="s">
        <v>62</v>
      </c>
      <c r="J594" s="10" t="s">
        <v>31</v>
      </c>
      <c r="K594" s="10" t="s">
        <v>1570</v>
      </c>
      <c r="L594" s="13">
        <v>42736.47520833333</v>
      </c>
      <c r="M594" s="10">
        <v>15</v>
      </c>
      <c r="N594" s="12" t="s">
        <v>28</v>
      </c>
      <c r="O594" s="12" t="s">
        <v>32</v>
      </c>
      <c r="P594" s="12" t="s">
        <v>1571</v>
      </c>
      <c r="Q594" s="13">
        <v>42731.358718784722</v>
      </c>
      <c r="R594" s="12" t="s">
        <v>32</v>
      </c>
      <c r="S594" s="12" t="s">
        <v>28</v>
      </c>
      <c r="T594" s="12" t="s">
        <v>951</v>
      </c>
      <c r="U594" s="12" t="s">
        <v>39</v>
      </c>
      <c r="V594" s="12" t="s">
        <v>275</v>
      </c>
      <c r="W594" s="12" t="s">
        <v>47</v>
      </c>
      <c r="X594" s="12"/>
      <c r="Y594" s="12">
        <f>Tabla2[[#This Row],[FECHA RADICADO RESPUESTA]]-Tabla2[[#This Row],[FECHA
RADICACIÓN]]</f>
        <v>6.8835039699115441</v>
      </c>
    </row>
    <row r="595" spans="1:25" ht="50.25" customHeight="1" x14ac:dyDescent="0.3">
      <c r="A595" s="10">
        <v>153391</v>
      </c>
      <c r="B595" s="10" t="s">
        <v>24</v>
      </c>
      <c r="C595" s="10" t="s">
        <v>904</v>
      </c>
      <c r="D595" s="10" t="s">
        <v>71</v>
      </c>
      <c r="E595" s="10" t="s">
        <v>1572</v>
      </c>
      <c r="F595" s="13">
        <v>42724.476138460646</v>
      </c>
      <c r="G595" s="10" t="s">
        <v>27</v>
      </c>
      <c r="H595" s="10" t="s">
        <v>28</v>
      </c>
      <c r="I595" s="10" t="s">
        <v>62</v>
      </c>
      <c r="J595" s="10" t="s">
        <v>31</v>
      </c>
      <c r="K595" s="10" t="s">
        <v>1573</v>
      </c>
      <c r="L595" s="13">
        <v>42736.476134259261</v>
      </c>
      <c r="M595" s="10">
        <v>15</v>
      </c>
      <c r="N595" s="12" t="s">
        <v>28</v>
      </c>
      <c r="O595" s="12" t="s">
        <v>32</v>
      </c>
      <c r="P595" s="12" t="s">
        <v>1574</v>
      </c>
      <c r="Q595" s="13">
        <v>42732.636988194441</v>
      </c>
      <c r="R595" s="12" t="s">
        <v>32</v>
      </c>
      <c r="S595" s="12" t="s">
        <v>28</v>
      </c>
      <c r="T595" s="12" t="s">
        <v>334</v>
      </c>
      <c r="U595" s="12" t="s">
        <v>39</v>
      </c>
      <c r="V595" s="12" t="s">
        <v>275</v>
      </c>
      <c r="W595" s="12" t="s">
        <v>47</v>
      </c>
      <c r="X595" s="12"/>
      <c r="Y595" s="12">
        <f>Tabla2[[#This Row],[FECHA RADICADO RESPUESTA]]-Tabla2[[#This Row],[FECHA
RADICACIÓN]]</f>
        <v>8.1608497337947483</v>
      </c>
    </row>
    <row r="596" spans="1:25" ht="50.25" customHeight="1" x14ac:dyDescent="0.3">
      <c r="A596" s="10">
        <v>153392</v>
      </c>
      <c r="B596" s="10" t="s">
        <v>24</v>
      </c>
      <c r="C596" s="10" t="s">
        <v>904</v>
      </c>
      <c r="D596" s="10" t="s">
        <v>71</v>
      </c>
      <c r="E596" s="10" t="s">
        <v>1575</v>
      </c>
      <c r="F596" s="13">
        <v>42724.476871493054</v>
      </c>
      <c r="G596" s="10" t="s">
        <v>27</v>
      </c>
      <c r="H596" s="10" t="s">
        <v>28</v>
      </c>
      <c r="I596" s="10" t="s">
        <v>62</v>
      </c>
      <c r="J596" s="10" t="s">
        <v>31</v>
      </c>
      <c r="K596" s="10" t="s">
        <v>1576</v>
      </c>
      <c r="L596" s="13">
        <v>42736.476863425924</v>
      </c>
      <c r="M596" s="10">
        <v>15</v>
      </c>
      <c r="N596" s="12" t="s">
        <v>28</v>
      </c>
      <c r="O596" s="12" t="s">
        <v>32</v>
      </c>
      <c r="P596" s="12" t="s">
        <v>1577</v>
      </c>
      <c r="Q596" s="13">
        <v>42731.705716747681</v>
      </c>
      <c r="R596" s="12" t="s">
        <v>32</v>
      </c>
      <c r="S596" s="12" t="s">
        <v>28</v>
      </c>
      <c r="T596" s="12" t="s">
        <v>951</v>
      </c>
      <c r="U596" s="12" t="s">
        <v>39</v>
      </c>
      <c r="V596" s="12" t="s">
        <v>275</v>
      </c>
      <c r="W596" s="12" t="s">
        <v>47</v>
      </c>
      <c r="X596" s="12"/>
      <c r="Y596" s="12">
        <f>Tabla2[[#This Row],[FECHA RADICADO RESPUESTA]]-Tabla2[[#This Row],[FECHA
RADICACIÓN]]</f>
        <v>7.228845254627231</v>
      </c>
    </row>
    <row r="597" spans="1:25" ht="50.25" customHeight="1" x14ac:dyDescent="0.3">
      <c r="A597" s="10">
        <v>153393</v>
      </c>
      <c r="B597" s="10" t="s">
        <v>24</v>
      </c>
      <c r="C597" s="10" t="s">
        <v>904</v>
      </c>
      <c r="D597" s="10" t="s">
        <v>71</v>
      </c>
      <c r="E597" s="10" t="s">
        <v>1578</v>
      </c>
      <c r="F597" s="13">
        <v>42724.477737650464</v>
      </c>
      <c r="G597" s="10" t="s">
        <v>27</v>
      </c>
      <c r="H597" s="10" t="s">
        <v>28</v>
      </c>
      <c r="I597" s="10" t="s">
        <v>62</v>
      </c>
      <c r="J597" s="10" t="s">
        <v>31</v>
      </c>
      <c r="K597" s="10" t="s">
        <v>1579</v>
      </c>
      <c r="L597" s="13">
        <v>42736.477731481478</v>
      </c>
      <c r="M597" s="10">
        <v>15</v>
      </c>
      <c r="N597" s="12" t="s">
        <v>28</v>
      </c>
      <c r="O597" s="12" t="s">
        <v>32</v>
      </c>
      <c r="P597" s="12" t="s">
        <v>1580</v>
      </c>
      <c r="Q597" s="13">
        <v>42731.460886724533</v>
      </c>
      <c r="R597" s="12" t="s">
        <v>32</v>
      </c>
      <c r="S597" s="12" t="s">
        <v>28</v>
      </c>
      <c r="T597" s="12" t="s">
        <v>951</v>
      </c>
      <c r="U597" s="12" t="s">
        <v>39</v>
      </c>
      <c r="V597" s="12" t="s">
        <v>275</v>
      </c>
      <c r="W597" s="12" t="s">
        <v>47</v>
      </c>
      <c r="X597" s="12"/>
      <c r="Y597" s="12">
        <f>Tabla2[[#This Row],[FECHA RADICADO RESPUESTA]]-Tabla2[[#This Row],[FECHA
RADICACIÓN]]</f>
        <v>6.9831490740689333</v>
      </c>
    </row>
    <row r="598" spans="1:25" ht="50.25" customHeight="1" x14ac:dyDescent="0.3">
      <c r="A598" s="10">
        <v>153395</v>
      </c>
      <c r="B598" s="10" t="s">
        <v>24</v>
      </c>
      <c r="C598" s="10" t="s">
        <v>904</v>
      </c>
      <c r="D598" s="10" t="s">
        <v>71</v>
      </c>
      <c r="E598" s="10" t="s">
        <v>1581</v>
      </c>
      <c r="F598" s="13">
        <v>42724.478862766206</v>
      </c>
      <c r="G598" s="10" t="s">
        <v>27</v>
      </c>
      <c r="H598" s="10" t="s">
        <v>28</v>
      </c>
      <c r="I598" s="10" t="s">
        <v>62</v>
      </c>
      <c r="J598" s="10" t="s">
        <v>31</v>
      </c>
      <c r="K598" s="10" t="s">
        <v>1582</v>
      </c>
      <c r="L598" s="13">
        <v>42736.478854166664</v>
      </c>
      <c r="M598" s="10">
        <v>15</v>
      </c>
      <c r="N598" s="12" t="s">
        <v>28</v>
      </c>
      <c r="O598" s="12" t="s">
        <v>32</v>
      </c>
      <c r="P598" s="12" t="s">
        <v>1583</v>
      </c>
      <c r="Q598" s="13">
        <v>42731.352820173612</v>
      </c>
      <c r="R598" s="12" t="s">
        <v>32</v>
      </c>
      <c r="S598" s="12" t="s">
        <v>28</v>
      </c>
      <c r="T598" s="12" t="s">
        <v>951</v>
      </c>
      <c r="U598" s="12" t="s">
        <v>39</v>
      </c>
      <c r="V598" s="12" t="s">
        <v>275</v>
      </c>
      <c r="W598" s="12" t="s">
        <v>47</v>
      </c>
      <c r="X598" s="12"/>
      <c r="Y598" s="12">
        <f>Tabla2[[#This Row],[FECHA RADICADO RESPUESTA]]-Tabla2[[#This Row],[FECHA
RADICACIÓN]]</f>
        <v>6.8739574074061238</v>
      </c>
    </row>
    <row r="599" spans="1:25" ht="50.25" customHeight="1" x14ac:dyDescent="0.3">
      <c r="A599" s="10">
        <v>153398</v>
      </c>
      <c r="B599" s="10" t="s">
        <v>24</v>
      </c>
      <c r="C599" s="10" t="s">
        <v>904</v>
      </c>
      <c r="D599" s="10" t="s">
        <v>71</v>
      </c>
      <c r="E599" s="10" t="s">
        <v>1584</v>
      </c>
      <c r="F599" s="13">
        <v>42724.479785335643</v>
      </c>
      <c r="G599" s="10" t="s">
        <v>27</v>
      </c>
      <c r="H599" s="10" t="s">
        <v>28</v>
      </c>
      <c r="I599" s="10" t="s">
        <v>62</v>
      </c>
      <c r="J599" s="10" t="s">
        <v>31</v>
      </c>
      <c r="K599" s="10" t="s">
        <v>1585</v>
      </c>
      <c r="L599" s="13">
        <v>42736.479780092588</v>
      </c>
      <c r="M599" s="10">
        <v>15</v>
      </c>
      <c r="N599" s="12" t="s">
        <v>28</v>
      </c>
      <c r="O599" s="12" t="s">
        <v>32</v>
      </c>
      <c r="P599" s="12" t="s">
        <v>1586</v>
      </c>
      <c r="Q599" s="13">
        <v>42732.632019791665</v>
      </c>
      <c r="R599" s="12" t="s">
        <v>32</v>
      </c>
      <c r="S599" s="12" t="s">
        <v>28</v>
      </c>
      <c r="T599" s="12" t="s">
        <v>334</v>
      </c>
      <c r="U599" s="12" t="s">
        <v>39</v>
      </c>
      <c r="V599" s="12" t="s">
        <v>275</v>
      </c>
      <c r="W599" s="12" t="s">
        <v>47</v>
      </c>
      <c r="X599" s="12"/>
      <c r="Y599" s="12">
        <f>Tabla2[[#This Row],[FECHA RADICADO RESPUESTA]]-Tabla2[[#This Row],[FECHA
RADICACIÓN]]</f>
        <v>8.1522344560216879</v>
      </c>
    </row>
    <row r="600" spans="1:25" ht="50.25" customHeight="1" x14ac:dyDescent="0.3">
      <c r="A600" s="10">
        <v>153399</v>
      </c>
      <c r="B600" s="10" t="s">
        <v>24</v>
      </c>
      <c r="C600" s="10" t="s">
        <v>904</v>
      </c>
      <c r="D600" s="10" t="s">
        <v>71</v>
      </c>
      <c r="E600" s="10" t="s">
        <v>1587</v>
      </c>
      <c r="F600" s="13">
        <v>42724.480579861112</v>
      </c>
      <c r="G600" s="10" t="s">
        <v>27</v>
      </c>
      <c r="H600" s="10" t="s">
        <v>28</v>
      </c>
      <c r="I600" s="10" t="s">
        <v>62</v>
      </c>
      <c r="J600" s="10" t="s">
        <v>31</v>
      </c>
      <c r="K600" s="10" t="s">
        <v>1588</v>
      </c>
      <c r="L600" s="13">
        <v>42736.480567129627</v>
      </c>
      <c r="M600" s="10">
        <v>15</v>
      </c>
      <c r="N600" s="12" t="s">
        <v>28</v>
      </c>
      <c r="O600" s="12" t="s">
        <v>32</v>
      </c>
      <c r="P600" s="12" t="s">
        <v>1589</v>
      </c>
      <c r="Q600" s="13">
        <v>42731.70932144676</v>
      </c>
      <c r="R600" s="12" t="s">
        <v>32</v>
      </c>
      <c r="S600" s="12" t="s">
        <v>28</v>
      </c>
      <c r="T600" s="12" t="s">
        <v>951</v>
      </c>
      <c r="U600" s="12" t="s">
        <v>39</v>
      </c>
      <c r="V600" s="12" t="s">
        <v>275</v>
      </c>
      <c r="W600" s="12" t="s">
        <v>47</v>
      </c>
      <c r="X600" s="12"/>
      <c r="Y600" s="12">
        <f>Tabla2[[#This Row],[FECHA RADICADO RESPUESTA]]-Tabla2[[#This Row],[FECHA
RADICACIÓN]]</f>
        <v>7.2287415856480948</v>
      </c>
    </row>
    <row r="601" spans="1:25" ht="50.25" customHeight="1" x14ac:dyDescent="0.3">
      <c r="A601" s="10">
        <v>153400</v>
      </c>
      <c r="B601" s="10" t="s">
        <v>24</v>
      </c>
      <c r="C601" s="10" t="s">
        <v>904</v>
      </c>
      <c r="D601" s="10" t="s">
        <v>71</v>
      </c>
      <c r="E601" s="10" t="s">
        <v>1590</v>
      </c>
      <c r="F601" s="13">
        <v>42724.481472071755</v>
      </c>
      <c r="G601" s="10" t="s">
        <v>27</v>
      </c>
      <c r="H601" s="10" t="s">
        <v>28</v>
      </c>
      <c r="I601" s="10" t="s">
        <v>62</v>
      </c>
      <c r="J601" s="10" t="s">
        <v>31</v>
      </c>
      <c r="K601" s="10" t="s">
        <v>1591</v>
      </c>
      <c r="L601" s="13">
        <v>42736.481469907405</v>
      </c>
      <c r="M601" s="10">
        <v>15</v>
      </c>
      <c r="N601" s="12" t="s">
        <v>28</v>
      </c>
      <c r="O601" s="12" t="s">
        <v>32</v>
      </c>
      <c r="P601" s="12" t="s">
        <v>1592</v>
      </c>
      <c r="Q601" s="13">
        <v>42731.464341898143</v>
      </c>
      <c r="R601" s="12" t="s">
        <v>32</v>
      </c>
      <c r="S601" s="12" t="s">
        <v>28</v>
      </c>
      <c r="T601" s="12" t="s">
        <v>951</v>
      </c>
      <c r="U601" s="12" t="s">
        <v>39</v>
      </c>
      <c r="V601" s="12" t="s">
        <v>275</v>
      </c>
      <c r="W601" s="12" t="s">
        <v>47</v>
      </c>
      <c r="X601" s="12"/>
      <c r="Y601" s="12">
        <f>Tabla2[[#This Row],[FECHA RADICADO RESPUESTA]]-Tabla2[[#This Row],[FECHA
RADICACIÓN]]</f>
        <v>6.9828698263881961</v>
      </c>
    </row>
    <row r="602" spans="1:25" ht="50.25" customHeight="1" x14ac:dyDescent="0.3">
      <c r="A602" s="10">
        <v>153402</v>
      </c>
      <c r="B602" s="10" t="s">
        <v>24</v>
      </c>
      <c r="C602" s="10" t="s">
        <v>904</v>
      </c>
      <c r="D602" s="10" t="s">
        <v>71</v>
      </c>
      <c r="E602" s="10" t="s">
        <v>1593</v>
      </c>
      <c r="F602" s="13">
        <v>42724.482403854163</v>
      </c>
      <c r="G602" s="10" t="s">
        <v>27</v>
      </c>
      <c r="H602" s="10" t="s">
        <v>28</v>
      </c>
      <c r="I602" s="10" t="s">
        <v>62</v>
      </c>
      <c r="J602" s="10" t="s">
        <v>31</v>
      </c>
      <c r="K602" s="10" t="s">
        <v>1594</v>
      </c>
      <c r="L602" s="13">
        <v>42736.482395833329</v>
      </c>
      <c r="M602" s="10">
        <v>15</v>
      </c>
      <c r="N602" s="12" t="s">
        <v>28</v>
      </c>
      <c r="O602" s="12" t="s">
        <v>32</v>
      </c>
      <c r="P602" s="12" t="s">
        <v>1595</v>
      </c>
      <c r="Q602" s="13">
        <v>42731.384162881943</v>
      </c>
      <c r="R602" s="12" t="s">
        <v>32</v>
      </c>
      <c r="S602" s="12" t="s">
        <v>28</v>
      </c>
      <c r="T602" s="12" t="s">
        <v>951</v>
      </c>
      <c r="U602" s="12" t="s">
        <v>39</v>
      </c>
      <c r="V602" s="12" t="s">
        <v>275</v>
      </c>
      <c r="W602" s="12" t="s">
        <v>47</v>
      </c>
      <c r="X602" s="12"/>
      <c r="Y602" s="12">
        <f>Tabla2[[#This Row],[FECHA RADICADO RESPUESTA]]-Tabla2[[#This Row],[FECHA
RADICACIÓN]]</f>
        <v>6.9017590277799172</v>
      </c>
    </row>
    <row r="603" spans="1:25" ht="50.25" customHeight="1" x14ac:dyDescent="0.3">
      <c r="A603" s="10">
        <v>153404</v>
      </c>
      <c r="B603" s="10" t="s">
        <v>24</v>
      </c>
      <c r="C603" s="10" t="s">
        <v>904</v>
      </c>
      <c r="D603" s="10" t="s">
        <v>71</v>
      </c>
      <c r="E603" s="10" t="s">
        <v>1596</v>
      </c>
      <c r="F603" s="13">
        <v>42724.483395868054</v>
      </c>
      <c r="G603" s="10" t="s">
        <v>27</v>
      </c>
      <c r="H603" s="10" t="s">
        <v>28</v>
      </c>
      <c r="I603" s="10" t="s">
        <v>62</v>
      </c>
      <c r="J603" s="10" t="s">
        <v>31</v>
      </c>
      <c r="K603" s="10" t="s">
        <v>1597</v>
      </c>
      <c r="L603" s="13">
        <v>42736.483391203699</v>
      </c>
      <c r="M603" s="10">
        <v>15</v>
      </c>
      <c r="N603" s="12" t="s">
        <v>28</v>
      </c>
      <c r="O603" s="12" t="s">
        <v>32</v>
      </c>
      <c r="P603" s="12" t="s">
        <v>1598</v>
      </c>
      <c r="Q603" s="13">
        <v>42732.62391628472</v>
      </c>
      <c r="R603" s="12" t="s">
        <v>32</v>
      </c>
      <c r="S603" s="12" t="s">
        <v>28</v>
      </c>
      <c r="T603" s="12" t="s">
        <v>334</v>
      </c>
      <c r="U603" s="12" t="s">
        <v>39</v>
      </c>
      <c r="V603" s="12" t="s">
        <v>275</v>
      </c>
      <c r="W603" s="12" t="s">
        <v>47</v>
      </c>
      <c r="X603" s="12"/>
      <c r="Y603" s="12">
        <f>Tabla2[[#This Row],[FECHA RADICADO RESPUESTA]]-Tabla2[[#This Row],[FECHA
RADICACIÓN]]</f>
        <v>8.1405204166658223</v>
      </c>
    </row>
    <row r="604" spans="1:25" ht="50.25" customHeight="1" x14ac:dyDescent="0.3">
      <c r="A604" s="10">
        <v>153405</v>
      </c>
      <c r="B604" s="10" t="s">
        <v>24</v>
      </c>
      <c r="C604" s="10" t="s">
        <v>904</v>
      </c>
      <c r="D604" s="10" t="s">
        <v>71</v>
      </c>
      <c r="E604" s="10" t="s">
        <v>1599</v>
      </c>
      <c r="F604" s="13">
        <v>42724.484341435185</v>
      </c>
      <c r="G604" s="10" t="s">
        <v>27</v>
      </c>
      <c r="H604" s="10" t="s">
        <v>28</v>
      </c>
      <c r="I604" s="10" t="s">
        <v>62</v>
      </c>
      <c r="J604" s="10" t="s">
        <v>31</v>
      </c>
      <c r="K604" s="10" t="s">
        <v>1600</v>
      </c>
      <c r="L604" s="13">
        <v>42736.4843287037</v>
      </c>
      <c r="M604" s="10">
        <v>15</v>
      </c>
      <c r="N604" s="12" t="s">
        <v>28</v>
      </c>
      <c r="O604" s="12" t="s">
        <v>32</v>
      </c>
      <c r="P604" s="12" t="s">
        <v>1601</v>
      </c>
      <c r="Q604" s="13">
        <v>42731.708004085645</v>
      </c>
      <c r="R604" s="12" t="s">
        <v>32</v>
      </c>
      <c r="S604" s="12" t="s">
        <v>28</v>
      </c>
      <c r="T604" s="12" t="s">
        <v>951</v>
      </c>
      <c r="U604" s="12" t="s">
        <v>39</v>
      </c>
      <c r="V604" s="12" t="s">
        <v>275</v>
      </c>
      <c r="W604" s="12" t="s">
        <v>47</v>
      </c>
      <c r="X604" s="12"/>
      <c r="Y604" s="12">
        <f>Tabla2[[#This Row],[FECHA RADICADO RESPUESTA]]-Tabla2[[#This Row],[FECHA
RADICACIÓN]]</f>
        <v>7.2236626504600281</v>
      </c>
    </row>
    <row r="605" spans="1:25" ht="50.25" customHeight="1" x14ac:dyDescent="0.3">
      <c r="A605" s="10">
        <v>153409</v>
      </c>
      <c r="B605" s="10" t="s">
        <v>24</v>
      </c>
      <c r="C605" s="10" t="s">
        <v>904</v>
      </c>
      <c r="D605" s="10" t="s">
        <v>71</v>
      </c>
      <c r="E605" s="10" t="s">
        <v>1602</v>
      </c>
      <c r="F605" s="13">
        <v>42724.485363113425</v>
      </c>
      <c r="G605" s="10" t="s">
        <v>27</v>
      </c>
      <c r="H605" s="10" t="s">
        <v>28</v>
      </c>
      <c r="I605" s="10" t="s">
        <v>62</v>
      </c>
      <c r="J605" s="10" t="s">
        <v>31</v>
      </c>
      <c r="K605" s="10" t="s">
        <v>1603</v>
      </c>
      <c r="L605" s="13">
        <v>42736.485358796293</v>
      </c>
      <c r="M605" s="10">
        <v>15</v>
      </c>
      <c r="N605" s="12" t="s">
        <v>28</v>
      </c>
      <c r="O605" s="12" t="s">
        <v>32</v>
      </c>
      <c r="P605" s="12" t="s">
        <v>1604</v>
      </c>
      <c r="Q605" s="13">
        <v>42731.391832291665</v>
      </c>
      <c r="R605" s="12" t="s">
        <v>32</v>
      </c>
      <c r="S605" s="12" t="s">
        <v>28</v>
      </c>
      <c r="T605" s="12" t="s">
        <v>951</v>
      </c>
      <c r="U605" s="12" t="s">
        <v>39</v>
      </c>
      <c r="V605" s="12" t="s">
        <v>275</v>
      </c>
      <c r="W605" s="12" t="s">
        <v>47</v>
      </c>
      <c r="X605" s="12"/>
      <c r="Y605" s="12">
        <f>Tabla2[[#This Row],[FECHA RADICADO RESPUESTA]]-Tabla2[[#This Row],[FECHA
RADICACIÓN]]</f>
        <v>6.9064691782405134</v>
      </c>
    </row>
    <row r="606" spans="1:25" ht="50.25" customHeight="1" x14ac:dyDescent="0.3">
      <c r="A606" s="10">
        <v>153411</v>
      </c>
      <c r="B606" s="10" t="s">
        <v>24</v>
      </c>
      <c r="C606" s="10" t="s">
        <v>904</v>
      </c>
      <c r="D606" s="10" t="s">
        <v>71</v>
      </c>
      <c r="E606" s="10" t="s">
        <v>1605</v>
      </c>
      <c r="F606" s="13">
        <v>42724.486301423611</v>
      </c>
      <c r="G606" s="10" t="s">
        <v>27</v>
      </c>
      <c r="H606" s="10" t="s">
        <v>28</v>
      </c>
      <c r="I606" s="10" t="s">
        <v>62</v>
      </c>
      <c r="J606" s="10" t="s">
        <v>31</v>
      </c>
      <c r="K606" s="10" t="s">
        <v>1606</v>
      </c>
      <c r="L606" s="13">
        <v>42736.486296296294</v>
      </c>
      <c r="M606" s="10">
        <v>15</v>
      </c>
      <c r="N606" s="12" t="s">
        <v>28</v>
      </c>
      <c r="O606" s="12" t="s">
        <v>32</v>
      </c>
      <c r="P606" s="12" t="s">
        <v>1607</v>
      </c>
      <c r="Q606" s="13">
        <v>42731.346841435181</v>
      </c>
      <c r="R606" s="12" t="s">
        <v>32</v>
      </c>
      <c r="S606" s="12" t="s">
        <v>28</v>
      </c>
      <c r="T606" s="12" t="s">
        <v>951</v>
      </c>
      <c r="U606" s="12" t="s">
        <v>39</v>
      </c>
      <c r="V606" s="12" t="s">
        <v>275</v>
      </c>
      <c r="W606" s="12" t="s">
        <v>47</v>
      </c>
      <c r="X606" s="12"/>
      <c r="Y606" s="12">
        <f>Tabla2[[#This Row],[FECHA RADICADO RESPUESTA]]-Tabla2[[#This Row],[FECHA
RADICACIÓN]]</f>
        <v>6.8605400115702651</v>
      </c>
    </row>
    <row r="607" spans="1:25" ht="50.25" customHeight="1" x14ac:dyDescent="0.3">
      <c r="A607" s="10">
        <v>153412</v>
      </c>
      <c r="B607" s="10" t="s">
        <v>24</v>
      </c>
      <c r="C607" s="10" t="s">
        <v>904</v>
      </c>
      <c r="D607" s="10" t="s">
        <v>71</v>
      </c>
      <c r="E607" s="10" t="s">
        <v>1608</v>
      </c>
      <c r="F607" s="13">
        <v>42724.487388043977</v>
      </c>
      <c r="G607" s="10" t="s">
        <v>27</v>
      </c>
      <c r="H607" s="10" t="s">
        <v>28</v>
      </c>
      <c r="I607" s="10" t="s">
        <v>62</v>
      </c>
      <c r="J607" s="10" t="s">
        <v>31</v>
      </c>
      <c r="K607" s="10" t="s">
        <v>1609</v>
      </c>
      <c r="L607" s="13">
        <v>42736.487384259257</v>
      </c>
      <c r="M607" s="10">
        <v>15</v>
      </c>
      <c r="N607" s="12" t="s">
        <v>28</v>
      </c>
      <c r="O607" s="12" t="s">
        <v>32</v>
      </c>
      <c r="P607" s="12" t="s">
        <v>1610</v>
      </c>
      <c r="Q607" s="13">
        <v>42732.63419409722</v>
      </c>
      <c r="R607" s="12" t="s">
        <v>32</v>
      </c>
      <c r="S607" s="12" t="s">
        <v>28</v>
      </c>
      <c r="T607" s="12" t="s">
        <v>334</v>
      </c>
      <c r="U607" s="12" t="s">
        <v>39</v>
      </c>
      <c r="V607" s="12" t="s">
        <v>275</v>
      </c>
      <c r="W607" s="12" t="s">
        <v>47</v>
      </c>
      <c r="X607" s="12"/>
      <c r="Y607" s="12">
        <f>Tabla2[[#This Row],[FECHA RADICADO RESPUESTA]]-Tabla2[[#This Row],[FECHA
RADICACIÓN]]</f>
        <v>8.1468060532424715</v>
      </c>
    </row>
    <row r="608" spans="1:25" ht="50.25" customHeight="1" x14ac:dyDescent="0.3">
      <c r="A608" s="10">
        <v>153416</v>
      </c>
      <c r="B608" s="10" t="s">
        <v>24</v>
      </c>
      <c r="C608" s="10" t="s">
        <v>904</v>
      </c>
      <c r="D608" s="10" t="s">
        <v>71</v>
      </c>
      <c r="E608" s="10" t="s">
        <v>1611</v>
      </c>
      <c r="F608" s="13">
        <v>42724.488423645831</v>
      </c>
      <c r="G608" s="10" t="s">
        <v>27</v>
      </c>
      <c r="H608" s="10" t="s">
        <v>28</v>
      </c>
      <c r="I608" s="10" t="s">
        <v>62</v>
      </c>
      <c r="J608" s="10" t="s">
        <v>31</v>
      </c>
      <c r="K608" s="10" t="s">
        <v>1612</v>
      </c>
      <c r="L608" s="13">
        <v>42736.48841435185</v>
      </c>
      <c r="M608" s="10">
        <v>15</v>
      </c>
      <c r="N608" s="12" t="s">
        <v>28</v>
      </c>
      <c r="O608" s="12" t="s">
        <v>32</v>
      </c>
      <c r="P608" s="12" t="s">
        <v>1613</v>
      </c>
      <c r="Q608" s="13">
        <v>42732.315328472221</v>
      </c>
      <c r="R608" s="12" t="s">
        <v>32</v>
      </c>
      <c r="S608" s="12" t="s">
        <v>28</v>
      </c>
      <c r="T608" s="12" t="s">
        <v>334</v>
      </c>
      <c r="U608" s="12" t="s">
        <v>39</v>
      </c>
      <c r="V608" s="12" t="s">
        <v>275</v>
      </c>
      <c r="W608" s="12" t="s">
        <v>47</v>
      </c>
      <c r="X608" s="12"/>
      <c r="Y608" s="12">
        <f>Tabla2[[#This Row],[FECHA RADICADO RESPUESTA]]-Tabla2[[#This Row],[FECHA
RADICACIÓN]]</f>
        <v>7.8269048263900913</v>
      </c>
    </row>
    <row r="609" spans="1:25" ht="50.25" customHeight="1" x14ac:dyDescent="0.3">
      <c r="A609" s="10">
        <v>153419</v>
      </c>
      <c r="B609" s="10" t="s">
        <v>24</v>
      </c>
      <c r="C609" s="10" t="s">
        <v>904</v>
      </c>
      <c r="D609" s="10" t="s">
        <v>71</v>
      </c>
      <c r="E609" s="10" t="s">
        <v>1614</v>
      </c>
      <c r="F609" s="13">
        <v>42724.489365740737</v>
      </c>
      <c r="G609" s="10" t="s">
        <v>27</v>
      </c>
      <c r="H609" s="10" t="s">
        <v>28</v>
      </c>
      <c r="I609" s="10" t="s">
        <v>62</v>
      </c>
      <c r="J609" s="10" t="s">
        <v>31</v>
      </c>
      <c r="K609" s="10" t="s">
        <v>1615</v>
      </c>
      <c r="L609" s="13">
        <v>42736.489351851851</v>
      </c>
      <c r="M609" s="10">
        <v>15</v>
      </c>
      <c r="N609" s="12" t="s">
        <v>28</v>
      </c>
      <c r="O609" s="12" t="s">
        <v>32</v>
      </c>
      <c r="P609" s="12" t="s">
        <v>1616</v>
      </c>
      <c r="Q609" s="13">
        <v>42731.500774618056</v>
      </c>
      <c r="R609" s="12" t="s">
        <v>32</v>
      </c>
      <c r="S609" s="12" t="s">
        <v>28</v>
      </c>
      <c r="T609" s="12" t="s">
        <v>951</v>
      </c>
      <c r="U609" s="12" t="s">
        <v>39</v>
      </c>
      <c r="V609" s="12" t="s">
        <v>275</v>
      </c>
      <c r="W609" s="12" t="s">
        <v>47</v>
      </c>
      <c r="X609" s="12"/>
      <c r="Y609" s="12">
        <f>Tabla2[[#This Row],[FECHA RADICADO RESPUESTA]]-Tabla2[[#This Row],[FECHA
RADICACIÓN]]</f>
        <v>7.0114088773188996</v>
      </c>
    </row>
    <row r="610" spans="1:25" ht="50.25" customHeight="1" x14ac:dyDescent="0.3">
      <c r="A610" s="10">
        <v>153422</v>
      </c>
      <c r="B610" s="10" t="s">
        <v>24</v>
      </c>
      <c r="C610" s="10" t="s">
        <v>904</v>
      </c>
      <c r="D610" s="10" t="s">
        <v>71</v>
      </c>
      <c r="E610" s="10" t="s">
        <v>1617</v>
      </c>
      <c r="F610" s="13">
        <v>42724.490266979163</v>
      </c>
      <c r="G610" s="10" t="s">
        <v>27</v>
      </c>
      <c r="H610" s="10" t="s">
        <v>28</v>
      </c>
      <c r="I610" s="10" t="s">
        <v>62</v>
      </c>
      <c r="J610" s="10" t="s">
        <v>31</v>
      </c>
      <c r="K610" s="10" t="s">
        <v>1618</v>
      </c>
      <c r="L610" s="13">
        <v>42736.490254629629</v>
      </c>
      <c r="M610" s="10">
        <v>15</v>
      </c>
      <c r="N610" s="12" t="s">
        <v>28</v>
      </c>
      <c r="O610" s="12" t="s">
        <v>32</v>
      </c>
      <c r="P610" s="12" t="s">
        <v>1619</v>
      </c>
      <c r="Q610" s="13">
        <v>42732.48062357639</v>
      </c>
      <c r="R610" s="12" t="s">
        <v>32</v>
      </c>
      <c r="S610" s="12" t="s">
        <v>28</v>
      </c>
      <c r="T610" s="12" t="s">
        <v>334</v>
      </c>
      <c r="U610" s="12" t="s">
        <v>39</v>
      </c>
      <c r="V610" s="12" t="s">
        <v>275</v>
      </c>
      <c r="W610" s="12" t="s">
        <v>47</v>
      </c>
      <c r="X610" s="12"/>
      <c r="Y610" s="12">
        <f>Tabla2[[#This Row],[FECHA RADICADO RESPUESTA]]-Tabla2[[#This Row],[FECHA
RADICACIÓN]]</f>
        <v>7.990356597227219</v>
      </c>
    </row>
    <row r="611" spans="1:25" ht="50.25" customHeight="1" x14ac:dyDescent="0.3">
      <c r="A611" s="10">
        <v>153424</v>
      </c>
      <c r="B611" s="10" t="s">
        <v>24</v>
      </c>
      <c r="C611" s="10" t="s">
        <v>904</v>
      </c>
      <c r="D611" s="10" t="s">
        <v>71</v>
      </c>
      <c r="E611" s="10" t="s">
        <v>1620</v>
      </c>
      <c r="F611" s="13">
        <v>42724.491183761573</v>
      </c>
      <c r="G611" s="10" t="s">
        <v>27</v>
      </c>
      <c r="H611" s="10" t="s">
        <v>28</v>
      </c>
      <c r="I611" s="10" t="s">
        <v>62</v>
      </c>
      <c r="J611" s="10" t="s">
        <v>31</v>
      </c>
      <c r="K611" s="10" t="s">
        <v>1621</v>
      </c>
      <c r="L611" s="13">
        <v>42736.491180555553</v>
      </c>
      <c r="M611" s="10">
        <v>15</v>
      </c>
      <c r="N611" s="12" t="s">
        <v>28</v>
      </c>
      <c r="O611" s="12" t="s">
        <v>32</v>
      </c>
      <c r="P611" s="12" t="s">
        <v>1622</v>
      </c>
      <c r="Q611" s="13">
        <v>42732.628427314812</v>
      </c>
      <c r="R611" s="12" t="s">
        <v>32</v>
      </c>
      <c r="S611" s="12" t="s">
        <v>28</v>
      </c>
      <c r="T611" s="12" t="s">
        <v>334</v>
      </c>
      <c r="U611" s="12" t="s">
        <v>39</v>
      </c>
      <c r="V611" s="12" t="s">
        <v>275</v>
      </c>
      <c r="W611" s="12" t="s">
        <v>47</v>
      </c>
      <c r="X611" s="12"/>
      <c r="Y611" s="12">
        <f>Tabla2[[#This Row],[FECHA RADICADO RESPUESTA]]-Tabla2[[#This Row],[FECHA
RADICACIÓN]]</f>
        <v>8.1372435532393865</v>
      </c>
    </row>
    <row r="612" spans="1:25" ht="50.25" customHeight="1" x14ac:dyDescent="0.3">
      <c r="A612" s="10">
        <v>153427</v>
      </c>
      <c r="B612" s="10" t="s">
        <v>24</v>
      </c>
      <c r="C612" s="10" t="s">
        <v>904</v>
      </c>
      <c r="D612" s="10" t="s">
        <v>71</v>
      </c>
      <c r="E612" s="10" t="s">
        <v>1623</v>
      </c>
      <c r="F612" s="13">
        <v>42724.492037962962</v>
      </c>
      <c r="G612" s="10" t="s">
        <v>27</v>
      </c>
      <c r="H612" s="10" t="s">
        <v>28</v>
      </c>
      <c r="I612" s="10" t="s">
        <v>62</v>
      </c>
      <c r="J612" s="10" t="s">
        <v>31</v>
      </c>
      <c r="K612" s="10" t="s">
        <v>1624</v>
      </c>
      <c r="L612" s="13">
        <v>42736.492025462961</v>
      </c>
      <c r="M612" s="10">
        <v>15</v>
      </c>
      <c r="N612" s="12" t="s">
        <v>28</v>
      </c>
      <c r="O612" s="12" t="s">
        <v>32</v>
      </c>
      <c r="P612" s="12" t="s">
        <v>1625</v>
      </c>
      <c r="Q612" s="13">
        <v>42732.464943252315</v>
      </c>
      <c r="R612" s="12" t="s">
        <v>32</v>
      </c>
      <c r="S612" s="12" t="s">
        <v>28</v>
      </c>
      <c r="T612" s="12" t="s">
        <v>334</v>
      </c>
      <c r="U612" s="12" t="s">
        <v>39</v>
      </c>
      <c r="V612" s="12" t="s">
        <v>275</v>
      </c>
      <c r="W612" s="12" t="s">
        <v>47</v>
      </c>
      <c r="X612" s="12"/>
      <c r="Y612" s="12">
        <f>Tabla2[[#This Row],[FECHA RADICADO RESPUESTA]]-Tabla2[[#This Row],[FECHA
RADICACIÓN]]</f>
        <v>7.9729052893526386</v>
      </c>
    </row>
    <row r="613" spans="1:25" ht="50.25" customHeight="1" x14ac:dyDescent="0.3">
      <c r="A613" s="10">
        <v>153429</v>
      </c>
      <c r="B613" s="10" t="s">
        <v>24</v>
      </c>
      <c r="C613" s="10" t="s">
        <v>904</v>
      </c>
      <c r="D613" s="10" t="s">
        <v>71</v>
      </c>
      <c r="E613" s="10" t="s">
        <v>1626</v>
      </c>
      <c r="F613" s="13">
        <v>42724.492922025463</v>
      </c>
      <c r="G613" s="10" t="s">
        <v>27</v>
      </c>
      <c r="H613" s="10" t="s">
        <v>28</v>
      </c>
      <c r="I613" s="10" t="s">
        <v>62</v>
      </c>
      <c r="J613" s="10" t="s">
        <v>31</v>
      </c>
      <c r="K613" s="10" t="s">
        <v>1627</v>
      </c>
      <c r="L613" s="13">
        <v>42736.492916666662</v>
      </c>
      <c r="M613" s="10">
        <v>15</v>
      </c>
      <c r="N613" s="12" t="s">
        <v>28</v>
      </c>
      <c r="O613" s="12" t="s">
        <v>32</v>
      </c>
      <c r="P613" s="12" t="s">
        <v>1628</v>
      </c>
      <c r="Q613" s="13">
        <v>42732.461869178238</v>
      </c>
      <c r="R613" s="12" t="s">
        <v>32</v>
      </c>
      <c r="S613" s="12" t="s">
        <v>28</v>
      </c>
      <c r="T613" s="12" t="s">
        <v>334</v>
      </c>
      <c r="U613" s="12" t="s">
        <v>39</v>
      </c>
      <c r="V613" s="12" t="s">
        <v>275</v>
      </c>
      <c r="W613" s="12" t="s">
        <v>47</v>
      </c>
      <c r="X613" s="12"/>
      <c r="Y613" s="12">
        <f>Tabla2[[#This Row],[FECHA RADICADO RESPUESTA]]-Tabla2[[#This Row],[FECHA
RADICACIÓN]]</f>
        <v>7.96894715277449</v>
      </c>
    </row>
    <row r="614" spans="1:25" ht="50.25" customHeight="1" x14ac:dyDescent="0.3">
      <c r="A614" s="10">
        <v>153432</v>
      </c>
      <c r="B614" s="10" t="s">
        <v>24</v>
      </c>
      <c r="C614" s="10" t="s">
        <v>904</v>
      </c>
      <c r="D614" s="10" t="s">
        <v>71</v>
      </c>
      <c r="E614" s="10" t="s">
        <v>1629</v>
      </c>
      <c r="F614" s="13">
        <v>42724.493973182871</v>
      </c>
      <c r="G614" s="10" t="s">
        <v>27</v>
      </c>
      <c r="H614" s="10" t="s">
        <v>28</v>
      </c>
      <c r="I614" s="10" t="s">
        <v>62</v>
      </c>
      <c r="J614" s="10" t="s">
        <v>31</v>
      </c>
      <c r="K614" s="10" t="s">
        <v>1630</v>
      </c>
      <c r="L614" s="13">
        <v>42736.493969907402</v>
      </c>
      <c r="M614" s="10">
        <v>15</v>
      </c>
      <c r="N614" s="12" t="s">
        <v>28</v>
      </c>
      <c r="O614" s="12" t="s">
        <v>32</v>
      </c>
      <c r="P614" s="12" t="s">
        <v>1631</v>
      </c>
      <c r="Q614" s="13">
        <v>42732.485946678236</v>
      </c>
      <c r="R614" s="12" t="s">
        <v>32</v>
      </c>
      <c r="S614" s="12" t="s">
        <v>28</v>
      </c>
      <c r="T614" s="12" t="s">
        <v>334</v>
      </c>
      <c r="U614" s="12" t="s">
        <v>39</v>
      </c>
      <c r="V614" s="12" t="s">
        <v>275</v>
      </c>
      <c r="W614" s="12" t="s">
        <v>47</v>
      </c>
      <c r="X614" s="12"/>
      <c r="Y614" s="12">
        <f>Tabla2[[#This Row],[FECHA RADICADO RESPUESTA]]-Tabla2[[#This Row],[FECHA
RADICACIÓN]]</f>
        <v>7.9919734953655279</v>
      </c>
    </row>
    <row r="615" spans="1:25" ht="50.25" customHeight="1" x14ac:dyDescent="0.3">
      <c r="A615" s="10">
        <v>153434</v>
      </c>
      <c r="B615" s="10" t="s">
        <v>24</v>
      </c>
      <c r="C615" s="10" t="s">
        <v>904</v>
      </c>
      <c r="D615" s="10" t="s">
        <v>71</v>
      </c>
      <c r="E615" s="10" t="s">
        <v>1632</v>
      </c>
      <c r="F615" s="13">
        <v>42724.494765011572</v>
      </c>
      <c r="G615" s="10" t="s">
        <v>27</v>
      </c>
      <c r="H615" s="10" t="s">
        <v>28</v>
      </c>
      <c r="I615" s="10" t="s">
        <v>62</v>
      </c>
      <c r="J615" s="10" t="s">
        <v>31</v>
      </c>
      <c r="K615" s="10" t="s">
        <v>1633</v>
      </c>
      <c r="L615" s="13">
        <v>42736.494756944441</v>
      </c>
      <c r="M615" s="10">
        <v>15</v>
      </c>
      <c r="N615" s="12" t="s">
        <v>28</v>
      </c>
      <c r="O615" s="12" t="s">
        <v>32</v>
      </c>
      <c r="P615" s="12" t="s">
        <v>1634</v>
      </c>
      <c r="Q615" s="13">
        <v>42732.626292789348</v>
      </c>
      <c r="R615" s="12" t="s">
        <v>32</v>
      </c>
      <c r="S615" s="12" t="s">
        <v>28</v>
      </c>
      <c r="T615" s="12" t="s">
        <v>334</v>
      </c>
      <c r="U615" s="12" t="s">
        <v>39</v>
      </c>
      <c r="V615" s="12" t="s">
        <v>275</v>
      </c>
      <c r="W615" s="12" t="s">
        <v>47</v>
      </c>
      <c r="X615" s="12"/>
      <c r="Y615" s="12">
        <f>Tabla2[[#This Row],[FECHA RADICADO RESPUESTA]]-Tabla2[[#This Row],[FECHA
RADICACIÓN]]</f>
        <v>8.1315277777757728</v>
      </c>
    </row>
    <row r="616" spans="1:25" ht="50.25" customHeight="1" x14ac:dyDescent="0.3">
      <c r="A616" s="10">
        <v>153435</v>
      </c>
      <c r="B616" s="10" t="s">
        <v>24</v>
      </c>
      <c r="C616" s="10" t="s">
        <v>904</v>
      </c>
      <c r="D616" s="10" t="s">
        <v>71</v>
      </c>
      <c r="E616" s="10" t="s">
        <v>1635</v>
      </c>
      <c r="F616" s="13">
        <v>42724.495614699073</v>
      </c>
      <c r="G616" s="10" t="s">
        <v>27</v>
      </c>
      <c r="H616" s="10" t="s">
        <v>28</v>
      </c>
      <c r="I616" s="10" t="s">
        <v>62</v>
      </c>
      <c r="J616" s="10" t="s">
        <v>31</v>
      </c>
      <c r="K616" s="10" t="s">
        <v>1636</v>
      </c>
      <c r="L616" s="13">
        <v>42736.49560185185</v>
      </c>
      <c r="M616" s="10">
        <v>15</v>
      </c>
      <c r="N616" s="12" t="s">
        <v>28</v>
      </c>
      <c r="O616" s="12" t="s">
        <v>32</v>
      </c>
      <c r="P616" s="12" t="s">
        <v>1637</v>
      </c>
      <c r="Q616" s="13">
        <v>42732.481392245369</v>
      </c>
      <c r="R616" s="12" t="s">
        <v>32</v>
      </c>
      <c r="S616" s="12" t="s">
        <v>28</v>
      </c>
      <c r="T616" s="12" t="s">
        <v>334</v>
      </c>
      <c r="U616" s="12" t="s">
        <v>39</v>
      </c>
      <c r="V616" s="12" t="s">
        <v>275</v>
      </c>
      <c r="W616" s="12" t="s">
        <v>47</v>
      </c>
      <c r="X616" s="12"/>
      <c r="Y616" s="12">
        <f>Tabla2[[#This Row],[FECHA RADICADO RESPUESTA]]-Tabla2[[#This Row],[FECHA
RADICACIÓN]]</f>
        <v>7.9857775462951395</v>
      </c>
    </row>
    <row r="617" spans="1:25" ht="50.25" customHeight="1" x14ac:dyDescent="0.3">
      <c r="A617" s="10">
        <v>153438</v>
      </c>
      <c r="B617" s="10" t="s">
        <v>24</v>
      </c>
      <c r="C617" s="10" t="s">
        <v>904</v>
      </c>
      <c r="D617" s="10" t="s">
        <v>71</v>
      </c>
      <c r="E617" s="10" t="s">
        <v>1638</v>
      </c>
      <c r="F617" s="13">
        <v>42724.496869131945</v>
      </c>
      <c r="G617" s="10" t="s">
        <v>27</v>
      </c>
      <c r="H617" s="10" t="s">
        <v>28</v>
      </c>
      <c r="I617" s="10" t="s">
        <v>62</v>
      </c>
      <c r="J617" s="10" t="s">
        <v>31</v>
      </c>
      <c r="K617" s="10" t="s">
        <v>1639</v>
      </c>
      <c r="L617" s="13">
        <v>42736.496863425928</v>
      </c>
      <c r="M617" s="10">
        <v>15</v>
      </c>
      <c r="N617" s="12" t="s">
        <v>28</v>
      </c>
      <c r="O617" s="12" t="s">
        <v>32</v>
      </c>
      <c r="P617" s="12" t="s">
        <v>1640</v>
      </c>
      <c r="Q617" s="13">
        <v>42731.70270952546</v>
      </c>
      <c r="R617" s="12" t="s">
        <v>32</v>
      </c>
      <c r="S617" s="12" t="s">
        <v>28</v>
      </c>
      <c r="T617" s="12" t="s">
        <v>951</v>
      </c>
      <c r="U617" s="12" t="s">
        <v>39</v>
      </c>
      <c r="V617" s="12" t="s">
        <v>275</v>
      </c>
      <c r="W617" s="12" t="s">
        <v>47</v>
      </c>
      <c r="X617" s="12"/>
      <c r="Y617" s="12">
        <f>Tabla2[[#This Row],[FECHA RADICADO RESPUESTA]]-Tabla2[[#This Row],[FECHA
RADICACIÓN]]</f>
        <v>7.2058403935152455</v>
      </c>
    </row>
    <row r="618" spans="1:25" ht="50.25" customHeight="1" x14ac:dyDescent="0.3">
      <c r="A618" s="10">
        <v>153441</v>
      </c>
      <c r="B618" s="10" t="s">
        <v>24</v>
      </c>
      <c r="C618" s="10" t="s">
        <v>904</v>
      </c>
      <c r="D618" s="10" t="s">
        <v>71</v>
      </c>
      <c r="E618" s="10" t="s">
        <v>1641</v>
      </c>
      <c r="F618" s="13">
        <v>42724.49855802083</v>
      </c>
      <c r="G618" s="10" t="s">
        <v>27</v>
      </c>
      <c r="H618" s="10" t="s">
        <v>28</v>
      </c>
      <c r="I618" s="10" t="s">
        <v>62</v>
      </c>
      <c r="J618" s="10" t="s">
        <v>31</v>
      </c>
      <c r="K618" s="10" t="s">
        <v>1642</v>
      </c>
      <c r="L618" s="13">
        <v>42736.498553240737</v>
      </c>
      <c r="M618" s="10">
        <v>15</v>
      </c>
      <c r="N618" s="12" t="s">
        <v>28</v>
      </c>
      <c r="O618" s="12" t="s">
        <v>32</v>
      </c>
      <c r="P618" s="12" t="s">
        <v>1643</v>
      </c>
      <c r="Q618" s="13">
        <v>42731.674978275463</v>
      </c>
      <c r="R618" s="12" t="s">
        <v>32</v>
      </c>
      <c r="S618" s="12" t="s">
        <v>28</v>
      </c>
      <c r="T618" s="12" t="s">
        <v>951</v>
      </c>
      <c r="U618" s="12" t="s">
        <v>39</v>
      </c>
      <c r="V618" s="12" t="s">
        <v>275</v>
      </c>
      <c r="W618" s="12" t="s">
        <v>47</v>
      </c>
      <c r="X618" s="12"/>
      <c r="Y618" s="12">
        <f>Tabla2[[#This Row],[FECHA RADICADO RESPUESTA]]-Tabla2[[#This Row],[FECHA
RADICACIÓN]]</f>
        <v>7.1764202546328306</v>
      </c>
    </row>
    <row r="619" spans="1:25" ht="50.25" customHeight="1" x14ac:dyDescent="0.3">
      <c r="A619" s="10">
        <v>153442</v>
      </c>
      <c r="B619" s="10" t="s">
        <v>24</v>
      </c>
      <c r="C619" s="10" t="s">
        <v>904</v>
      </c>
      <c r="D619" s="10" t="s">
        <v>71</v>
      </c>
      <c r="E619" s="10" t="s">
        <v>1644</v>
      </c>
      <c r="F619" s="13">
        <v>42724.499650613427</v>
      </c>
      <c r="G619" s="10" t="s">
        <v>27</v>
      </c>
      <c r="H619" s="10" t="s">
        <v>28</v>
      </c>
      <c r="I619" s="10" t="s">
        <v>62</v>
      </c>
      <c r="J619" s="10" t="s">
        <v>31</v>
      </c>
      <c r="K619" s="10" t="s">
        <v>1645</v>
      </c>
      <c r="L619" s="13">
        <v>42736.4996412037</v>
      </c>
      <c r="M619" s="10">
        <v>15</v>
      </c>
      <c r="N619" s="12" t="s">
        <v>28</v>
      </c>
      <c r="O619" s="12" t="s">
        <v>32</v>
      </c>
      <c r="P619" s="12" t="s">
        <v>1646</v>
      </c>
      <c r="Q619" s="13">
        <v>42732.617121874995</v>
      </c>
      <c r="R619" s="12" t="s">
        <v>32</v>
      </c>
      <c r="S619" s="12" t="s">
        <v>28</v>
      </c>
      <c r="T619" s="12" t="s">
        <v>334</v>
      </c>
      <c r="U619" s="12" t="s">
        <v>39</v>
      </c>
      <c r="V619" s="12" t="s">
        <v>275</v>
      </c>
      <c r="W619" s="12" t="s">
        <v>47</v>
      </c>
      <c r="X619" s="12"/>
      <c r="Y619" s="12">
        <f>Tabla2[[#This Row],[FECHA RADICADO RESPUESTA]]-Tabla2[[#This Row],[FECHA
RADICACIÓN]]</f>
        <v>8.1174712615684257</v>
      </c>
    </row>
    <row r="620" spans="1:25" ht="50.25" customHeight="1" x14ac:dyDescent="0.3">
      <c r="A620" s="10">
        <v>154002</v>
      </c>
      <c r="B620" s="10" t="s">
        <v>24</v>
      </c>
      <c r="C620" s="10" t="s">
        <v>904</v>
      </c>
      <c r="D620" s="10" t="s">
        <v>43</v>
      </c>
      <c r="E620" s="10" t="s">
        <v>1647</v>
      </c>
      <c r="F620" s="13">
        <v>42726.408232060181</v>
      </c>
      <c r="G620" s="10" t="s">
        <v>27</v>
      </c>
      <c r="H620" s="10" t="s">
        <v>28</v>
      </c>
      <c r="I620" s="10" t="s">
        <v>45</v>
      </c>
      <c r="J620" s="10" t="s">
        <v>31</v>
      </c>
      <c r="K620" s="10" t="s">
        <v>1648</v>
      </c>
      <c r="L620" s="13">
        <v>42736.408229166664</v>
      </c>
      <c r="M620" s="10">
        <v>10</v>
      </c>
      <c r="N620" s="12" t="s">
        <v>28</v>
      </c>
      <c r="O620" s="12" t="s">
        <v>32</v>
      </c>
      <c r="P620" s="12" t="s">
        <v>1649</v>
      </c>
      <c r="Q620" s="13">
        <v>42727.619475925923</v>
      </c>
      <c r="R620" s="12" t="s">
        <v>32</v>
      </c>
      <c r="S620" s="12" t="s">
        <v>28</v>
      </c>
      <c r="T620" s="12" t="s">
        <v>345</v>
      </c>
      <c r="U620" s="12" t="s">
        <v>381</v>
      </c>
      <c r="V620" s="12" t="s">
        <v>41</v>
      </c>
      <c r="W620" s="12" t="s">
        <v>47</v>
      </c>
      <c r="X620" s="12"/>
      <c r="Y620" s="12">
        <f>Tabla2[[#This Row],[FECHA RADICADO RESPUESTA]]-Tabla2[[#This Row],[FECHA
RADICACIÓN]]</f>
        <v>1.2112438657422899</v>
      </c>
    </row>
    <row r="621" spans="1:25" ht="50.25" customHeight="1" x14ac:dyDescent="0.3">
      <c r="A621" s="10">
        <v>154004</v>
      </c>
      <c r="B621" s="10" t="s">
        <v>24</v>
      </c>
      <c r="C621" s="10" t="s">
        <v>904</v>
      </c>
      <c r="D621" s="10" t="s">
        <v>43</v>
      </c>
      <c r="E621" s="10" t="s">
        <v>1650</v>
      </c>
      <c r="F621" s="13">
        <v>42726.410877696755</v>
      </c>
      <c r="G621" s="10" t="s">
        <v>27</v>
      </c>
      <c r="H621" s="10" t="s">
        <v>28</v>
      </c>
      <c r="I621" s="10" t="s">
        <v>45</v>
      </c>
      <c r="J621" s="10" t="s">
        <v>31</v>
      </c>
      <c r="K621" s="10" t="s">
        <v>1651</v>
      </c>
      <c r="L621" s="13">
        <v>42736.410868055551</v>
      </c>
      <c r="M621" s="10">
        <v>10</v>
      </c>
      <c r="N621" s="12" t="s">
        <v>28</v>
      </c>
      <c r="O621" s="12" t="s">
        <v>32</v>
      </c>
      <c r="P621" s="12" t="s">
        <v>1652</v>
      </c>
      <c r="Q621" s="13">
        <v>42727.617670057865</v>
      </c>
      <c r="R621" s="12" t="s">
        <v>32</v>
      </c>
      <c r="S621" s="12" t="s">
        <v>28</v>
      </c>
      <c r="T621" s="12" t="s">
        <v>345</v>
      </c>
      <c r="U621" s="12" t="s">
        <v>381</v>
      </c>
      <c r="V621" s="12" t="s">
        <v>41</v>
      </c>
      <c r="W621" s="12" t="s">
        <v>47</v>
      </c>
      <c r="X621" s="12"/>
      <c r="Y621" s="12">
        <f>Tabla2[[#This Row],[FECHA RADICADO RESPUESTA]]-Tabla2[[#This Row],[FECHA
RADICACIÓN]]</f>
        <v>1.2067923611102742</v>
      </c>
    </row>
    <row r="622" spans="1:25" ht="50.25" customHeight="1" x14ac:dyDescent="0.3">
      <c r="A622" s="10">
        <v>154021</v>
      </c>
      <c r="B622" s="10" t="s">
        <v>24</v>
      </c>
      <c r="C622" s="10" t="s">
        <v>904</v>
      </c>
      <c r="D622" s="10" t="s">
        <v>71</v>
      </c>
      <c r="E622" s="10" t="s">
        <v>1653</v>
      </c>
      <c r="F622" s="13">
        <v>42726.421071064811</v>
      </c>
      <c r="G622" s="10" t="s">
        <v>27</v>
      </c>
      <c r="H622" s="10" t="s">
        <v>28</v>
      </c>
      <c r="I622" s="10" t="s">
        <v>882</v>
      </c>
      <c r="J622" s="10" t="s">
        <v>31</v>
      </c>
      <c r="K622" s="10" t="s">
        <v>1654</v>
      </c>
      <c r="L622" s="13">
        <v>42736.421064814815</v>
      </c>
      <c r="M622" s="10">
        <v>10</v>
      </c>
      <c r="N622" s="12" t="s">
        <v>28</v>
      </c>
      <c r="O622" s="12" t="s">
        <v>32</v>
      </c>
      <c r="P622" s="12" t="s">
        <v>1655</v>
      </c>
      <c r="Q622" s="13">
        <v>42731.696445057867</v>
      </c>
      <c r="R622" s="12" t="s">
        <v>32</v>
      </c>
      <c r="S622" s="12" t="s">
        <v>28</v>
      </c>
      <c r="T622" s="12" t="s">
        <v>890</v>
      </c>
      <c r="U622" s="12" t="s">
        <v>74</v>
      </c>
      <c r="V622" s="12" t="s">
        <v>63</v>
      </c>
      <c r="W622" s="12" t="s">
        <v>47</v>
      </c>
      <c r="X622" s="12"/>
      <c r="Y622" s="12">
        <f>Tabla2[[#This Row],[FECHA RADICADO RESPUESTA]]-Tabla2[[#This Row],[FECHA
RADICACIÓN]]</f>
        <v>5.2753739930558368</v>
      </c>
    </row>
    <row r="623" spans="1:25" ht="50.25" customHeight="1" x14ac:dyDescent="0.3">
      <c r="A623" s="10">
        <v>154025</v>
      </c>
      <c r="B623" s="10" t="s">
        <v>24</v>
      </c>
      <c r="C623" s="10" t="s">
        <v>904</v>
      </c>
      <c r="D623" s="10" t="s">
        <v>43</v>
      </c>
      <c r="E623" s="10" t="s">
        <v>1656</v>
      </c>
      <c r="F623" s="13">
        <v>42726.424264895832</v>
      </c>
      <c r="G623" s="10" t="s">
        <v>27</v>
      </c>
      <c r="H623" s="10" t="s">
        <v>28</v>
      </c>
      <c r="I623" s="10" t="s">
        <v>62</v>
      </c>
      <c r="J623" s="10" t="s">
        <v>31</v>
      </c>
      <c r="K623" s="10" t="s">
        <v>1657</v>
      </c>
      <c r="L623" s="13">
        <v>42736.424259259256</v>
      </c>
      <c r="M623" s="10">
        <v>15</v>
      </c>
      <c r="N623" s="12" t="s">
        <v>28</v>
      </c>
      <c r="O623" s="12" t="s">
        <v>32</v>
      </c>
      <c r="P623" s="12" t="s">
        <v>1658</v>
      </c>
      <c r="Q623" s="13">
        <v>42727.609530752314</v>
      </c>
      <c r="R623" s="12" t="s">
        <v>32</v>
      </c>
      <c r="S623" s="12" t="s">
        <v>28</v>
      </c>
      <c r="T623" s="12" t="s">
        <v>345</v>
      </c>
      <c r="U623" s="12" t="s">
        <v>74</v>
      </c>
      <c r="V623" s="12" t="s">
        <v>134</v>
      </c>
      <c r="W623" s="12" t="s">
        <v>31</v>
      </c>
      <c r="X623" s="12"/>
      <c r="Y623" s="12">
        <f>Tabla2[[#This Row],[FECHA RADICADO RESPUESTA]]-Tabla2[[#This Row],[FECHA
RADICACIÓN]]</f>
        <v>1.1852658564821468</v>
      </c>
    </row>
    <row r="624" spans="1:25" ht="50.25" customHeight="1" x14ac:dyDescent="0.3">
      <c r="A624" s="10">
        <v>154167</v>
      </c>
      <c r="B624" s="10" t="s">
        <v>24</v>
      </c>
      <c r="C624" s="10" t="s">
        <v>904</v>
      </c>
      <c r="D624" s="10" t="s">
        <v>25</v>
      </c>
      <c r="E624" s="10" t="s">
        <v>1659</v>
      </c>
      <c r="F624" s="13">
        <v>42726.529579629627</v>
      </c>
      <c r="G624" s="10" t="s">
        <v>27</v>
      </c>
      <c r="H624" s="10" t="s">
        <v>28</v>
      </c>
      <c r="I624" s="10" t="s">
        <v>62</v>
      </c>
      <c r="J624" s="10" t="s">
        <v>31</v>
      </c>
      <c r="K624" s="10" t="s">
        <v>1660</v>
      </c>
      <c r="L624" s="13">
        <v>42736.52957175926</v>
      </c>
      <c r="M624" s="10">
        <v>15</v>
      </c>
      <c r="N624" s="12" t="s">
        <v>28</v>
      </c>
      <c r="O624" s="12" t="s">
        <v>32</v>
      </c>
      <c r="P624" s="12" t="s">
        <v>1661</v>
      </c>
      <c r="Q624" s="13">
        <v>42741.362193553236</v>
      </c>
      <c r="R624" s="12" t="s">
        <v>729</v>
      </c>
      <c r="S624" s="12" t="s">
        <v>82</v>
      </c>
      <c r="T624" s="12" t="s">
        <v>866</v>
      </c>
      <c r="U624" s="12" t="s">
        <v>39</v>
      </c>
      <c r="V624" s="12" t="s">
        <v>1372</v>
      </c>
      <c r="W624" s="12" t="s">
        <v>47</v>
      </c>
      <c r="X624" s="12"/>
      <c r="Y624" s="12">
        <f>Tabla2[[#This Row],[FECHA RADICADO RESPUESTA]]-Tabla2[[#This Row],[FECHA
RADICACIÓN]]</f>
        <v>14.832613923608733</v>
      </c>
    </row>
    <row r="625" spans="1:25" ht="50.25" customHeight="1" x14ac:dyDescent="0.3">
      <c r="A625" s="10">
        <v>154203</v>
      </c>
      <c r="B625" s="10" t="s">
        <v>24</v>
      </c>
      <c r="C625" s="10" t="s">
        <v>904</v>
      </c>
      <c r="D625" s="10" t="s">
        <v>25</v>
      </c>
      <c r="E625" s="10" t="s">
        <v>1662</v>
      </c>
      <c r="F625" s="13">
        <v>42726.567314351851</v>
      </c>
      <c r="G625" s="10" t="s">
        <v>27</v>
      </c>
      <c r="H625" s="10" t="s">
        <v>28</v>
      </c>
      <c r="I625" s="10" t="s">
        <v>62</v>
      </c>
      <c r="J625" s="10" t="s">
        <v>31</v>
      </c>
      <c r="K625" s="10" t="s">
        <v>62</v>
      </c>
      <c r="L625" s="13">
        <v>42736.567303240736</v>
      </c>
      <c r="M625" s="10">
        <v>15</v>
      </c>
      <c r="N625" s="12" t="s">
        <v>28</v>
      </c>
      <c r="O625" s="12" t="s">
        <v>32</v>
      </c>
      <c r="P625" s="12" t="s">
        <v>1663</v>
      </c>
      <c r="Q625" s="13">
        <v>42732.653441319446</v>
      </c>
      <c r="R625" s="12" t="s">
        <v>168</v>
      </c>
      <c r="S625" s="12" t="s">
        <v>169</v>
      </c>
      <c r="T625" s="12" t="s">
        <v>958</v>
      </c>
      <c r="U625" s="12" t="s">
        <v>65</v>
      </c>
      <c r="V625" s="12" t="s">
        <v>125</v>
      </c>
      <c r="W625" s="12" t="s">
        <v>47</v>
      </c>
      <c r="X625" s="12"/>
      <c r="Y625" s="12">
        <f>Tabla2[[#This Row],[FECHA RADICADO RESPUESTA]]-Tabla2[[#This Row],[FECHA
RADICACIÓN]]</f>
        <v>6.0861269675951917</v>
      </c>
    </row>
    <row r="626" spans="1:25" ht="50.25" customHeight="1" x14ac:dyDescent="0.3">
      <c r="A626" s="10">
        <v>154727</v>
      </c>
      <c r="B626" s="10" t="s">
        <v>24</v>
      </c>
      <c r="C626" s="10" t="s">
        <v>904</v>
      </c>
      <c r="D626" s="10" t="s">
        <v>43</v>
      </c>
      <c r="E626" s="10" t="s">
        <v>1664</v>
      </c>
      <c r="F626" s="13">
        <v>42727.52029818287</v>
      </c>
      <c r="G626" s="10" t="s">
        <v>27</v>
      </c>
      <c r="H626" s="10" t="s">
        <v>28</v>
      </c>
      <c r="I626" s="10" t="s">
        <v>62</v>
      </c>
      <c r="J626" s="10" t="s">
        <v>31</v>
      </c>
      <c r="K626" s="10" t="s">
        <v>829</v>
      </c>
      <c r="L626" s="13">
        <v>42736.520289351851</v>
      </c>
      <c r="M626" s="10">
        <v>15</v>
      </c>
      <c r="N626" s="12" t="s">
        <v>28</v>
      </c>
      <c r="O626" s="12" t="s">
        <v>32</v>
      </c>
      <c r="P626" s="12" t="s">
        <v>1665</v>
      </c>
      <c r="Q626" s="13"/>
      <c r="R626" s="12" t="s">
        <v>372</v>
      </c>
      <c r="S626" s="12" t="s">
        <v>70</v>
      </c>
      <c r="T626" s="27">
        <v>0</v>
      </c>
      <c r="U626" s="12" t="s">
        <v>65</v>
      </c>
      <c r="V626" s="12" t="s">
        <v>59</v>
      </c>
      <c r="W626" s="12" t="s">
        <v>47</v>
      </c>
      <c r="X626" s="12"/>
      <c r="Y626" s="12">
        <f>Tabla2[[#This Row],[FECHA RADICADO RESPUESTA]]-Tabla2[[#This Row],[FECHA
RADICACIÓN]]</f>
        <v>-42727.52029818287</v>
      </c>
    </row>
    <row r="627" spans="1:25" ht="50.25" customHeight="1" x14ac:dyDescent="0.3">
      <c r="A627" s="10">
        <v>154793</v>
      </c>
      <c r="B627" s="10" t="s">
        <v>24</v>
      </c>
      <c r="C627" s="10" t="s">
        <v>904</v>
      </c>
      <c r="D627" s="10" t="s">
        <v>43</v>
      </c>
      <c r="E627" s="10" t="s">
        <v>1666</v>
      </c>
      <c r="F627" s="13">
        <v>42727.563501736113</v>
      </c>
      <c r="G627" s="10" t="s">
        <v>27</v>
      </c>
      <c r="H627" s="10" t="s">
        <v>28</v>
      </c>
      <c r="I627" s="10" t="s">
        <v>62</v>
      </c>
      <c r="J627" s="10" t="s">
        <v>31</v>
      </c>
      <c r="K627" s="10" t="s">
        <v>1667</v>
      </c>
      <c r="L627" s="13">
        <v>42736.56349537037</v>
      </c>
      <c r="M627" s="10">
        <v>15</v>
      </c>
      <c r="N627" s="12" t="s">
        <v>28</v>
      </c>
      <c r="O627" s="12" t="s">
        <v>32</v>
      </c>
      <c r="P627" s="12" t="s">
        <v>1668</v>
      </c>
      <c r="Q627" s="13">
        <v>42727.595468981483</v>
      </c>
      <c r="R627" s="12" t="s">
        <v>32</v>
      </c>
      <c r="S627" s="12" t="s">
        <v>28</v>
      </c>
      <c r="T627" s="27" t="s">
        <v>339</v>
      </c>
      <c r="U627" s="12" t="s">
        <v>1093</v>
      </c>
      <c r="V627" s="12" t="s">
        <v>41</v>
      </c>
      <c r="W627" s="12" t="s">
        <v>31</v>
      </c>
      <c r="X627" s="16" t="s">
        <v>35</v>
      </c>
      <c r="Y627" s="12">
        <f>Tabla2[[#This Row],[FECHA RADICADO RESPUESTA]]-Tabla2[[#This Row],[FECHA
RADICACIÓN]]</f>
        <v>3.1967245369742159E-2</v>
      </c>
    </row>
    <row r="628" spans="1:25" ht="50.25" customHeight="1" x14ac:dyDescent="0.3">
      <c r="A628" s="10">
        <v>155239</v>
      </c>
      <c r="B628" s="10" t="s">
        <v>24</v>
      </c>
      <c r="C628" s="10" t="s">
        <v>904</v>
      </c>
      <c r="D628" s="10" t="s">
        <v>25</v>
      </c>
      <c r="E628" s="10" t="s">
        <v>1669</v>
      </c>
      <c r="F628" s="13">
        <v>42731.383714895834</v>
      </c>
      <c r="G628" s="10" t="s">
        <v>27</v>
      </c>
      <c r="H628" s="10" t="s">
        <v>28</v>
      </c>
      <c r="I628" s="10" t="s">
        <v>62</v>
      </c>
      <c r="J628" s="10" t="s">
        <v>31</v>
      </c>
      <c r="K628" s="10" t="s">
        <v>1670</v>
      </c>
      <c r="L628" s="13">
        <v>42753.383703703701</v>
      </c>
      <c r="M628" s="10">
        <v>15</v>
      </c>
      <c r="N628" s="12" t="s">
        <v>28</v>
      </c>
      <c r="O628" s="12" t="s">
        <v>32</v>
      </c>
      <c r="P628" s="12" t="s">
        <v>1671</v>
      </c>
      <c r="Q628" s="13">
        <v>42731.388429050923</v>
      </c>
      <c r="R628" s="12" t="s">
        <v>32</v>
      </c>
      <c r="S628" s="12" t="s">
        <v>28</v>
      </c>
      <c r="T628" s="27" t="s">
        <v>339</v>
      </c>
      <c r="U628" s="12" t="s">
        <v>39</v>
      </c>
      <c r="V628" s="12" t="s">
        <v>488</v>
      </c>
      <c r="W628" s="12" t="s">
        <v>31</v>
      </c>
      <c r="X628" s="16" t="s">
        <v>35</v>
      </c>
      <c r="Y628" s="12">
        <f>Tabla2[[#This Row],[FECHA RADICADO RESPUESTA]]-Tabla2[[#This Row],[FECHA
RADICACIÓN]]</f>
        <v>4.714155089459382E-3</v>
      </c>
    </row>
    <row r="629" spans="1:25" ht="50.25" customHeight="1" x14ac:dyDescent="0.3">
      <c r="A629" s="10">
        <v>155246</v>
      </c>
      <c r="B629" s="10" t="s">
        <v>24</v>
      </c>
      <c r="C629" s="10" t="s">
        <v>904</v>
      </c>
      <c r="D629" s="10" t="s">
        <v>43</v>
      </c>
      <c r="E629" s="10" t="s">
        <v>1672</v>
      </c>
      <c r="F629" s="13">
        <v>42731.390354861112</v>
      </c>
      <c r="G629" s="10" t="s">
        <v>27</v>
      </c>
      <c r="H629" s="10" t="s">
        <v>28</v>
      </c>
      <c r="I629" s="10" t="s">
        <v>882</v>
      </c>
      <c r="J629" s="10" t="s">
        <v>31</v>
      </c>
      <c r="K629" s="10" t="s">
        <v>1673</v>
      </c>
      <c r="L629" s="13">
        <v>42746.390347222223</v>
      </c>
      <c r="M629" s="10">
        <v>10</v>
      </c>
      <c r="N629" s="12" t="s">
        <v>28</v>
      </c>
      <c r="O629" s="12" t="s">
        <v>32</v>
      </c>
      <c r="P629" s="12" t="s">
        <v>1674</v>
      </c>
      <c r="Q629" s="13">
        <v>42740.623793287035</v>
      </c>
      <c r="R629" s="12" t="s">
        <v>32</v>
      </c>
      <c r="S629" s="12" t="s">
        <v>28</v>
      </c>
      <c r="T629" s="12" t="s">
        <v>1675</v>
      </c>
      <c r="U629" s="12" t="s">
        <v>74</v>
      </c>
      <c r="V629" s="12" t="s">
        <v>41</v>
      </c>
      <c r="W629" s="12" t="s">
        <v>47</v>
      </c>
      <c r="X629" s="12"/>
      <c r="Y629" s="12">
        <f>Tabla2[[#This Row],[FECHA RADICADO RESPUESTA]]-Tabla2[[#This Row],[FECHA
RADICACIÓN]]</f>
        <v>9.233438425922941</v>
      </c>
    </row>
    <row r="630" spans="1:25" ht="50.25" customHeight="1" x14ac:dyDescent="0.3">
      <c r="A630" s="10">
        <v>155249</v>
      </c>
      <c r="B630" s="10" t="s">
        <v>945</v>
      </c>
      <c r="C630" s="10" t="s">
        <v>904</v>
      </c>
      <c r="D630" s="10" t="s">
        <v>43</v>
      </c>
      <c r="E630" s="10" t="s">
        <v>1676</v>
      </c>
      <c r="F630" s="13">
        <v>42731.392789432866</v>
      </c>
      <c r="G630" s="10" t="s">
        <v>27</v>
      </c>
      <c r="H630" s="10" t="s">
        <v>28</v>
      </c>
      <c r="I630" s="10" t="s">
        <v>62</v>
      </c>
      <c r="J630" s="10" t="s">
        <v>31</v>
      </c>
      <c r="K630" s="10" t="s">
        <v>1677</v>
      </c>
      <c r="L630" s="13">
        <v>42753.392777777779</v>
      </c>
      <c r="M630" s="10">
        <v>15</v>
      </c>
      <c r="N630" s="12" t="s">
        <v>28</v>
      </c>
      <c r="O630" s="12" t="s">
        <v>32</v>
      </c>
      <c r="P630" s="12"/>
      <c r="Q630" s="13"/>
      <c r="R630" s="12" t="s">
        <v>1678</v>
      </c>
      <c r="S630" s="12" t="s">
        <v>82</v>
      </c>
      <c r="T630" s="45">
        <v>0</v>
      </c>
      <c r="U630" s="12" t="s">
        <v>1168</v>
      </c>
      <c r="V630" s="12" t="s">
        <v>1372</v>
      </c>
      <c r="W630" s="12" t="s">
        <v>47</v>
      </c>
      <c r="X630" s="12"/>
      <c r="Y630" s="12">
        <f>Tabla2[[#This Row],[FECHA RADICADO RESPUESTA]]-Tabla2[[#This Row],[FECHA
RADICACIÓN]]</f>
        <v>-42731.392789432866</v>
      </c>
    </row>
    <row r="631" spans="1:25" ht="50.25" customHeight="1" x14ac:dyDescent="0.3">
      <c r="A631" s="10">
        <v>155273</v>
      </c>
      <c r="B631" s="10" t="s">
        <v>24</v>
      </c>
      <c r="C631" s="10" t="s">
        <v>904</v>
      </c>
      <c r="D631" s="10" t="s">
        <v>43</v>
      </c>
      <c r="E631" s="10" t="s">
        <v>1679</v>
      </c>
      <c r="F631" s="13">
        <v>42731.422158020832</v>
      </c>
      <c r="G631" s="10" t="s">
        <v>27</v>
      </c>
      <c r="H631" s="10" t="s">
        <v>28</v>
      </c>
      <c r="I631" s="10" t="s">
        <v>29</v>
      </c>
      <c r="J631" s="10" t="s">
        <v>31</v>
      </c>
      <c r="K631" s="10" t="s">
        <v>1680</v>
      </c>
      <c r="L631" s="13">
        <v>42746.422152777777</v>
      </c>
      <c r="M631" s="10">
        <v>10</v>
      </c>
      <c r="N631" s="12" t="s">
        <v>28</v>
      </c>
      <c r="O631" s="12" t="s">
        <v>32</v>
      </c>
      <c r="P631" s="12" t="s">
        <v>1681</v>
      </c>
      <c r="Q631" s="13">
        <v>42734.457692245371</v>
      </c>
      <c r="R631" s="12" t="s">
        <v>32</v>
      </c>
      <c r="S631" s="12" t="s">
        <v>28</v>
      </c>
      <c r="T631" s="12" t="s">
        <v>1060</v>
      </c>
      <c r="U631" s="12" t="s">
        <v>381</v>
      </c>
      <c r="V631" s="12" t="s">
        <v>59</v>
      </c>
      <c r="W631" s="12" t="s">
        <v>47</v>
      </c>
      <c r="X631" s="12"/>
      <c r="Y631" s="12">
        <f>Tabla2[[#This Row],[FECHA RADICADO RESPUESTA]]-Tabla2[[#This Row],[FECHA
RADICACIÓN]]</f>
        <v>3.0355342245384236</v>
      </c>
    </row>
    <row r="632" spans="1:25" ht="50.25" customHeight="1" x14ac:dyDescent="0.3">
      <c r="A632" s="10">
        <v>155284</v>
      </c>
      <c r="B632" s="10" t="s">
        <v>24</v>
      </c>
      <c r="C632" s="10" t="s">
        <v>904</v>
      </c>
      <c r="D632" s="10" t="s">
        <v>43</v>
      </c>
      <c r="E632" s="10" t="s">
        <v>1682</v>
      </c>
      <c r="F632" s="13">
        <v>42731.430776238427</v>
      </c>
      <c r="G632" s="10" t="s">
        <v>27</v>
      </c>
      <c r="H632" s="10" t="s">
        <v>28</v>
      </c>
      <c r="I632" s="10" t="s">
        <v>29</v>
      </c>
      <c r="J632" s="10" t="s">
        <v>31</v>
      </c>
      <c r="K632" s="10" t="s">
        <v>1683</v>
      </c>
      <c r="L632" s="13">
        <v>42746.430763888886</v>
      </c>
      <c r="M632" s="10">
        <v>10</v>
      </c>
      <c r="N632" s="12" t="s">
        <v>28</v>
      </c>
      <c r="O632" s="12" t="s">
        <v>32</v>
      </c>
      <c r="P632" s="12" t="s">
        <v>1684</v>
      </c>
      <c r="Q632" s="13">
        <v>42733.691233217593</v>
      </c>
      <c r="R632" s="12" t="s">
        <v>93</v>
      </c>
      <c r="S632" s="12" t="s">
        <v>70</v>
      </c>
      <c r="T632" s="12" t="s">
        <v>880</v>
      </c>
      <c r="U632" s="12" t="s">
        <v>39</v>
      </c>
      <c r="V632" s="12" t="s">
        <v>733</v>
      </c>
      <c r="W632" s="12" t="s">
        <v>47</v>
      </c>
      <c r="X632" s="12"/>
      <c r="Y632" s="12">
        <f>Tabla2[[#This Row],[FECHA RADICADO RESPUESTA]]-Tabla2[[#This Row],[FECHA
RADICACIÓN]]</f>
        <v>2.2604569791656104</v>
      </c>
    </row>
    <row r="633" spans="1:25" ht="50.25" customHeight="1" x14ac:dyDescent="0.3">
      <c r="A633" s="10">
        <v>155346</v>
      </c>
      <c r="B633" s="10" t="s">
        <v>24</v>
      </c>
      <c r="C633" s="10" t="s">
        <v>904</v>
      </c>
      <c r="D633" s="10" t="s">
        <v>43</v>
      </c>
      <c r="E633" s="10" t="s">
        <v>1685</v>
      </c>
      <c r="F633" s="13">
        <v>42731.51168993055</v>
      </c>
      <c r="G633" s="10" t="s">
        <v>27</v>
      </c>
      <c r="H633" s="10" t="s">
        <v>28</v>
      </c>
      <c r="I633" s="10" t="s">
        <v>315</v>
      </c>
      <c r="J633" s="10" t="s">
        <v>31</v>
      </c>
      <c r="K633" s="10" t="s">
        <v>1686</v>
      </c>
      <c r="L633" s="13">
        <v>42753.511655092589</v>
      </c>
      <c r="M633" s="10">
        <v>15</v>
      </c>
      <c r="N633" s="12" t="s">
        <v>28</v>
      </c>
      <c r="O633" s="12" t="s">
        <v>32</v>
      </c>
      <c r="P633" s="12" t="s">
        <v>1687</v>
      </c>
      <c r="Q633" s="13">
        <v>42733.736312349538</v>
      </c>
      <c r="R633" s="12" t="s">
        <v>69</v>
      </c>
      <c r="S633" s="12" t="s">
        <v>70</v>
      </c>
      <c r="T633" s="12" t="s">
        <v>880</v>
      </c>
      <c r="U633" s="12" t="s">
        <v>39</v>
      </c>
      <c r="V633" s="12" t="s">
        <v>63</v>
      </c>
      <c r="W633" s="12" t="s">
        <v>47</v>
      </c>
      <c r="X633" s="12"/>
      <c r="Y633" s="12">
        <f>Tabla2[[#This Row],[FECHA RADICADO RESPUESTA]]-Tabla2[[#This Row],[FECHA
RADICACIÓN]]</f>
        <v>2.2246224189875647</v>
      </c>
    </row>
    <row r="634" spans="1:25" ht="50.25" customHeight="1" x14ac:dyDescent="0.3">
      <c r="A634" s="10">
        <v>156084</v>
      </c>
      <c r="B634" s="10" t="s">
        <v>24</v>
      </c>
      <c r="C634" s="10" t="s">
        <v>904</v>
      </c>
      <c r="D634" s="10" t="s">
        <v>25</v>
      </c>
      <c r="E634" s="10" t="s">
        <v>1688</v>
      </c>
      <c r="F634" s="13">
        <v>42733.341056712961</v>
      </c>
      <c r="G634" s="10" t="s">
        <v>27</v>
      </c>
      <c r="H634" s="10" t="s">
        <v>28</v>
      </c>
      <c r="I634" s="10" t="s">
        <v>62</v>
      </c>
      <c r="J634" s="10" t="s">
        <v>31</v>
      </c>
      <c r="K634" s="10" t="s">
        <v>62</v>
      </c>
      <c r="L634" s="13">
        <v>42755.341053240736</v>
      </c>
      <c r="M634" s="10">
        <v>15</v>
      </c>
      <c r="N634" s="12" t="s">
        <v>28</v>
      </c>
      <c r="O634" s="12" t="s">
        <v>32</v>
      </c>
      <c r="P634" s="12" t="s">
        <v>1713</v>
      </c>
      <c r="Q634" s="13">
        <v>42727.736307870371</v>
      </c>
      <c r="R634" s="12" t="s">
        <v>389</v>
      </c>
      <c r="S634" s="12" t="s">
        <v>82</v>
      </c>
      <c r="T634" s="12">
        <v>0</v>
      </c>
      <c r="U634" s="12" t="s">
        <v>39</v>
      </c>
      <c r="V634" s="12" t="s">
        <v>76</v>
      </c>
      <c r="W634" s="12" t="s">
        <v>47</v>
      </c>
      <c r="X634" s="12"/>
      <c r="Y634" s="12">
        <f>Tabla2[[#This Row],[FECHA RADICADO RESPUESTA]]-Tabla2[[#This Row],[FECHA
RADICACIÓN]]</f>
        <v>-5.6047488425901975</v>
      </c>
    </row>
    <row r="635" spans="1:25" ht="50.25" customHeight="1" x14ac:dyDescent="0.3">
      <c r="A635" s="10">
        <v>156120</v>
      </c>
      <c r="B635" s="10" t="s">
        <v>24</v>
      </c>
      <c r="C635" s="10" t="s">
        <v>904</v>
      </c>
      <c r="D635" s="10" t="s">
        <v>25</v>
      </c>
      <c r="E635" s="10" t="s">
        <v>1689</v>
      </c>
      <c r="F635" s="13">
        <v>42733.387084259259</v>
      </c>
      <c r="G635" s="10" t="s">
        <v>27</v>
      </c>
      <c r="H635" s="10" t="s">
        <v>28</v>
      </c>
      <c r="I635" s="10" t="s">
        <v>315</v>
      </c>
      <c r="J635" s="10" t="s">
        <v>31</v>
      </c>
      <c r="K635" s="10" t="s">
        <v>1690</v>
      </c>
      <c r="L635" s="13">
        <v>42755.387071759258</v>
      </c>
      <c r="M635" s="10">
        <v>15</v>
      </c>
      <c r="N635" s="12" t="s">
        <v>28</v>
      </c>
      <c r="O635" s="12" t="s">
        <v>32</v>
      </c>
      <c r="P635" s="12" t="s">
        <v>1424</v>
      </c>
      <c r="Q635" s="13">
        <v>42754</v>
      </c>
      <c r="R635" s="12" t="s">
        <v>506</v>
      </c>
      <c r="S635" s="12" t="s">
        <v>70</v>
      </c>
      <c r="T635" s="12">
        <v>0</v>
      </c>
      <c r="U635" s="12" t="s">
        <v>39</v>
      </c>
      <c r="V635" s="12" t="s">
        <v>63</v>
      </c>
      <c r="W635" s="45" t="s">
        <v>47</v>
      </c>
      <c r="X635" s="12"/>
      <c r="Y635" s="39">
        <f>Tabla2[[#This Row],[FECHA RADICADO RESPUESTA]]-Tabla2[[#This Row],[FECHA
RADICACIÓN]]</f>
        <v>20.6129157407413</v>
      </c>
    </row>
    <row r="636" spans="1:25" ht="50.25" customHeight="1" x14ac:dyDescent="0.3">
      <c r="A636" s="10">
        <v>156427</v>
      </c>
      <c r="B636" s="10" t="s">
        <v>24</v>
      </c>
      <c r="C636" s="10" t="s">
        <v>904</v>
      </c>
      <c r="D636" s="10" t="s">
        <v>25</v>
      </c>
      <c r="E636" s="10" t="s">
        <v>1691</v>
      </c>
      <c r="F636" s="13">
        <v>42733.689360069446</v>
      </c>
      <c r="G636" s="10" t="s">
        <v>27</v>
      </c>
      <c r="H636" s="10" t="s">
        <v>28</v>
      </c>
      <c r="I636" s="10" t="s">
        <v>62</v>
      </c>
      <c r="J636" s="10" t="s">
        <v>31</v>
      </c>
      <c r="K636" s="10" t="s">
        <v>62</v>
      </c>
      <c r="L636" s="13">
        <v>42755.689351851848</v>
      </c>
      <c r="M636" s="10">
        <v>15</v>
      </c>
      <c r="N636" s="12" t="s">
        <v>28</v>
      </c>
      <c r="O636" s="12" t="s">
        <v>32</v>
      </c>
      <c r="P636" s="12" t="s">
        <v>1713</v>
      </c>
      <c r="Q636" s="13">
        <v>42727.736307870371</v>
      </c>
      <c r="R636" s="12" t="s">
        <v>389</v>
      </c>
      <c r="S636" s="12" t="s">
        <v>82</v>
      </c>
      <c r="T636" s="12">
        <v>0</v>
      </c>
      <c r="U636" s="12" t="s">
        <v>74</v>
      </c>
      <c r="V636" s="12" t="s">
        <v>76</v>
      </c>
      <c r="W636" s="12" t="s">
        <v>47</v>
      </c>
      <c r="X636" s="12"/>
      <c r="Y636" s="12">
        <f>Tabla2[[#This Row],[FECHA RADICADO RESPUESTA]]-Tabla2[[#This Row],[FECHA
RADICACIÓN]]</f>
        <v>-5.953052199074591</v>
      </c>
    </row>
    <row r="637" spans="1:25" ht="50.25" customHeight="1" x14ac:dyDescent="0.3">
      <c r="A637" s="10">
        <v>156449</v>
      </c>
      <c r="B637" s="10" t="s">
        <v>945</v>
      </c>
      <c r="C637" s="10" t="s">
        <v>904</v>
      </c>
      <c r="D637" s="10" t="s">
        <v>25</v>
      </c>
      <c r="E637" s="10" t="s">
        <v>1692</v>
      </c>
      <c r="F637" s="13">
        <v>42733.701555706015</v>
      </c>
      <c r="G637" s="10" t="s">
        <v>27</v>
      </c>
      <c r="H637" s="10" t="s">
        <v>28</v>
      </c>
      <c r="I637" s="10" t="s">
        <v>62</v>
      </c>
      <c r="J637" s="10" t="s">
        <v>31</v>
      </c>
      <c r="K637" s="10" t="s">
        <v>1693</v>
      </c>
      <c r="L637" s="13">
        <v>42748.701539351852</v>
      </c>
      <c r="M637" s="10">
        <v>10</v>
      </c>
      <c r="N637" s="12" t="s">
        <v>28</v>
      </c>
      <c r="O637" s="12" t="s">
        <v>32</v>
      </c>
      <c r="P637" s="12"/>
      <c r="Q637" s="13"/>
      <c r="R637" s="12" t="s">
        <v>1694</v>
      </c>
      <c r="S637" s="12" t="s">
        <v>993</v>
      </c>
      <c r="T637" s="12">
        <v>0</v>
      </c>
      <c r="U637" s="12" t="s">
        <v>74</v>
      </c>
      <c r="V637" s="12" t="s">
        <v>283</v>
      </c>
      <c r="W637" s="12" t="s">
        <v>47</v>
      </c>
      <c r="X637" s="12"/>
      <c r="Y637" s="32">
        <f>Tabla2[[#This Row],[FECHA RADICADO RESPUESTA]]-Tabla2[[#This Row],[FECHA
RADICACIÓN]]</f>
        <v>-42733.701555706015</v>
      </c>
    </row>
    <row r="638" spans="1:25" ht="50.25" customHeight="1" x14ac:dyDescent="0.3">
      <c r="A638" s="47"/>
      <c r="B638" s="48"/>
      <c r="C638" s="30"/>
      <c r="D638" s="30"/>
      <c r="E638" s="30"/>
      <c r="F638" s="31"/>
      <c r="G638" s="30"/>
      <c r="H638" s="29"/>
      <c r="I638" s="30"/>
      <c r="J638" s="30"/>
      <c r="K638" s="30"/>
      <c r="L638" s="31"/>
      <c r="M638" s="30"/>
      <c r="N638" s="32"/>
      <c r="O638" s="32"/>
      <c r="P638" s="31"/>
      <c r="Q638" s="31"/>
      <c r="R638" s="29"/>
      <c r="S638" s="32"/>
      <c r="T638" s="38"/>
      <c r="U638" s="32"/>
      <c r="V638" s="32"/>
      <c r="W638" s="33"/>
      <c r="X638" s="32"/>
      <c r="Y638" s="49"/>
    </row>
  </sheetData>
  <mergeCells count="4">
    <mergeCell ref="A4:W4"/>
    <mergeCell ref="A1:G1"/>
    <mergeCell ref="A2:G2"/>
    <mergeCell ref="A3:G3"/>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409F7-CEA2-4D01-82B1-40B500403DA7}"/>
</file>

<file path=customXml/itemProps2.xml><?xml version="1.0" encoding="utf-8"?>
<ds:datastoreItem xmlns:ds="http://schemas.openxmlformats.org/officeDocument/2006/customXml" ds:itemID="{7B15441E-15C1-42EF-98BA-35CED8B523A5}"/>
</file>

<file path=customXml/itemProps3.xml><?xml version="1.0" encoding="utf-8"?>
<ds:datastoreItem xmlns:ds="http://schemas.openxmlformats.org/officeDocument/2006/customXml" ds:itemID="{CDBFEDAF-47AD-4F91-A533-B65EBEBBB2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Traslado</vt:lpstr>
      <vt:lpstr>Departamentos</vt:lpstr>
      <vt:lpstr>Subtemas</vt:lpstr>
      <vt:lpstr>Medio de Recepción</vt:lpstr>
      <vt:lpstr>Tipologia</vt:lpstr>
      <vt:lpstr>Oficina que trámita</vt:lpstr>
      <vt:lpstr>Participacion Ciudadana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Coordinador</cp:lastModifiedBy>
  <cp:lastPrinted>2017-01-30T20:43:02Z</cp:lastPrinted>
  <dcterms:created xsi:type="dcterms:W3CDTF">2017-01-18T19:46:42Z</dcterms:created>
  <dcterms:modified xsi:type="dcterms:W3CDTF">2017-01-30T20:47:39Z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