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autoCompressPictures="0" defaultThemeVersion="124226"/>
  <mc:AlternateContent xmlns:mc="http://schemas.openxmlformats.org/markup-compatibility/2006">
    <mc:Choice Requires="x15">
      <x15ac:absPath xmlns:x15ac="http://schemas.microsoft.com/office/spreadsheetml/2010/11/ac" url="\\misdocumentos\sperfiles\sandra.ramirez\My Documents\GESTIÓN_ANH\2.SGSI-MPSI\1.EVIDENCIAS\2022\Proceso Contractual\"/>
    </mc:Choice>
  </mc:AlternateContent>
  <xr:revisionPtr revIDLastSave="0" documentId="13_ncr:1_{448F67CD-DE48-4804-A0F1-F7611B6CCFD2}" xr6:coauthVersionLast="47" xr6:coauthVersionMax="47" xr10:uidLastSave="{00000000-0000-0000-0000-000000000000}"/>
  <bookViews>
    <workbookView xWindow="7665" yWindow="735" windowWidth="15615" windowHeight="11985" tabRatio="723" activeTab="2" xr2:uid="{00000000-000D-0000-FFFF-FFFF00000000}"/>
  </bookViews>
  <sheets>
    <sheet name="0. GESTIÓN DEL PROYECTO" sheetId="43" r:id="rId1"/>
    <sheet name="1. FICHA TÉCNICA" sheetId="34" r:id="rId2"/>
    <sheet name="MARCO NORMATIVO" sheetId="44" r:id="rId3"/>
    <sheet name="EXP. ADICIONAL PROPONENTE" sheetId="13" state="hidden" r:id="rId4"/>
    <sheet name="EXP. ADIC. EXP. INTER" sheetId="14" state="hidden" r:id="rId5"/>
    <sheet name="EXP. ADIC. EXP. NACIONAL" sheetId="15" state="hidden" r:id="rId6"/>
  </sheets>
  <definedNames>
    <definedName name="_xlnm.Print_Titles" localSheetId="1">'1. FICHA TÉCNICA'!$1:$5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5" i="15" l="1"/>
  <c r="G42" i="15"/>
  <c r="G39" i="15"/>
  <c r="G36" i="15"/>
  <c r="G33" i="15"/>
  <c r="G27" i="15"/>
  <c r="G24" i="15"/>
  <c r="G30" i="15"/>
  <c r="G21" i="15"/>
  <c r="G18" i="15"/>
  <c r="G15" i="15"/>
  <c r="G12" i="15"/>
  <c r="G9" i="15"/>
  <c r="H91" i="15"/>
  <c r="G73" i="15"/>
  <c r="G91" i="15" s="1"/>
  <c r="H63" i="15"/>
  <c r="G9" i="14"/>
  <c r="C9" i="14"/>
  <c r="H58" i="14"/>
  <c r="G40" i="14"/>
  <c r="G58" i="14" s="1"/>
  <c r="G12" i="14"/>
  <c r="G30" i="14" s="1"/>
  <c r="E4" i="14"/>
  <c r="H30" i="14"/>
  <c r="G63" i="15" l="1"/>
  <c r="E4" i="15" s="1"/>
</calcChain>
</file>

<file path=xl/sharedStrings.xml><?xml version="1.0" encoding="utf-8"?>
<sst xmlns="http://schemas.openxmlformats.org/spreadsheetml/2006/main" count="327" uniqueCount="205">
  <si>
    <t>Proponente</t>
  </si>
  <si>
    <t>Cargo</t>
  </si>
  <si>
    <t>Nombre</t>
  </si>
  <si>
    <t>Observaciones</t>
  </si>
  <si>
    <t>Proyecto</t>
  </si>
  <si>
    <t>Entidad Contratante</t>
  </si>
  <si>
    <t>Folios</t>
  </si>
  <si>
    <t>TOTAL</t>
  </si>
  <si>
    <t>Contrato</t>
  </si>
  <si>
    <t>Contratante</t>
  </si>
  <si>
    <t>Contratista</t>
  </si>
  <si>
    <t>Objeto del contrato</t>
  </si>
  <si>
    <t xml:space="preserve">Folio </t>
  </si>
  <si>
    <t>Ernst &amp; 
Young SAS</t>
  </si>
  <si>
    <t>Experto Internacional</t>
  </si>
  <si>
    <t xml:space="preserve">EXPERIENCIA PROFESIONAL ACEPTADA </t>
  </si>
  <si>
    <t>Experto Nacional</t>
  </si>
  <si>
    <t>EXPERIENCIA ADICIONAL DEL PROPONENTE</t>
  </si>
  <si>
    <t>Objeto (Consultorías o asesorías en formulación o evaluación de temas de política energética en los sectores de industria y/o comercio y/o residencial y/o servicios y/o la realización de consultorías y/o asesorías en normatividad y/o regulación de procesos y procedimientos del sector minero energético)</t>
  </si>
  <si>
    <t>CUMPLE / NO CUMPLE</t>
  </si>
  <si>
    <t>PUNTAJE 
(Máximo 40 Puntos)</t>
  </si>
  <si>
    <t>Cumple / No Cumple</t>
  </si>
  <si>
    <t>Meses Experiencia Profesional Relacionada  Adicional
(3 años)</t>
  </si>
  <si>
    <r>
      <t xml:space="preserve">Meses Experiencia Profesional Relacionada Adicional relacionada con: </t>
    </r>
    <r>
      <rPr>
        <sz val="10.5"/>
        <color theme="1"/>
        <rFont val="Calibri"/>
        <family val="2"/>
        <scheme val="minor"/>
      </rPr>
      <t>consultorías o asesorías en diseño, estructuración o implementación de  estándares de la OCDE y/o consultorías o asesorías en análisis de mercados energéticos en países  miembros de la OCDE y/o consultorías o asesorías en lineamientos de expedición de normas y análisis de impacto normativo en el sector minero energético de países miembros a la OCDE (i.e. hidrocarburos, biocombustibles, energía eléctrica, regulación económica en asuntos minero energéticos, diseño de políticas públicas para el sector minero energético</t>
    </r>
  </si>
  <si>
    <t>Puntaje 
(Máximo 20 Puntos)</t>
  </si>
  <si>
    <t xml:space="preserve">EXPERIENCIA PROFESIONAL RELACIONADA ADICIONAL - NO ACEPTADA </t>
  </si>
  <si>
    <t>CREG</t>
  </si>
  <si>
    <t>CDEC SIC . Chile</t>
  </si>
  <si>
    <t>Estudio de Diagnostico y mejoramiento de la gestion de la operacion del centro de despacho ecomico de carga del sistema interconectado central, CDEC SIC, Chile</t>
  </si>
  <si>
    <t>German Ramón Corredor Avella</t>
  </si>
  <si>
    <t>UPME, Unidad de Planeación Minero Energética</t>
  </si>
  <si>
    <t>Director General de la Unidad Administrativa Especial</t>
  </si>
  <si>
    <t>EPSA</t>
  </si>
  <si>
    <t>Gerente de Regulación</t>
  </si>
  <si>
    <t>EEC, Empresa de energía de Cundinamarca S.A.</t>
  </si>
  <si>
    <t>Asesoría en aspectos operativos, financieros y regulatorios</t>
  </si>
  <si>
    <t>Contratista, Asesoría en aspectos ooperativos, financieros y regulatorios</t>
  </si>
  <si>
    <t>ASOCODIS, Asociación Colombiana de Distribuidores de Energía</t>
  </si>
  <si>
    <t>Estudio: ESTUDIO SOBRE PÉRDIDAS EN LA ACTIVIDAD DE DISTRIBUCIÓN DE ENERGÍA ELECTRICA: - Tratamiento regulatorio que debe dársele a las pérdidas de energía en el próximo período tarifario, todo lo cual conforme alas especificaciones contenidas en la propuesta presentada.</t>
  </si>
  <si>
    <t>Estudio: RECOPILACION Y ORDENACIÓN Y FACILITAR EL MANEJO DE LA LA INFORMACIÓN MAS RELEVANTE DEL SECTOR ENERGÉTICO: - Recopilación, ordenación y facilitar el manejo de la información más relevante del sector y, en especial, la de las empresasa asociadeas a Asocodis</t>
  </si>
  <si>
    <t>Estudio: PRECIOS DE ENERGÍA EN EL MERCADO MAYORISTA Y SU IMPACTO EN LAS TARIFAS: - Elaboración de un análisis de los precios de la energía en el mercado maqyorista y su impacto en las tarifas al usuario final</t>
  </si>
  <si>
    <t>Estudio: REVISIÓN DE LOS DOCUMENTOS PUBLICADOS POR LA CREG SOBRE PÉRDIDAS: - (i) Revisión de los documentos publicados en diciembre de 2009 por la CREG a través de la Circular 057 de 2009 que contiene tres anexos titulados  "Perdidaas técnicas de nivel de tensión I", "Modelo Econométrico e inversión en pérdidas" y "Teoría Plan de reducción de Pérdidas" y (ii) la revisión análisis y elaboración de comentarios sobre documento complementario que está realizando para la CREG la universidad TEcnológica de Pereira respecto al tema de pérdidas.</t>
  </si>
  <si>
    <t>Estudio: SOPORTAR A ASOCODIS EN LOS COMENTARIOS A PRESENTAR SONBRE LOS ESTUDIOS DE PERDIDAS REALIZADAS POR LA UTP PARA LA CREG: - Analizar el contenido y alcance de los documentos publicados a través de la Circular 052 de  2010, que contiene tres documentos sobre los estudios de pérdidas que viene realizando la universidad Te4cnológica de Pereira -UTP para consideración de Asocodis unos de observaciones que reflejen las posiciones del gremio frente a estos estudios.</t>
  </si>
  <si>
    <t>Estudio: ELABORACIÓN DE PROPUESTA PARA LA CREG SOBRE UN ESQUEMA DE COMERCIALIZACIÓN: - Elaboración de una propuesta para la CREG sobre un esquema de comercialización que considere el informe final de los consultores (Ecomnnómica Consultores) y que tome en cuenta las restriccione del entorno socioeconómico, de tal manera que sea viable su ejecución en Colombia, todo lo cual conforme a las especificaciones contenidas en la propuesta presentada.</t>
  </si>
  <si>
    <t>Estudio: ELABORACIÓN DEL ANALISIS DEL INFORME FINAL Y DE LOS DOCUMENTOS PUBLICADOS POR LA CREG MEDIANTE CIRCULAR 024 DE 2011 CORRESPONDIENTES AL PROGRAMA COMPUTACIONAL Y MODELO DE ESTIMACIÓN DEL COSTO TOTAL DEL PLAN DE REDUCCIÓN DE PÉRDIDAS NO TECNICAS Y EL ANÁLISIS DEL FUNCIONAMIENTO DEL MODELO PUBLICADO ENTRE EL 25 Y EL 29 DE ABRIL DE 2011.</t>
  </si>
  <si>
    <t>ELECTRIFICADORA DEL META SA ESP</t>
  </si>
  <si>
    <t>Asesoria para preparar la información de que trata las Resolución CREG 184 de 2010 y asesoría para la determinación de la senda de pérdidas para los proximos cinco años, asi mismo entregar los documentos necesarios para la presentación de la resolución.</t>
  </si>
  <si>
    <t>Acompañar a Occidental de Colombia en la elaboación del pronóstico de precio de electricidad en forma mensual, discutir y analizar cambios regulatorios o del entorno que podrían tener incidencia en el precio.</t>
  </si>
  <si>
    <t>Occidental de Colombia</t>
  </si>
  <si>
    <t>Cumple</t>
  </si>
  <si>
    <t>Occidental de Colombia LLC</t>
  </si>
  <si>
    <t>Acompañar a Occidental de Colombia e el estudio de mercado y de precios de energía eléctrica.</t>
  </si>
  <si>
    <t>Prestación de servicios con el fin de analizar la cadena del Combustíble JP 1, para determinar la incidencia que tiene cada uno de los agentes en el precio, teniendo en cuenta, principalmente los diferentes tipos que se utilizan (terrestre, aéreo, fluvial, marítimo y poliductos) para llevar el producto.</t>
  </si>
  <si>
    <t>NL Energía y Clima: Elaboración del Plan de Eficiencia Energética para el período 2013-2016 (pag. 29)</t>
  </si>
  <si>
    <t>51 Y 67</t>
  </si>
  <si>
    <t>50 Y 68</t>
  </si>
  <si>
    <t>52 Y 68</t>
  </si>
  <si>
    <t>2.2</t>
  </si>
  <si>
    <t>2.3</t>
  </si>
  <si>
    <t>2.4</t>
  </si>
  <si>
    <t>2.5</t>
  </si>
  <si>
    <t>2.1</t>
  </si>
  <si>
    <t>1.2</t>
  </si>
  <si>
    <t>1.3</t>
  </si>
  <si>
    <t>1.4</t>
  </si>
  <si>
    <t>1.5</t>
  </si>
  <si>
    <t>1.6</t>
  </si>
  <si>
    <t>1.1</t>
  </si>
  <si>
    <t>ITEM</t>
  </si>
  <si>
    <t>REQUERIMIENTO</t>
  </si>
  <si>
    <t>2.6</t>
  </si>
  <si>
    <t>2.7</t>
  </si>
  <si>
    <t>2.8</t>
  </si>
  <si>
    <t>2.9</t>
  </si>
  <si>
    <t>2.10</t>
  </si>
  <si>
    <t>2.11</t>
  </si>
  <si>
    <t>Acta de inicio</t>
  </si>
  <si>
    <t xml:space="preserve"> - Plan de calidad del proyecto (Con la descripción de los entregables y criterios de aceptación) </t>
  </si>
  <si>
    <t xml:space="preserve"> - Plan de gestión y respuesta a riesgos</t>
  </si>
  <si>
    <t xml:space="preserve"> - Plan de comunicaciones</t>
  </si>
  <si>
    <t>Realizar el análisis y entendimiento de la situación actual (AS IS):</t>
  </si>
  <si>
    <t>Realizar el kick off del proyecto</t>
  </si>
  <si>
    <t>Planeación del Proyecto</t>
  </si>
  <si>
    <t>Plan de gestión integral del proyecto que incluye:</t>
  </si>
  <si>
    <t>Seguimiento del proyecto</t>
  </si>
  <si>
    <t>3.1</t>
  </si>
  <si>
    <t>Ejecución</t>
  </si>
  <si>
    <t>4.1</t>
  </si>
  <si>
    <t>4.2</t>
  </si>
  <si>
    <t>4.3</t>
  </si>
  <si>
    <t>Cierre</t>
  </si>
  <si>
    <t>Documentar lecciones aprendidas y mejores prácticas</t>
  </si>
  <si>
    <t>5.1</t>
  </si>
  <si>
    <t>5.2</t>
  </si>
  <si>
    <t>Inicio</t>
  </si>
  <si>
    <t>4.4</t>
  </si>
  <si>
    <t>Realizar la gestión para la obtener la aprobación de los entregables por el Comité Institucional de Gestión y Desempeño - Política de Seguridad Digital</t>
  </si>
  <si>
    <t>Realizar la gestión del proyecto de acuerdo con los lineamientos de la entidad y las especificaciones contractuales.
Presentar para aprobación de la supervisión las hojas de vida del equipo de trabajo conforme requerimientos.</t>
  </si>
  <si>
    <t xml:space="preserve"> - Cronograma de actividades en project y excel</t>
  </si>
  <si>
    <t>Presentar informes de seguimiento con la frecuencia solicitada por la Entidad.</t>
  </si>
  <si>
    <t>Las actas y el levantamiento de información formarán parte de las características técnicas definidas para este contrato.</t>
  </si>
  <si>
    <t>1. FICHA TECNICA DIAGNÓSTICO Y FORMULACIÓN PESI Y CIBERSEGURIDAD 2023-2024</t>
  </si>
  <si>
    <t>ENTREGABLE</t>
  </si>
  <si>
    <t>Autodiagnóstico política de Gobierno Digital con corte a la fecha de inicio del proyecto</t>
  </si>
  <si>
    <t>Documento que a partir de la información que suministre la Entidad, contenga el análisis y recomendaciones para la alineación de la gestión de riesgos a la normativa vigente (Guías Función Pública, MINTIC y demás vigentes)</t>
  </si>
  <si>
    <t>Matriz Legal y de cumplimiento normativo</t>
  </si>
  <si>
    <t>Documento que a partir de la información que suministre la Entidad, contenga el análisis, estadísticas y tendencias  de las vulnerabilidades y amenazas presentadas en la Entidad en los últimos 2 años, las tendencias globales actuales,  recomendaciones y acciones de tratamiento, basado en mejores prácticas</t>
  </si>
  <si>
    <t>1.7</t>
  </si>
  <si>
    <t>1.8</t>
  </si>
  <si>
    <t>1.9</t>
  </si>
  <si>
    <t>Realizar la formulación del Plan (TO BE)</t>
  </si>
  <si>
    <t xml:space="preserve">Realizar el GAP MSPI de MINTIC </t>
  </si>
  <si>
    <t xml:space="preserve">Realizar el GAP Matriz de MIPG </t>
  </si>
  <si>
    <t>Realizar el GAP Ciberseguridad e Infraestructuras Críticas</t>
  </si>
  <si>
    <t xml:space="preserve">Realizar el GAP ISO 27001:2013 </t>
  </si>
  <si>
    <t xml:space="preserve">Realizar el Análisis y tendencias de vulnerabilidades y amenazas presentadas en la Entidad </t>
  </si>
  <si>
    <t xml:space="preserve">Determinar el Contexto y situación actual de la Entidad en materia de la Información, Seguridad Digital, Protección de Datos Personales y Ciberseguridad </t>
  </si>
  <si>
    <t>Realizar el Análisis del estado de gestión de los riesgos de seguridad digital de la Entidad</t>
  </si>
  <si>
    <t>1.10</t>
  </si>
  <si>
    <t xml:space="preserve">Establecer línea base </t>
  </si>
  <si>
    <t>Definir un diagrama o modelo de relaciones y estructura interna</t>
  </si>
  <si>
    <t>Diagrama o modelo con todas las relaciones entre los procesos de negocio, los recursos TI (seguridad), PETI y, propuesta de temas o aspectos claves a trabajar</t>
  </si>
  <si>
    <t>Matriz de Roles y responsabilidades de Seguridad y Ciberseguridad para implementar el plan propuesto</t>
  </si>
  <si>
    <t xml:space="preserve"> Realizar el Diagnóstico y la formulación del Plan Estratégico de Seguridad de la Información - PESI y Ciberseguridad con horizonte 2023-2024 para la Agencia Nacional de Hidrocarburos - ANH</t>
  </si>
  <si>
    <t>Mapa con el Flujo de los proyectos</t>
  </si>
  <si>
    <t xml:space="preserve">Matriz de Roles y responsabilidades </t>
  </si>
  <si>
    <t>Matriz de Riesgos por proyecto</t>
  </si>
  <si>
    <t>Matriz de riesgos por cada proyecto y acciones de mitigación</t>
  </si>
  <si>
    <t xml:space="preserve">Matriz de Recomendaciones de seguridad </t>
  </si>
  <si>
    <t>Formular el Plan</t>
  </si>
  <si>
    <t>Matriz con recomendaciones a tener en cuenta por cada proyecto respecto a la preservación de la Seguridad de la Información, Seguridad Digital, Protección de Datos Personales y Ciberseguridad en desarrollo del mismo</t>
  </si>
  <si>
    <t>Socializar el diagnóstico y plan</t>
  </si>
  <si>
    <t>Documentar  las recomendaciones</t>
  </si>
  <si>
    <t>Documento con  las recomendaciones de la consultoría, oportunidades de mejora y aspectos a tener en cuenta para seguimiento y actualización del plan</t>
  </si>
  <si>
    <t>Los lineamientos para la estructuración de los entregables estarán acorde a la normativa, directrices, guías e instrumentos vigentes emitidos por MINTIC y demás estamentos gubernamentales, buenas prácticas, así como lo solicitado por la Oficina de Tecnologías de la Información de la ANH.  Los entregables deberán tener revisión de calidad y estilo al interior de, proyecto teniendo en cuenta las características señaladas por la Entidad y el cumplimiento de los derechos de autor.</t>
  </si>
  <si>
    <t>Gestionar la aprobación del plan</t>
  </si>
  <si>
    <t>Definición de estrategias</t>
  </si>
  <si>
    <t>2.12</t>
  </si>
  <si>
    <t xml:space="preserve"> - Metodología a usar para el desarrollo del diagnóstico y formulación del Plan (descrita tanto en texto como mediante diagrama)</t>
  </si>
  <si>
    <t>Documento con la línea base del proyecto y metodología institucional propuesta para formulación del PESI</t>
  </si>
  <si>
    <t xml:space="preserve">Documento con la formulación del Plan Estratégico de Seguridad de la Información - PESI y Ciberseguridad con horizonte 2023-2024, alineado con las estrategias indicadas en el numeral 2.3, que contenga como mínimo:
*Alcance
*Objetivos (indicando puntualmente la alineación con las estrategias del numeral 2.3,  el PETI, 
  Objetivos estratégicos, Gobierno Digital, Plan Acción ANH, Plan Sectorial, Plan Nacional de 
  Desarrollo). 
*Iniciativas y cruce de estas con Estrategias del numeral 2.3
*Portafolio de Proyectos propuestos que indique Descripción del proyecto, iniciativa(s) 
  asociada(s), así como priorización y justificación de esta
*Descripción de cada proyecto especificando:
  -&gt; Objetivo
  -&gt; Justificación
  -&gt; Alcance
  -&gt; Prioridad
  -&gt; Especificación de alineación con qué Estrategias del numeral 2.3, PETI y proyectos de   
      inversión de ANH
  -&gt; Objetivos de la política de seguridad y privacidad de la información vigente y normativa a la 
      que le apunta
  -&gt; Recursos técnicos y administrativos necesarios
  -&gt; Costo estimado (indicando detalle incluyendo costos directos e indirectos)
  -&gt; Duración estimada
  -&gt; Actividades y entregables/resultados esperados
*Cronograma general de proyectos propuestos por anualidad incluyendo costos
*Indicadores de gestión y de evaluación de los proyectos propuestos
*Descripción del seguimiento del proyecto
*Recomendación para determinar el retorno a la inversión
Los proyectos en suma, debe tener cubrimiento a Seguridad y Privacidad de la Información, Seguridad Digital, Protección de Datos Personales y Ciberseguridad </t>
  </si>
  <si>
    <t>Diagrama que resuma el orden, objetivo y flujo y línea de tiempo de los proyectos así como su interacción y secuencia de inicio a fin</t>
  </si>
  <si>
    <t>Realizar el GAP Privacidad y Tratamiento de Datos Personales</t>
  </si>
  <si>
    <t>Documento con el contexto y situación general de la Entidad en términos de Seguridad y Privacidad de la Información, Seguridad Digital, Protección de Datos Personales y Ciberseguridad, procedimientos e instrumentos implementados en el SGSI, brechas identificadas respecto al cumplimiento normativo y análisis realizados, análisis de causas e identificación del problema.  El documento debe identificar las partes interesadas, el contexto interno y externo, análisis DOFA</t>
  </si>
  <si>
    <t xml:space="preserve">Realizar análisis y definir Modelo Canvas </t>
  </si>
  <si>
    <t>Diagrama y explicación de modelo Canvas con propuesta de valor</t>
  </si>
  <si>
    <t>Autodiagnóstico conforme MARCO y NÚCLEO de la norma NIST versión sugerida o mas reciente vigente que exista con corte a la fecha de inicio del proyecto en cuanto a:
*Ciberseguridad (versión 1.1 de 2018)
*Privacidad (versión 1.0 de 2020)
*Controles de seguridad y privacidad de la información Sistemas y Organizaciones -*Gestión de Riesgos (SP 800-53 revisión 5.1)
*Marco para la mejora de la seguridad cibernética en infraestructuras críticas (versión 1.1 de 2018)
*Marco de desarrollo de software seguro (SP 800-218 versión 1.1 de 2018)</t>
  </si>
  <si>
    <t>Autodiagnóstico según Instrumento de Identificación de Línea Base de Seguridad con corte a la fecha de inicio del proyecto</t>
  </si>
  <si>
    <t>Autodiagnóstico conforme Ley 1581 de 2012, reglamentarios y demás directrices vigentes, con corte a la fecha de inicio del proyecto</t>
  </si>
  <si>
    <t>Autodiagnóstico conforme norma ISO 27001:2013 con corte a la fecha de inicio del proyecto.  En el evento que durante la ejecución del proyecto la norma haya sido actualizada, deberá realizarse el GAP sobre la actualización</t>
  </si>
  <si>
    <t xml:space="preserve">Resultados y Recomendaciones </t>
  </si>
  <si>
    <t>Marco Normativo</t>
  </si>
  <si>
    <t>Resultados y Línea Base</t>
  </si>
  <si>
    <t>Matriz con el marco normativo vigente aplicable y los cruces entre normas en lo relativo a Seguridad  y Privacidad de la Información, Seguridad Digital, Protección de Datos Personales y Ciberseguridad (mínimo comparativo Norma ISO 27001:2013, Resolución 500 de 2021, Conpes 3854, Conpes 3995 y Decreto 338 de 2022).  Toda documentación entregada debe estar alineada con las normas gubernamentales vigentes relacionadas, como mínimo las relacionadas en la Hoja "MARCO NORMATIVO", sin limitarse solo a estas.
En el evento que durante la ejecución del proyecto, haya sido expedida una norma sobre estos temas o haya sido actualizada, deberá incluirse en esta matriz.</t>
  </si>
  <si>
    <t>MARCO NORMATIVO GUBERNAMENTAL</t>
  </si>
  <si>
    <t>BUENAS PRÁCTICAS</t>
  </si>
  <si>
    <t>ISO/CEI 27002:2022 Seguridad de la información, ciberseguridad y protección de la privacidad — Controles de seguridad de la información</t>
  </si>
  <si>
    <t>ISO-IEC 27005:2020: Tecnología de la información. Técnicas de seguridad. Gestión de riesgos para la seguridad de la información</t>
  </si>
  <si>
    <t>ISO-IEC 27701:2020: Técnicas de seguridad. Ampliación de las NTC-ISO/IEC 27001 y GTC-ISO/IEC 27002 para la gestión de la privacidad de la información. Requisitos y directrices</t>
  </si>
  <si>
    <t>ISO/IEC 22301:2019 Seguridad y resiliencia. Sistema de gestión de continuidad de negocio. Requisitos</t>
  </si>
  <si>
    <t>ISO/IEC 27001:2013 Tecnología de la información. Técnicas de seguridad. Sistemas de gestión de la seguridad de la información. Requisitos especifica los requisitos para establecer, implementar, mantener y mejorar continuamente un sistema de gestión de seguridad de la información dentro del contexto de la organización.</t>
  </si>
  <si>
    <t xml:space="preserve"> ·       Ley 1712 de 2014 de Transparencia y Derecho de Acceso a la Información Pública Nacional y su Decreto Reglamentario 103 de 2015</t>
  </si>
  <si>
    <t>·       Dimensión 3. Gestión con Valores para Resultados de MIPG</t>
  </si>
  <si>
    <t>ISO/CEI 27037:2012 Tecnología de la información. Técnicas de seguridad. Directrices para la identificación, recopilación, adquisición y conservación de pruebas digitales.</t>
  </si>
  <si>
    <t>ISO/CEI 27042:2015 Tecnologías de la información — Técnicas de seguridad — Directrices para el análisis e interpretación de pruebas digitales</t>
  </si>
  <si>
    <t>•    Decreto 1008  de 2018 “Por el cual se establecen los lineamientos generales de la política de Gobierno Digital y se subroga el capítulo 1 del título 9 de la parte 2 del libro 2 del Decreto 1078 de 2015, Decreto Único Reglamentario del sector de Tecnologías de la Información y las Comunicaciones”</t>
  </si>
  <si>
    <t xml:space="preserve"> ·       Ley 1221 de 2008 Por la cual se establecen normas para promover y regular el Teletrabajo y se dictan otras disposiciones, Libro Blanco de Teletrabajo V3</t>
  </si>
  <si>
    <t xml:space="preserve"> ·       Ley 2088 de 2021 por la cual se regula el trabajo en casa y se dictan otras disposiciones</t>
  </si>
  <si>
    <t>·         Decreto 2573 del 12 de diciembre del 2014, “por el cual se establecen los lineamientos generales de la Estrategia de Gobierno en Línea (GEL v3.2)”, hoy Gobierno Digital</t>
  </si>
  <si>
    <t>·         Decreto 1078 en su capítulo 9 del 25 mayo del 2015, “Por medio del cual se expide el Decreto Único Reglamentario del Sector de Tecnologías de la Información y las Comunicaciones”.</t>
  </si>
  <si>
    <t>·         Ley 1341 de 2009, “por la cual se definen principios y conceptos sobre la sociedad de la información y la organización de las Tecnologías de la Información y las Comunicaciones”.</t>
  </si>
  <si>
    <t>·         Ley 1273 de 2009, se modifica el Código Penal, se crea un nuevo bien jurídico tutelado - denominado “de la protección de la información y de los datos”- y se preservan integralmente los sistemas que utilicen las tecnologías de la información y las comunicaciones, entre otras disposiciones.</t>
  </si>
  <si>
    <t>·         CONPES 3701 de 2011, “lineamientos para la política de Ciberseguridad y Ciberdefensa”.</t>
  </si>
  <si>
    <r>
      <t>·</t>
    </r>
    <r>
      <rPr>
        <sz val="9"/>
        <rFont val="Times New Roman"/>
        <family val="1"/>
      </rPr>
      <t xml:space="preserve">         </t>
    </r>
    <r>
      <rPr>
        <sz val="9"/>
        <rFont val="Arial"/>
        <family val="2"/>
      </rPr>
      <t>Decreto 1074 de 2015 (capítulo 25) “ Por medio del cual se expide el Decreto Único Reglamentario del Sector Comercio, Industria y Turismo”</t>
    </r>
  </si>
  <si>
    <t>·         Ley 1581 de 2012, “por la cual se dictan disposiciones generales para la protección de datos personales”.</t>
  </si>
  <si>
    <t>·         Decreto 1377 de 2013, “por el cual se reglamenta parcialmente la Ley 1581 de 2012.</t>
  </si>
  <si>
    <t>·         Decreto 886 de 2014, “por el cual se reglamenta el artículo 25 de la Ley 1581 de 2012, relativo al Registro Nacional de Bases de Datos”.</t>
  </si>
  <si>
    <t>·         CONPES 3854 de 2016, “Política Nacional de Seguridad Digital”</t>
  </si>
  <si>
    <t>·         Plan Plurianual de Inversiones 2018-2022, “Pacto por Colombia, pacto por la equidad”</t>
  </si>
  <si>
    <r>
      <t xml:space="preserve">·         Ley 1978 de 2019, “Por la cual se moderniza el sector de las tecnologías de la información y las comunicaciones-TIC, se distribuyen competencias, se crea un </t>
    </r>
    <r>
      <rPr>
        <i/>
        <sz val="9"/>
        <rFont val="Arial"/>
        <family val="2"/>
      </rPr>
      <t>regulador único y se dictan otras disposiciones”.</t>
    </r>
  </si>
  <si>
    <t>·         CONPES 3975 de 2019, “Política Nacional de Transformación Digital e Inteligencia Artificial”.</t>
  </si>
  <si>
    <t>·         CONPES 3995 de 2020, “Política Nacional de Confianza y Seguridad Digital”.</t>
  </si>
  <si>
    <t>·         Anexo 1 Modelo de Seguridad y Privacidad de la Información (MSPI)-MINTIC-febrero 2021.</t>
  </si>
  <si>
    <t>·         Resolución 00500 del 05.03.2021. “Por la cual se establecen los lineamientos y estándares para la estrategia de seguridad digital y se adopta el modelo de seguridad y privacidad como habilitador de la política de Gobierno Digital”</t>
  </si>
  <si>
    <t>·         Directiva Presidencial 03 del 15-03-2021, a través de la cual se determinan los lineamientos para el uso de servicios en la nube, inteligencia artificial, seguridad digital y gestión de datos.</t>
  </si>
  <si>
    <t>·        Directiva Presidencial 02 del 24-02-2022, a través de la cual se reitera la política pública en materia de seguridad digital.</t>
  </si>
  <si>
    <t>·         Decreto 338 del 08-03-2022, por medio del cual se adiciona el Titulo 21 a la Parte 2 del Libro 2 del Decreto Único 1078 de 2015, Reglamentario del Sector de TecnologÍas de la Información y las Comunicaciones, con el fin de establecer los lineamientos generales para fortalecer la gobernanza de la seguridad digital, se crea el Modelo y las instancias de Gobernanza de Seguridad Digital y se dictan otras disposiciones"</t>
  </si>
  <si>
    <t>A continuación normativa relacionada, para ser tenida en cuenta por el Contratista, sin limitarse a ella:</t>
  </si>
  <si>
    <t>Ejercicios Ingeniería Social</t>
  </si>
  <si>
    <t>Acta de aprobación del plan por parte del Comité Institucional de Gestión y Desempeño - Política de Seguridad Digital. Para este entregable es posible que se requiera realizar la respectiva presentación ante el comité, a cargo del Contratista, caso en el cual deberá entregarse la respectiva presentación</t>
  </si>
  <si>
    <r>
      <rPr>
        <b/>
        <sz val="10"/>
        <color theme="1"/>
        <rFont val="Arial"/>
        <family val="2"/>
      </rPr>
      <t xml:space="preserve">Todos los entregables </t>
    </r>
    <r>
      <rPr>
        <sz val="10"/>
        <color theme="1"/>
        <rFont val="Arial"/>
        <family val="2"/>
      </rPr>
      <t xml:space="preserve">deberán estar en Español, presentados en las plantillas de ANH y ser objeto de controles previos de calidad de estilo (redacción, vigencia y ortografía, entre otros) y de autoría (referencias y respeto a derechos de autor y propiedad intelectual).  Toda la documentación del proyecto y entregables deben ser objeto de revisión y aprobación por la supervisión del contrato.  ANH determinará el protocolo de entrega y almacenamiento de toda la información durante y a la finalización del proyecto, por lo que el Contratista deberá firmar acuerdos de confidencialidad y adoptar los protocolos y recomendaciones que la Entidad indique.
</t>
    </r>
  </si>
  <si>
    <t>Autodiagnósticos - GAP</t>
  </si>
  <si>
    <t>Ejercicios para evaluar integralmente seguridad y privacidad en la Entidad que comprendan:
Plan de pruebas técnicas, procedimentales y físicas para:
*Mínimo tres (3) ejercicios controlados de ingeniería social con el personal de la Entidad (incluyendo interacción física e interacciones digitales mediante correo electrónico, teléfono, etc. y la modalidad de teletrabajo).
Las pruebas deben considerar los ataques potenciales más relevantes o posibles para la Entidad y que aporten valor en cuanto a su respectiva evaluación.  Ej. Capacidad de repeler Phishing, Ransomware, fuga de información, etc.
El plan de pruebas y la metodología, así como la selección de los objetivos y alcance de la prueba deberá ser validado y aprobado por la supervisión del contrato.  Los recursos requeridos para la prueba debe ser proporcionados por el Contratista; las herramientas para realizar las pruebas deben ser licenciadas o de propiedad del Contratista y se podrá complementar con herramientas libres, siempre y cuando proporcionen lo requerido.</t>
  </si>
  <si>
    <t>Los entregables aprobados por el Comité Institucional de Gestión y Desempeño se entregarán según los protocolos de ANH en medio digital tanto en WORD como en PDF previamente validada por la supervisión</t>
  </si>
  <si>
    <t>Documento que define la(s) estrategia(s) Institucional(es) para Seguridad y Privacidad de la Información, Seguridad Digital, Protección de Datos Personales y Ciberseguridad  en alineación con las exigencias normativas vigentes. Ver Hoja "Marco Normativo"
En el evento que durante la ejecución del proyecto, haya sido expedida una norma que directamente impacte las estrategias en estos aspectos, deberá tenerse en cuenta</t>
  </si>
  <si>
    <t xml:space="preserve">Se deben realizar las actividades en modalidad presencial o virtual (Previa aprobación de la supervisión del contrato) en cuanto a 
Transferencia de conocimiento y Socialización, según lo detallado en la ficha técnica   </t>
  </si>
  <si>
    <t>0.GESTIÓN DEL PROYECTO</t>
  </si>
  <si>
    <t>Documento con lecciones aprendidas en los diagnósticos, actividades técnicas y formulación del plan, así como mejores prácticas a tener en cuenta para futuros procesos de este tipo</t>
  </si>
  <si>
    <t>Pruebas de Penetración y hacking ético</t>
  </si>
  <si>
    <t>Servicio de Escaneo (radiofrecuencia y escucha)</t>
  </si>
  <si>
    <t>Plan de pruebas especializadas de evaluación para identificar vulnerabilidades que podrían ser explotadas por adversarios y el grado de resistencia de los sistemas y redes de la Entidad.  Las pruebas deben realizarse a nivel interno y externo, basarse en buenas prácticas como OSSTMM, OWASP y PTES, especificando, como mínimo:
*análisis previo y modelado de amenazas (incluyendo Amenazas Avanzadas Persistentes)
*Diagnóstico actual de vulnerabilidades
*pruebas diseñadas para determinar explotabilidad de vulnerabilidades (con herramientas, técnicas y procedimientos que se prevé emplean los adversarios)
Se deberá evaluar como mínimo:
*Seguridad de la Información
*Seguridad en las tecnologías de Internet
*Seguridad en las Comunicaciones
*Seguridad inalámbrica
*Seguridad Física (incluyendo verificación del entorno, barreras perimétricas, porterías, áreas internas, bodegas, centro de datos,  áreas  sensibles o criticas etc.;  y la situación general de las instalaciones, con el fin de identificar los riesgos existentes que puedan afectar la confidencialidad, integridad y/o disponibilidad de la información de ANH)
*Seguridad en el desarrollo de software
*Seguridad de aplicaciones críticas (se indicarán un máximo de 5 aplicaciones o portales) 
*Seguridad en el teletrabajo, trabajo remoto y/o trabajo en casa
El análisis de vulnerabilidades se debe realizar sobre un conjunto de 200 IPs entre dispositivos, servidores, computadores y aplicaciones definida por ANH.
Las pruebas deben incluir aspectos de seguridad y privacidad de la información así como de ciberseguridad y la eficiencia y efectividad de los controles actuales, entre otros: Presencia de malware, fuga de información, accesos no autorizados, escalamiento de privilegios, exposición de información confidencial, clasificada o reservada, APTs, equipos infectados por botnets, software espía, etc.
*Previo a la ejecución de la remediación, se debe extraer la imagen forense respectiva asegurada como evidencia digital bajo los lineamientos de la informática forense y de la cadena de custodia conforme ISO 27037:2012, para impulsar posteriores procesos legales, en caso de así requerirlo (se deberá usar hash y estampas de tiempo). El requerimiento incluye recolección, embalaje, custodia, preservación y aseguramiento de evidencia digital bajo parámetros propios de cadena de custodia y con un tamaño máximo de 1TB de información en total, la cual se entregará a ANH según los protocolos que la Entidad defina.
El contratista deberá realizar todas las actividades de análisis forense necesarias para determinar la ocurrencia de incidentes de seguridad, teniendo en cuenta la ISO 27042:2015 haciendo uso de herramientas avaladas mundialmente y licenciadas, así como equipos de última tecnología para estas tareas. Todas las herramientas forenses deben cumplir los lineamientos para proteger y mantener el valor probatorio de las evidencias, así como, ser aportadas por el Contratista. *El contratista debe en coordinación con el personal técnico de ANH, realizar la remediación de la totalidad de las vulnerabilidades informáticas detectadas, a excepción de las que por su sofisticación y/o recursos disponibles no sea posible, caso en el cual deberá justificarse y realizar las respectivas recomendaciones de subsanación. 
El plan de pruebas y la metodología, así como la selección de los objetivos y alcance de las pruebas deberá ser validado y aprobado por la supervisión del contrato. Los recursos requeridos para las pruebas deben ser proporcionados por el Contratista; las herramientas para realizar el análisis de vulnerabilidades deben ser licenciadas o de propiedad del Contratista y para las pruebas de Pentesting se podrá complementar con herramientas libres,  siempre y cuando proporcionen lo requerido.</t>
  </si>
  <si>
    <t xml:space="preserve">
*Se deberá realizar un escaneo al lugar determinado dentro de la Entidad (áreas críticas), para lo cual deberá emplear una metodología de barrido, así como la utilización de equipos de hardware y/o software de última tecnología que permitan hallar frecuencias análogas y/o digitales emitidas por dispositivos electrónicos que pudieran haber sido instalados con fines de monitoreo y/o escucha no autorizados (incluyendo detección de micrófonos GSM y otras tecnologías, de localizadores GPS, de cámaras inalámbricas, entre otros).  
</t>
  </si>
  <si>
    <t>Pruebas de seguridad ofensiva y escaneo</t>
  </si>
  <si>
    <t xml:space="preserve">Para las pruebas técnicas ejecutadas se deberá presentar: 
Informe (uno técnico y uno ejecutivo, cada uno con presentación en archivo PPT) con objetivo, alcance, ejecución, resultados, evidencias tanto de lo realizado como de las transferencias de conocimiento o socialización según corresponda, así:
PARA LOS EJERCICIOS DE INGENIERIA SOCIAL:
  *informe de ejecución, evidencias, socialización y la retroalimentación respectiva.
PARA LAS PRUEBAS DE PENETRACIÓN Y HACKING ÉTICO:
  *Análisis de tipo de pérdida (Productividad, sanciones legales, imagen, etc.)
  *Valor de responsabilidad (Crítico, Costo, Sensibilidad)
  *Clasificación para cuantificar, comparar, ordenar y priorizar la cantidad de riesgo presentado por cada amenaza evaluada (Ver metodologías DREAD, FAIR u otros estándares que proporcionen lo solicitado).
  *Evidencias de ejecución y resultado de las pruebas realizadas
  *Análisis y recomendaciones tanto administrativas como técnicas para la subsanación, remediación y/o tratamiento ejecutado, evidencias de ejecución y resultados de retest
  *Informe Resultado Evaluación Forense, anexos que apliquen
PARA EL ESCANEO:
*Informe de áreas cubiertas, evidencias de ejecución, resultados y recomendaciones.
</t>
  </si>
  <si>
    <t xml:space="preserve">Se deben realizar las siguientes actividades en modalidad presencial o virtual (Previa aprobación de la supervisión del contrato):
Transferencia de conocimiento (Dirigidas al personal de la Oficina de Tecnologías de la Información de la ANH):
* Mínimo cuatro (4)  Horas en Análisis técnicos realizados (alcance, ejecución, resultados, tratamiento y retest). 
* Mínimo cuatro (4)  Horas en el diagnóstico y plan formulado.
Socialización (Dirigido a Todo el personal de la ANH):
*Ejercicios de ingeniería social (alcance, ejecución, resultados y retroalimentación).  
Las horas podrán distribuirse en varias sesiones, según disponibilidad y necesidad, previo acuerdo con la supervisión del contrato.  Se deberá documentar la asistencia y evaluación de la actividad en los formatos de la Entidad.
Como parte de las actividades mencionadas y para socialización del plan formulado se deberá entregar la respectiva presentación y  en el caso del plan incluir un video resumen del mismo.  La Entidad deberá contar con los derechos de uso del material para su personal y terceros relacionados.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</si>
</sst>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5" formatCode="0.000"/>
  </numFmts>
  <fonts count="25" x14ac:knownFonts="1">
    <font>
      <sz val="11"/>
      <color theme="1"/>
      <name val="Calibri"/>
      <family val="2"/>
      <scheme val="minor"/>
    </font>
    <font>
      <sz val="10"/>
      <name val="Arial"/>
      <family val="2"/>
    </font>
    <font>
      <sz val="10"/>
      <name val="Arial"/>
      <family val="2"/>
    </font>
    <font>
      <u/>
      <sz val="11"/>
      <color theme="10"/>
      <name val="Calibri"/>
      <family val="2"/>
      <scheme val="minor"/>
    </font>
    <font>
      <u/>
      <sz val="11"/>
      <color theme="11"/>
      <name val="Calibri"/>
      <family val="2"/>
      <scheme val="minor"/>
    </font>
    <font>
      <b/>
      <sz val="11"/>
      <color theme="1"/>
      <name val="Calibri"/>
      <family val="2"/>
      <scheme val="minor"/>
    </font>
    <font>
      <b/>
      <sz val="14"/>
      <color theme="1"/>
      <name val="Calibri"/>
      <family val="2"/>
      <scheme val="minor"/>
    </font>
    <font>
      <sz val="10.5"/>
      <color theme="1"/>
      <name val="Calibri"/>
      <family val="2"/>
      <scheme val="minor"/>
    </font>
    <font>
      <b/>
      <sz val="10.5"/>
      <color theme="1"/>
      <name val="Calibri"/>
      <family val="2"/>
      <scheme val="minor"/>
    </font>
    <font>
      <sz val="10.5"/>
      <color rgb="FF000000"/>
      <name val="Calibri"/>
      <family val="2"/>
      <scheme val="minor"/>
    </font>
    <font>
      <sz val="12"/>
      <color theme="1"/>
      <name val="Calibri"/>
      <family val="2"/>
      <scheme val="minor"/>
    </font>
    <font>
      <sz val="8"/>
      <name val="Calibri"/>
      <family val="2"/>
      <scheme val="minor"/>
    </font>
    <font>
      <b/>
      <sz val="10"/>
      <color theme="0"/>
      <name val="Arial"/>
      <family val="2"/>
    </font>
    <font>
      <sz val="10"/>
      <color theme="1"/>
      <name val="Arial"/>
      <family val="2"/>
    </font>
    <font>
      <b/>
      <sz val="10"/>
      <name val="Arial"/>
      <family val="2"/>
    </font>
    <font>
      <b/>
      <sz val="10"/>
      <color theme="1"/>
      <name val="Arial"/>
      <family val="2"/>
    </font>
    <font>
      <b/>
      <i/>
      <sz val="10"/>
      <color theme="1"/>
      <name val="Arial"/>
      <family val="2"/>
    </font>
    <font>
      <b/>
      <sz val="9"/>
      <name val="Arial"/>
      <family val="2"/>
    </font>
    <font>
      <sz val="9"/>
      <name val="Arial"/>
      <family val="2"/>
    </font>
    <font>
      <sz val="9"/>
      <name val="Symbol"/>
      <family val="1"/>
      <charset val="2"/>
    </font>
    <font>
      <sz val="9"/>
      <name val="Times New Roman"/>
      <family val="1"/>
    </font>
    <font>
      <i/>
      <sz val="9"/>
      <name val="Arial"/>
      <family val="2"/>
    </font>
    <font>
      <sz val="9"/>
      <color theme="1"/>
      <name val="Arial"/>
      <family val="2"/>
    </font>
    <font>
      <b/>
      <sz val="12"/>
      <color theme="0"/>
      <name val="Arial"/>
      <family val="2"/>
    </font>
    <font>
      <sz val="8"/>
      <color theme="1"/>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4" tint="-0.249977111117893"/>
        <bgColor indexed="64"/>
      </patternFill>
    </fill>
    <fill>
      <patternFill patternType="solid">
        <fgColor theme="5" tint="0.79998168889431442"/>
        <bgColor indexed="64"/>
      </patternFill>
    </fill>
    <fill>
      <patternFill patternType="solid">
        <fgColor rgb="FF00B0F0"/>
        <bgColor indexed="64"/>
      </patternFill>
    </fill>
    <fill>
      <patternFill patternType="solid">
        <fgColor theme="2"/>
        <bgColor indexed="64"/>
      </patternFill>
    </fill>
    <fill>
      <patternFill patternType="solid">
        <fgColor theme="4" tint="0.59999389629810485"/>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style="thin">
        <color auto="1"/>
      </top>
      <bottom style="medium">
        <color indexed="64"/>
      </bottom>
      <diagonal/>
    </border>
  </borders>
  <cellStyleXfs count="221">
    <xf numFmtId="0" fontId="0" fillId="0" borderId="0"/>
    <xf numFmtId="0" fontId="1" fillId="0" borderId="0"/>
    <xf numFmtId="164"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0" fillId="0" borderId="0"/>
  </cellStyleXfs>
  <cellXfs count="96">
    <xf numFmtId="0" fontId="0" fillId="0" borderId="0" xfId="0"/>
    <xf numFmtId="0" fontId="0" fillId="0" borderId="1" xfId="0"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14" fontId="7" fillId="0" borderId="1" xfId="0" applyNumberFormat="1" applyFont="1" applyBorder="1" applyAlignment="1">
      <alignment horizontal="center" vertical="center" wrapText="1"/>
    </xf>
    <xf numFmtId="15"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2" fontId="7" fillId="0" borderId="1" xfId="0" applyNumberFormat="1" applyFont="1" applyBorder="1" applyAlignment="1">
      <alignment horizontal="center" vertical="center" wrapText="1"/>
    </xf>
    <xf numFmtId="0" fontId="7" fillId="0" borderId="0" xfId="0" applyFont="1" applyBorder="1" applyAlignment="1">
      <alignment horizontal="center" vertical="center"/>
    </xf>
    <xf numFmtId="0" fontId="7" fillId="0" borderId="0" xfId="0" applyFont="1" applyFill="1" applyBorder="1" applyAlignment="1">
      <alignment horizontal="center" vertical="center"/>
    </xf>
    <xf numFmtId="0" fontId="7" fillId="0" borderId="0" xfId="0" applyFont="1" applyAlignment="1">
      <alignment horizontal="center"/>
    </xf>
    <xf numFmtId="0" fontId="7" fillId="0" borderId="0" xfId="0" applyFont="1" applyBorder="1" applyAlignment="1">
      <alignment horizontal="center"/>
    </xf>
    <xf numFmtId="0" fontId="7" fillId="0" borderId="0" xfId="0" applyFont="1" applyFill="1" applyBorder="1" applyAlignment="1">
      <alignment horizontal="center"/>
    </xf>
    <xf numFmtId="165" fontId="8" fillId="0" borderId="1" xfId="0" applyNumberFormat="1" applyFont="1" applyFill="1" applyBorder="1" applyAlignment="1">
      <alignment horizontal="center" vertical="center"/>
    </xf>
    <xf numFmtId="14" fontId="9" fillId="0" borderId="1" xfId="0" applyNumberFormat="1" applyFont="1" applyBorder="1" applyAlignment="1">
      <alignment horizontal="center" vertical="center" wrapText="1"/>
    </xf>
    <xf numFmtId="15" fontId="9" fillId="0" borderId="1" xfId="0" applyNumberFormat="1" applyFont="1" applyBorder="1" applyAlignment="1">
      <alignment horizontal="center" vertical="center" wrapText="1"/>
    </xf>
    <xf numFmtId="0" fontId="8"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0" fillId="0" borderId="1" xfId="0"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14" fontId="7" fillId="0" borderId="1" xfId="0" applyNumberFormat="1" applyFont="1" applyFill="1" applyBorder="1" applyAlignment="1">
      <alignment horizontal="center" vertical="center" wrapText="1"/>
    </xf>
    <xf numFmtId="15" fontId="7" fillId="0" borderId="1" xfId="0" applyNumberFormat="1" applyFont="1" applyFill="1" applyBorder="1" applyAlignment="1">
      <alignment horizontal="center" vertical="center" wrapText="1"/>
    </xf>
    <xf numFmtId="0" fontId="13" fillId="0" borderId="0" xfId="0" applyFont="1"/>
    <xf numFmtId="0" fontId="14" fillId="4" borderId="1" xfId="0" applyFont="1" applyFill="1" applyBorder="1" applyAlignment="1">
      <alignment horizontal="center" vertical="center" wrapText="1"/>
    </xf>
    <xf numFmtId="0" fontId="14" fillId="4" borderId="10" xfId="0" applyFont="1" applyFill="1" applyBorder="1" applyAlignment="1">
      <alignment vertical="center" wrapText="1"/>
    </xf>
    <xf numFmtId="0" fontId="15" fillId="0" borderId="1" xfId="0" applyFont="1" applyFill="1" applyBorder="1" applyAlignment="1">
      <alignment vertical="center" wrapText="1"/>
    </xf>
    <xf numFmtId="0" fontId="13" fillId="0" borderId="1" xfId="0" applyFont="1" applyFill="1" applyBorder="1" applyAlignment="1">
      <alignment vertical="center" wrapText="1"/>
    </xf>
    <xf numFmtId="0" fontId="13" fillId="0" borderId="1" xfId="0" applyFont="1" applyFill="1" applyBorder="1" applyAlignment="1">
      <alignment wrapText="1"/>
    </xf>
    <xf numFmtId="0" fontId="13" fillId="0" borderId="1" xfId="0" applyFont="1" applyBorder="1" applyAlignment="1">
      <alignment wrapText="1"/>
    </xf>
    <xf numFmtId="0" fontId="13" fillId="0" borderId="0" xfId="0" applyFont="1" applyAlignment="1">
      <alignment wrapText="1"/>
    </xf>
    <xf numFmtId="0" fontId="15"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3" fillId="0" borderId="1" xfId="0" applyFont="1" applyBorder="1"/>
    <xf numFmtId="0" fontId="15" fillId="0" borderId="1" xfId="0" applyFont="1" applyFill="1" applyBorder="1" applyAlignment="1">
      <alignment horizontal="center" vertical="center"/>
    </xf>
    <xf numFmtId="0" fontId="15" fillId="0" borderId="1" xfId="0" applyFont="1" applyBorder="1"/>
    <xf numFmtId="0" fontId="15" fillId="0" borderId="1" xfId="0" applyFont="1" applyBorder="1" applyAlignment="1">
      <alignment horizontal="center"/>
    </xf>
    <xf numFmtId="0" fontId="13" fillId="0" borderId="1" xfId="0" applyFont="1" applyFill="1" applyBorder="1" applyAlignment="1">
      <alignment horizontal="center" wrapText="1"/>
    </xf>
    <xf numFmtId="0" fontId="13" fillId="0" borderId="0" xfId="0" applyFont="1" applyAlignment="1">
      <alignment vertical="center" wrapText="1"/>
    </xf>
    <xf numFmtId="0" fontId="13" fillId="0" borderId="0" xfId="0" applyFont="1" applyAlignment="1">
      <alignment horizontal="left" vertical="center" wrapText="1" indent="1"/>
    </xf>
    <xf numFmtId="0" fontId="13" fillId="0" borderId="15" xfId="0" applyFont="1" applyBorder="1" applyAlignment="1">
      <alignment horizontal="center" vertical="center"/>
    </xf>
    <xf numFmtId="0" fontId="14" fillId="4" borderId="15"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3" fillId="0" borderId="17" xfId="0" applyFont="1" applyFill="1" applyBorder="1" applyAlignment="1">
      <alignment wrapText="1"/>
    </xf>
    <xf numFmtId="0" fontId="13" fillId="0" borderId="17" xfId="0" applyFont="1" applyBorder="1" applyAlignment="1">
      <alignment wrapText="1"/>
    </xf>
    <xf numFmtId="0" fontId="14" fillId="0" borderId="19" xfId="0" applyFont="1" applyFill="1" applyBorder="1" applyAlignment="1">
      <alignment horizontal="center" vertical="center" wrapText="1"/>
    </xf>
    <xf numFmtId="0" fontId="13" fillId="0" borderId="20" xfId="0" applyFont="1" applyBorder="1" applyAlignment="1">
      <alignment wrapText="1"/>
    </xf>
    <xf numFmtId="0" fontId="13" fillId="0" borderId="21" xfId="0" applyFont="1" applyBorder="1" applyAlignment="1">
      <alignment wrapText="1"/>
    </xf>
    <xf numFmtId="0" fontId="14" fillId="5" borderId="17" xfId="0" applyFont="1" applyFill="1" applyBorder="1" applyAlignment="1">
      <alignment horizontal="center" vertical="center" wrapText="1"/>
    </xf>
    <xf numFmtId="0" fontId="13" fillId="0" borderId="16" xfId="0" applyFont="1" applyFill="1" applyBorder="1" applyAlignment="1">
      <alignment wrapText="1"/>
    </xf>
    <xf numFmtId="0" fontId="18" fillId="0" borderId="0" xfId="0" applyFont="1"/>
    <xf numFmtId="0" fontId="18" fillId="0" borderId="0" xfId="0" applyFont="1" applyBorder="1" applyAlignment="1">
      <alignment horizontal="justify" vertical="center"/>
    </xf>
    <xf numFmtId="0" fontId="22" fillId="0" borderId="0" xfId="0" applyFont="1"/>
    <xf numFmtId="0" fontId="18" fillId="0" borderId="23" xfId="0" applyFont="1" applyBorder="1" applyAlignment="1">
      <alignment horizontal="justify" vertical="center"/>
    </xf>
    <xf numFmtId="0" fontId="18" fillId="0" borderId="24" xfId="0" applyFont="1" applyBorder="1" applyAlignment="1">
      <alignment horizontal="justify" vertical="center"/>
    </xf>
    <xf numFmtId="0" fontId="19" fillId="0" borderId="25" xfId="0" applyFont="1" applyBorder="1" applyAlignment="1">
      <alignment horizontal="justify" vertical="center"/>
    </xf>
    <xf numFmtId="0" fontId="22" fillId="0" borderId="24" xfId="0" applyFont="1" applyBorder="1"/>
    <xf numFmtId="0" fontId="18" fillId="0" borderId="26" xfId="0" applyFont="1" applyBorder="1" applyAlignment="1">
      <alignment horizontal="justify" vertical="center"/>
    </xf>
    <xf numFmtId="0" fontId="22" fillId="0" borderId="24" xfId="0" applyFont="1" applyBorder="1" applyAlignment="1">
      <alignment wrapText="1"/>
    </xf>
    <xf numFmtId="0" fontId="22" fillId="0" borderId="26" xfId="0" applyFont="1" applyBorder="1" applyAlignment="1">
      <alignment wrapText="1"/>
    </xf>
    <xf numFmtId="0" fontId="17" fillId="7" borderId="22" xfId="0" applyFont="1" applyFill="1" applyBorder="1" applyAlignment="1">
      <alignment horizontal="justify" vertical="center"/>
    </xf>
    <xf numFmtId="0" fontId="17" fillId="7" borderId="22" xfId="0" applyFont="1" applyFill="1" applyBorder="1"/>
    <xf numFmtId="0" fontId="24" fillId="0" borderId="17" xfId="0" applyFont="1" applyFill="1" applyBorder="1" applyAlignment="1">
      <alignment wrapText="1"/>
    </xf>
    <xf numFmtId="0" fontId="15" fillId="0" borderId="1" xfId="0" applyFont="1" applyFill="1" applyBorder="1" applyAlignment="1">
      <alignment horizontal="center" vertical="center"/>
    </xf>
    <xf numFmtId="0" fontId="12" fillId="3" borderId="11" xfId="0" applyFont="1" applyFill="1" applyBorder="1" applyAlignment="1">
      <alignment horizontal="left" vertical="center"/>
    </xf>
    <xf numFmtId="0" fontId="13" fillId="0" borderId="5"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23" fillId="3" borderId="12" xfId="0" applyFont="1" applyFill="1" applyBorder="1" applyAlignment="1">
      <alignment horizontal="center" vertical="center"/>
    </xf>
    <xf numFmtId="0" fontId="23" fillId="3" borderId="13" xfId="0" applyFont="1" applyFill="1" applyBorder="1" applyAlignment="1">
      <alignment horizontal="center" vertical="center"/>
    </xf>
    <xf numFmtId="0" fontId="23" fillId="3" borderId="14" xfId="0" applyFont="1" applyFill="1" applyBorder="1" applyAlignment="1">
      <alignment horizontal="center" vertical="center"/>
    </xf>
    <xf numFmtId="0" fontId="13" fillId="0" borderId="5" xfId="0" applyFont="1" applyFill="1" applyBorder="1" applyAlignment="1">
      <alignment horizontal="left" wrapText="1"/>
    </xf>
    <xf numFmtId="0" fontId="13" fillId="0" borderId="16" xfId="0" applyFont="1" applyFill="1" applyBorder="1" applyAlignment="1">
      <alignment horizontal="left" wrapText="1"/>
    </xf>
    <xf numFmtId="0" fontId="15" fillId="6" borderId="5" xfId="0" applyFont="1" applyFill="1" applyBorder="1" applyAlignment="1">
      <alignment horizontal="center" vertical="center" wrapText="1"/>
    </xf>
    <xf numFmtId="0" fontId="15" fillId="6" borderId="16" xfId="0" applyFont="1" applyFill="1" applyBorder="1" applyAlignment="1">
      <alignment horizontal="center" vertical="center" wrapText="1"/>
    </xf>
    <xf numFmtId="0" fontId="16" fillId="4" borderId="5" xfId="0" applyFont="1" applyFill="1" applyBorder="1" applyAlignment="1">
      <alignment horizontal="left" vertical="center" wrapText="1"/>
    </xf>
    <xf numFmtId="0" fontId="16" fillId="4" borderId="16" xfId="0" applyFont="1" applyFill="1" applyBorder="1" applyAlignment="1">
      <alignment horizontal="left" vertical="center" wrapText="1"/>
    </xf>
    <xf numFmtId="0" fontId="6" fillId="2" borderId="8" xfId="0" applyFont="1" applyFill="1" applyBorder="1" applyAlignment="1">
      <alignment horizontal="center" vertical="center" textRotation="90" wrapText="1"/>
    </xf>
    <xf numFmtId="0" fontId="6" fillId="2" borderId="9" xfId="0" applyFont="1" applyFill="1" applyBorder="1" applyAlignment="1">
      <alignment horizontal="center" vertical="center" textRotation="90"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7" fillId="0" borderId="1" xfId="0" applyFont="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Fill="1" applyBorder="1" applyAlignment="1">
      <alignment horizontal="center" vertical="center" wrapText="1"/>
    </xf>
  </cellXfs>
  <cellStyles count="22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xfId="94" builtinId="8" hidden="1"/>
    <cellStyle name="Hipervínculo" xfId="96" builtinId="8" hidden="1"/>
    <cellStyle name="Hipervínculo" xfId="98" builtinId="8" hidden="1"/>
    <cellStyle name="Hipervínculo" xfId="100" builtinId="8" hidden="1"/>
    <cellStyle name="Hipervínculo" xfId="102" builtinId="8" hidden="1"/>
    <cellStyle name="Hipervínculo" xfId="104" builtinId="8" hidden="1"/>
    <cellStyle name="Hipervínculo" xfId="106" builtinId="8" hidden="1"/>
    <cellStyle name="Hipervínculo" xfId="108" builtinId="8" hidden="1"/>
    <cellStyle name="Hipervínculo" xfId="110" builtinId="8" hidden="1"/>
    <cellStyle name="Hipervínculo" xfId="112" builtinId="8" hidden="1"/>
    <cellStyle name="Hipervínculo" xfId="114" builtinId="8" hidden="1"/>
    <cellStyle name="Hipervínculo" xfId="116" builtinId="8" hidden="1"/>
    <cellStyle name="Hipervínculo" xfId="118" builtinId="8" hidden="1"/>
    <cellStyle name="Hipervínculo" xfId="120" builtinId="8" hidden="1"/>
    <cellStyle name="Hipervínculo" xfId="122" builtinId="8" hidden="1"/>
    <cellStyle name="Hipervínculo" xfId="124" builtinId="8" hidden="1"/>
    <cellStyle name="Hipervínculo" xfId="126" builtinId="8" hidden="1"/>
    <cellStyle name="Hipervínculo" xfId="128" builtinId="8" hidden="1"/>
    <cellStyle name="Hipervínculo" xfId="130" builtinId="8" hidden="1"/>
    <cellStyle name="Hipervínculo" xfId="132" builtinId="8" hidden="1"/>
    <cellStyle name="Hipervínculo" xfId="134" builtinId="8" hidden="1"/>
    <cellStyle name="Hipervínculo" xfId="136" builtinId="8" hidden="1"/>
    <cellStyle name="Hipervínculo" xfId="138" builtinId="8" hidden="1"/>
    <cellStyle name="Hipervínculo" xfId="140" builtinId="8" hidden="1"/>
    <cellStyle name="Hipervínculo" xfId="142" builtinId="8" hidden="1"/>
    <cellStyle name="Hipervínculo" xfId="144" builtinId="8" hidden="1"/>
    <cellStyle name="Hipervínculo" xfId="146" builtinId="8" hidden="1"/>
    <cellStyle name="Hipervínculo" xfId="148" builtinId="8" hidden="1"/>
    <cellStyle name="Hipervínculo" xfId="150" builtinId="8" hidden="1"/>
    <cellStyle name="Hipervínculo" xfId="152" builtinId="8" hidden="1"/>
    <cellStyle name="Hipervínculo" xfId="154" builtinId="8" hidden="1"/>
    <cellStyle name="Hipervínculo" xfId="156" builtinId="8" hidden="1"/>
    <cellStyle name="Hipervínculo" xfId="158" builtinId="8" hidden="1"/>
    <cellStyle name="Hipervínculo" xfId="160" builtinId="8" hidden="1"/>
    <cellStyle name="Hipervínculo" xfId="162" builtinId="8" hidden="1"/>
    <cellStyle name="Hipervínculo" xfId="164" builtinId="8" hidden="1"/>
    <cellStyle name="Hipervínculo" xfId="166" builtinId="8" hidden="1"/>
    <cellStyle name="Hipervínculo" xfId="168" builtinId="8" hidden="1"/>
    <cellStyle name="Hipervínculo" xfId="170" builtinId="8" hidden="1"/>
    <cellStyle name="Hipervínculo" xfId="172" builtinId="8" hidden="1"/>
    <cellStyle name="Hipervínculo" xfId="174" builtinId="8" hidden="1"/>
    <cellStyle name="Hipervínculo" xfId="176" builtinId="8" hidden="1"/>
    <cellStyle name="Hipervínculo" xfId="178" builtinId="8" hidden="1"/>
    <cellStyle name="Hipervínculo" xfId="180" builtinId="8" hidden="1"/>
    <cellStyle name="Hipervínculo" xfId="182" builtinId="8" hidden="1"/>
    <cellStyle name="Hipervínculo" xfId="184" builtinId="8" hidden="1"/>
    <cellStyle name="Hipervínculo" xfId="186" builtinId="8" hidden="1"/>
    <cellStyle name="Hipervínculo" xfId="188" builtinId="8" hidden="1"/>
    <cellStyle name="Hipervínculo" xfId="190" builtinId="8" hidden="1"/>
    <cellStyle name="Hipervínculo" xfId="192" builtinId="8" hidden="1"/>
    <cellStyle name="Hipervínculo" xfId="194" builtinId="8" hidden="1"/>
    <cellStyle name="Hipervínculo" xfId="196" builtinId="8" hidden="1"/>
    <cellStyle name="Hipervínculo" xfId="198" builtinId="8" hidden="1"/>
    <cellStyle name="Hipervínculo" xfId="200" builtinId="8" hidden="1"/>
    <cellStyle name="Hipervínculo" xfId="202" builtinId="8" hidden="1"/>
    <cellStyle name="Hipervínculo" xfId="204" builtinId="8" hidden="1"/>
    <cellStyle name="Hipervínculo" xfId="206" builtinId="8" hidden="1"/>
    <cellStyle name="Hipervínculo" xfId="208" builtinId="8" hidden="1"/>
    <cellStyle name="Hipervínculo" xfId="210" builtinId="8" hidden="1"/>
    <cellStyle name="Hipervínculo" xfId="212" builtinId="8" hidden="1"/>
    <cellStyle name="Hipervínculo" xfId="214" builtinId="8" hidden="1"/>
    <cellStyle name="Hipervínculo" xfId="216" builtinId="8" hidden="1"/>
    <cellStyle name="Hipervínculo" xfId="218" builtinId="8"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Hipervínculo visitado" xfId="95" builtinId="9" hidden="1"/>
    <cellStyle name="Hipervínculo visitado" xfId="97" builtinId="9" hidden="1"/>
    <cellStyle name="Hipervínculo visitado" xfId="99" builtinId="9" hidden="1"/>
    <cellStyle name="Hipervínculo visitado" xfId="101" builtinId="9" hidden="1"/>
    <cellStyle name="Hipervínculo visitado" xfId="103" builtinId="9" hidden="1"/>
    <cellStyle name="Hipervínculo visitado" xfId="105" builtinId="9" hidden="1"/>
    <cellStyle name="Hipervínculo visitado" xfId="107" builtinId="9" hidden="1"/>
    <cellStyle name="Hipervínculo visitado" xfId="109" builtinId="9" hidden="1"/>
    <cellStyle name="Hipervínculo visitado" xfId="111" builtinId="9" hidden="1"/>
    <cellStyle name="Hipervínculo visitado" xfId="113" builtinId="9" hidden="1"/>
    <cellStyle name="Hipervínculo visitado" xfId="115" builtinId="9" hidden="1"/>
    <cellStyle name="Hipervínculo visitado" xfId="117" builtinId="9" hidden="1"/>
    <cellStyle name="Hipervínculo visitado" xfId="119" builtinId="9" hidden="1"/>
    <cellStyle name="Hipervínculo visitado" xfId="121" builtinId="9" hidden="1"/>
    <cellStyle name="Hipervínculo visitado" xfId="123" builtinId="9" hidden="1"/>
    <cellStyle name="Hipervínculo visitado" xfId="125" builtinId="9" hidden="1"/>
    <cellStyle name="Hipervínculo visitado" xfId="127" builtinId="9" hidden="1"/>
    <cellStyle name="Hipervínculo visitado" xfId="129" builtinId="9" hidden="1"/>
    <cellStyle name="Hipervínculo visitado" xfId="131" builtinId="9" hidden="1"/>
    <cellStyle name="Hipervínculo visitado" xfId="133" builtinId="9" hidden="1"/>
    <cellStyle name="Hipervínculo visitado" xfId="135" builtinId="9" hidden="1"/>
    <cellStyle name="Hipervínculo visitado" xfId="137" builtinId="9" hidden="1"/>
    <cellStyle name="Hipervínculo visitado" xfId="139" builtinId="9" hidden="1"/>
    <cellStyle name="Hipervínculo visitado" xfId="141" builtinId="9" hidden="1"/>
    <cellStyle name="Hipervínculo visitado" xfId="143" builtinId="9" hidden="1"/>
    <cellStyle name="Hipervínculo visitado" xfId="145" builtinId="9" hidden="1"/>
    <cellStyle name="Hipervínculo visitado" xfId="147" builtinId="9" hidden="1"/>
    <cellStyle name="Hipervínculo visitado" xfId="149" builtinId="9" hidden="1"/>
    <cellStyle name="Hipervínculo visitado" xfId="151" builtinId="9" hidden="1"/>
    <cellStyle name="Hipervínculo visitado" xfId="153" builtinId="9" hidden="1"/>
    <cellStyle name="Hipervínculo visitado" xfId="155" builtinId="9" hidden="1"/>
    <cellStyle name="Hipervínculo visitado" xfId="157" builtinId="9" hidden="1"/>
    <cellStyle name="Hipervínculo visitado" xfId="159" builtinId="9" hidden="1"/>
    <cellStyle name="Hipervínculo visitado" xfId="161" builtinId="9" hidden="1"/>
    <cellStyle name="Hipervínculo visitado" xfId="163" builtinId="9" hidden="1"/>
    <cellStyle name="Hipervínculo visitado" xfId="165" builtinId="9" hidden="1"/>
    <cellStyle name="Hipervínculo visitado" xfId="167" builtinId="9" hidden="1"/>
    <cellStyle name="Hipervínculo visitado" xfId="169" builtinId="9" hidden="1"/>
    <cellStyle name="Hipervínculo visitado" xfId="171" builtinId="9" hidden="1"/>
    <cellStyle name="Hipervínculo visitado" xfId="173" builtinId="9" hidden="1"/>
    <cellStyle name="Hipervínculo visitado" xfId="175" builtinId="9" hidden="1"/>
    <cellStyle name="Hipervínculo visitado" xfId="177" builtinId="9" hidden="1"/>
    <cellStyle name="Hipervínculo visitado" xfId="179" builtinId="9" hidden="1"/>
    <cellStyle name="Hipervínculo visitado" xfId="181" builtinId="9" hidden="1"/>
    <cellStyle name="Hipervínculo visitado" xfId="183" builtinId="9" hidden="1"/>
    <cellStyle name="Hipervínculo visitado" xfId="185" builtinId="9" hidden="1"/>
    <cellStyle name="Hipervínculo visitado" xfId="187" builtinId="9" hidden="1"/>
    <cellStyle name="Hipervínculo visitado" xfId="189" builtinId="9" hidden="1"/>
    <cellStyle name="Hipervínculo visitado" xfId="191" builtinId="9" hidden="1"/>
    <cellStyle name="Hipervínculo visitado" xfId="193" builtinId="9" hidden="1"/>
    <cellStyle name="Hipervínculo visitado" xfId="195" builtinId="9" hidden="1"/>
    <cellStyle name="Hipervínculo visitado" xfId="197" builtinId="9" hidden="1"/>
    <cellStyle name="Hipervínculo visitado" xfId="199" builtinId="9" hidden="1"/>
    <cellStyle name="Hipervínculo visitado" xfId="201" builtinId="9" hidden="1"/>
    <cellStyle name="Hipervínculo visitado" xfId="203" builtinId="9" hidden="1"/>
    <cellStyle name="Hipervínculo visitado" xfId="205" builtinId="9" hidden="1"/>
    <cellStyle name="Hipervínculo visitado" xfId="207" builtinId="9" hidden="1"/>
    <cellStyle name="Hipervínculo visitado" xfId="209" builtinId="9" hidden="1"/>
    <cellStyle name="Hipervínculo visitado" xfId="211" builtinId="9" hidden="1"/>
    <cellStyle name="Hipervínculo visitado" xfId="213" builtinId="9" hidden="1"/>
    <cellStyle name="Hipervínculo visitado" xfId="215" builtinId="9" hidden="1"/>
    <cellStyle name="Hipervínculo visitado" xfId="217" builtinId="9" hidden="1"/>
    <cellStyle name="Hipervínculo visitado" xfId="219" builtinId="9" hidden="1"/>
    <cellStyle name="Millares 2" xfId="3" xr:uid="{00000000-0005-0000-0000-0000D7000000}"/>
    <cellStyle name="Millares 3" xfId="2" xr:uid="{00000000-0005-0000-0000-0000D8000000}"/>
    <cellStyle name="Normal" xfId="0" builtinId="0"/>
    <cellStyle name="Normal 2" xfId="4" xr:uid="{00000000-0005-0000-0000-0000DA000000}"/>
    <cellStyle name="Normal 2 2" xfId="5" xr:uid="{00000000-0005-0000-0000-0000DB000000}"/>
    <cellStyle name="Normal 3" xfId="1" xr:uid="{00000000-0005-0000-0000-0000DC000000}"/>
    <cellStyle name="Normal 4" xfId="220" xr:uid="{00000000-0005-0000-0000-0000D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2B22B-58EA-4224-9615-880C13E1B841}">
  <dimension ref="B2:C34"/>
  <sheetViews>
    <sheetView zoomScaleNormal="100" workbookViewId="0">
      <selection activeCell="C16" sqref="C16"/>
    </sheetView>
  </sheetViews>
  <sheetFormatPr baseColWidth="10" defaultRowHeight="12.75" x14ac:dyDescent="0.2"/>
  <cols>
    <col min="1" max="2" width="11.42578125" style="28"/>
    <col min="3" max="3" width="107.85546875" style="28" customWidth="1"/>
    <col min="4" max="16384" width="11.42578125" style="28"/>
  </cols>
  <sheetData>
    <row r="2" spans="2:3" x14ac:dyDescent="0.2">
      <c r="B2" s="69" t="s">
        <v>196</v>
      </c>
      <c r="C2" s="69"/>
    </row>
    <row r="3" spans="2:3" x14ac:dyDescent="0.2">
      <c r="B3" s="29" t="s">
        <v>68</v>
      </c>
      <c r="C3" s="30" t="s">
        <v>69</v>
      </c>
    </row>
    <row r="4" spans="2:3" ht="45.75" customHeight="1" x14ac:dyDescent="0.2">
      <c r="B4" s="36">
        <v>0</v>
      </c>
      <c r="C4" s="32" t="s">
        <v>97</v>
      </c>
    </row>
    <row r="5" spans="2:3" x14ac:dyDescent="0.2">
      <c r="B5" s="36">
        <v>1</v>
      </c>
      <c r="C5" s="31" t="s">
        <v>94</v>
      </c>
    </row>
    <row r="6" spans="2:3" x14ac:dyDescent="0.2">
      <c r="B6" s="36" t="s">
        <v>67</v>
      </c>
      <c r="C6" s="32" t="s">
        <v>81</v>
      </c>
    </row>
    <row r="7" spans="2:3" x14ac:dyDescent="0.2">
      <c r="B7" s="36" t="s">
        <v>62</v>
      </c>
      <c r="C7" s="32" t="s">
        <v>76</v>
      </c>
    </row>
    <row r="8" spans="2:3" x14ac:dyDescent="0.2">
      <c r="B8" s="36">
        <v>2</v>
      </c>
      <c r="C8" s="31" t="s">
        <v>82</v>
      </c>
    </row>
    <row r="9" spans="2:3" x14ac:dyDescent="0.2">
      <c r="B9" s="68" t="s">
        <v>61</v>
      </c>
      <c r="C9" s="37" t="s">
        <v>83</v>
      </c>
    </row>
    <row r="10" spans="2:3" ht="17.25" customHeight="1" x14ac:dyDescent="0.2">
      <c r="B10" s="68"/>
      <c r="C10" s="37" t="s">
        <v>138</v>
      </c>
    </row>
    <row r="11" spans="2:3" x14ac:dyDescent="0.2">
      <c r="B11" s="68"/>
      <c r="C11" s="38" t="s">
        <v>98</v>
      </c>
    </row>
    <row r="12" spans="2:3" x14ac:dyDescent="0.2">
      <c r="B12" s="68"/>
      <c r="C12" s="38" t="s">
        <v>77</v>
      </c>
    </row>
    <row r="13" spans="2:3" x14ac:dyDescent="0.2">
      <c r="B13" s="68"/>
      <c r="C13" s="38" t="s">
        <v>78</v>
      </c>
    </row>
    <row r="14" spans="2:3" x14ac:dyDescent="0.2">
      <c r="B14" s="68"/>
      <c r="C14" s="38" t="s">
        <v>79</v>
      </c>
    </row>
    <row r="15" spans="2:3" x14ac:dyDescent="0.2">
      <c r="B15" s="39">
        <v>3</v>
      </c>
      <c r="C15" s="40" t="s">
        <v>84</v>
      </c>
    </row>
    <row r="16" spans="2:3" x14ac:dyDescent="0.2">
      <c r="B16" s="39" t="s">
        <v>85</v>
      </c>
      <c r="C16" s="38" t="s">
        <v>99</v>
      </c>
    </row>
    <row r="17" spans="2:3" x14ac:dyDescent="0.2">
      <c r="B17" s="39">
        <v>4</v>
      </c>
      <c r="C17" s="40" t="s">
        <v>86</v>
      </c>
    </row>
    <row r="18" spans="2:3" ht="29.25" customHeight="1" x14ac:dyDescent="0.2">
      <c r="B18" s="39" t="s">
        <v>87</v>
      </c>
      <c r="C18" s="33" t="s">
        <v>195</v>
      </c>
    </row>
    <row r="19" spans="2:3" x14ac:dyDescent="0.2">
      <c r="B19" s="39" t="s">
        <v>88</v>
      </c>
      <c r="C19" s="33" t="s">
        <v>100</v>
      </c>
    </row>
    <row r="20" spans="2:3" ht="60.75" customHeight="1" x14ac:dyDescent="0.2">
      <c r="B20" s="39" t="s">
        <v>89</v>
      </c>
      <c r="C20" s="33" t="s">
        <v>134</v>
      </c>
    </row>
    <row r="21" spans="2:3" ht="25.5" x14ac:dyDescent="0.2">
      <c r="B21" s="39" t="s">
        <v>95</v>
      </c>
      <c r="C21" s="33" t="s">
        <v>96</v>
      </c>
    </row>
    <row r="22" spans="2:3" x14ac:dyDescent="0.2">
      <c r="B22" s="41">
        <v>5</v>
      </c>
      <c r="C22" s="40" t="s">
        <v>90</v>
      </c>
    </row>
    <row r="23" spans="2:3" x14ac:dyDescent="0.2">
      <c r="B23" s="42" t="s">
        <v>92</v>
      </c>
      <c r="C23" s="33" t="s">
        <v>91</v>
      </c>
    </row>
    <row r="24" spans="2:3" ht="28.5" customHeight="1" x14ac:dyDescent="0.2">
      <c r="B24" s="42" t="s">
        <v>93</v>
      </c>
      <c r="C24" s="33" t="s">
        <v>193</v>
      </c>
    </row>
    <row r="25" spans="2:3" x14ac:dyDescent="0.2">
      <c r="C25" s="43"/>
    </row>
    <row r="26" spans="2:3" x14ac:dyDescent="0.2">
      <c r="C26" s="44"/>
    </row>
    <row r="27" spans="2:3" x14ac:dyDescent="0.2">
      <c r="C27" s="44"/>
    </row>
    <row r="28" spans="2:3" x14ac:dyDescent="0.2">
      <c r="C28" s="44"/>
    </row>
    <row r="29" spans="2:3" x14ac:dyDescent="0.2">
      <c r="C29" s="44"/>
    </row>
    <row r="30" spans="2:3" x14ac:dyDescent="0.2">
      <c r="C30" s="44"/>
    </row>
    <row r="31" spans="2:3" x14ac:dyDescent="0.2">
      <c r="C31" s="44"/>
    </row>
    <row r="32" spans="2:3" x14ac:dyDescent="0.2">
      <c r="C32" s="44"/>
    </row>
    <row r="33" spans="3:3" x14ac:dyDescent="0.2">
      <c r="C33" s="44"/>
    </row>
    <row r="34" spans="3:3" x14ac:dyDescent="0.2">
      <c r="C34" s="44"/>
    </row>
  </sheetData>
  <sheetProtection algorithmName="SHA-512" hashValue="I2JV4xZKhaeLj/rWKRAFtFyftSaXQnLC9np4NNShEGZtEqTGdJwgdklMGA+n6Al1TUn+RV+e9sysP1N1i/qhtA==" saltValue="HTyZBI11si2Y3v3XV3rFUw==" spinCount="100000" sheet="1" objects="1" scenarios="1"/>
  <mergeCells count="2">
    <mergeCell ref="B9:B14"/>
    <mergeCell ref="B2:C2"/>
  </mergeCells>
  <phoneticPr fontId="11" type="noConversion"/>
  <printOptions horizontalCentered="1"/>
  <pageMargins left="0.51181102362204722" right="0.51181102362204722" top="0.74803149606299213" bottom="0.74803149606299213" header="0.31496062992125984" footer="0.31496062992125984"/>
  <pageSetup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7AE86-0E62-4BBE-8020-9EC2CBB5646E}">
  <dimension ref="B1:D36"/>
  <sheetViews>
    <sheetView topLeftCell="A4" zoomScale="85" zoomScaleNormal="85" workbookViewId="0">
      <selection activeCell="C34" sqref="C34"/>
    </sheetView>
  </sheetViews>
  <sheetFormatPr baseColWidth="10" defaultRowHeight="12.75" x14ac:dyDescent="0.2"/>
  <cols>
    <col min="1" max="1" width="0.85546875" style="28" customWidth="1"/>
    <col min="2" max="2" width="11.42578125" style="28"/>
    <col min="3" max="3" width="53" style="35" customWidth="1"/>
    <col min="4" max="4" width="159.5703125" style="35" customWidth="1"/>
    <col min="5" max="16384" width="11.42578125" style="28"/>
  </cols>
  <sheetData>
    <row r="1" spans="2:4" ht="28.5" customHeight="1" x14ac:dyDescent="0.2">
      <c r="B1" s="72" t="s">
        <v>101</v>
      </c>
      <c r="C1" s="73"/>
      <c r="D1" s="74"/>
    </row>
    <row r="2" spans="2:4" ht="34.5" customHeight="1" x14ac:dyDescent="0.2">
      <c r="B2" s="45">
        <v>0</v>
      </c>
      <c r="C2" s="70" t="s">
        <v>123</v>
      </c>
      <c r="D2" s="71"/>
    </row>
    <row r="3" spans="2:4" ht="84" customHeight="1" x14ac:dyDescent="0.2">
      <c r="B3" s="47">
        <v>1</v>
      </c>
      <c r="C3" s="75" t="s">
        <v>190</v>
      </c>
      <c r="D3" s="76"/>
    </row>
    <row r="4" spans="2:4" ht="25.5" customHeight="1" x14ac:dyDescent="0.2">
      <c r="B4" s="47">
        <v>1</v>
      </c>
      <c r="C4" s="77" t="s">
        <v>80</v>
      </c>
      <c r="D4" s="78"/>
    </row>
    <row r="5" spans="2:4" ht="33.75" customHeight="1" x14ac:dyDescent="0.2">
      <c r="B5" s="46" t="s">
        <v>68</v>
      </c>
      <c r="C5" s="30" t="s">
        <v>69</v>
      </c>
      <c r="D5" s="53" t="s">
        <v>102</v>
      </c>
    </row>
    <row r="6" spans="2:4" x14ac:dyDescent="0.2">
      <c r="B6" s="47"/>
      <c r="C6" s="79" t="s">
        <v>151</v>
      </c>
      <c r="D6" s="80"/>
    </row>
    <row r="7" spans="2:4" ht="51" x14ac:dyDescent="0.2">
      <c r="B7" s="47" t="s">
        <v>67</v>
      </c>
      <c r="C7" s="32" t="s">
        <v>105</v>
      </c>
      <c r="D7" s="48" t="s">
        <v>153</v>
      </c>
    </row>
    <row r="8" spans="2:4" x14ac:dyDescent="0.2">
      <c r="B8" s="47"/>
      <c r="C8" s="79" t="s">
        <v>191</v>
      </c>
      <c r="D8" s="80"/>
    </row>
    <row r="9" spans="2:4" x14ac:dyDescent="0.2">
      <c r="B9" s="47" t="s">
        <v>62</v>
      </c>
      <c r="C9" s="32" t="s">
        <v>111</v>
      </c>
      <c r="D9" s="49" t="s">
        <v>147</v>
      </c>
    </row>
    <row r="10" spans="2:4" ht="19.5" customHeight="1" x14ac:dyDescent="0.2">
      <c r="B10" s="47" t="s">
        <v>63</v>
      </c>
      <c r="C10" s="32" t="s">
        <v>112</v>
      </c>
      <c r="D10" s="49" t="s">
        <v>103</v>
      </c>
    </row>
    <row r="11" spans="2:4" ht="129" customHeight="1" x14ac:dyDescent="0.2">
      <c r="B11" s="47" t="s">
        <v>64</v>
      </c>
      <c r="C11" s="32" t="s">
        <v>113</v>
      </c>
      <c r="D11" s="49" t="s">
        <v>146</v>
      </c>
    </row>
    <row r="12" spans="2:4" ht="25.5" x14ac:dyDescent="0.2">
      <c r="B12" s="47" t="s">
        <v>65</v>
      </c>
      <c r="C12" s="32" t="s">
        <v>142</v>
      </c>
      <c r="D12" s="49" t="s">
        <v>148</v>
      </c>
    </row>
    <row r="13" spans="2:4" ht="25.5" x14ac:dyDescent="0.2">
      <c r="B13" s="47" t="s">
        <v>66</v>
      </c>
      <c r="C13" s="32" t="s">
        <v>114</v>
      </c>
      <c r="D13" s="49" t="s">
        <v>149</v>
      </c>
    </row>
    <row r="14" spans="2:4" ht="25.5" x14ac:dyDescent="0.2">
      <c r="B14" s="47" t="s">
        <v>107</v>
      </c>
      <c r="C14" s="32" t="s">
        <v>115</v>
      </c>
      <c r="D14" s="49" t="s">
        <v>106</v>
      </c>
    </row>
    <row r="15" spans="2:4" ht="25.5" x14ac:dyDescent="0.2">
      <c r="B15" s="47" t="s">
        <v>108</v>
      </c>
      <c r="C15" s="32" t="s">
        <v>117</v>
      </c>
      <c r="D15" s="49" t="s">
        <v>104</v>
      </c>
    </row>
    <row r="16" spans="2:4" ht="74.25" customHeight="1" x14ac:dyDescent="0.2">
      <c r="B16" s="47" t="s">
        <v>109</v>
      </c>
      <c r="C16" s="32" t="s">
        <v>116</v>
      </c>
      <c r="D16" s="48" t="s">
        <v>143</v>
      </c>
    </row>
    <row r="17" spans="2:4" ht="18.75" customHeight="1" x14ac:dyDescent="0.2">
      <c r="B17" s="47"/>
      <c r="C17" s="79" t="s">
        <v>202</v>
      </c>
      <c r="D17" s="80"/>
    </row>
    <row r="18" spans="2:4" ht="177.75" customHeight="1" x14ac:dyDescent="0.2">
      <c r="B18" s="47"/>
      <c r="C18" s="32" t="s">
        <v>188</v>
      </c>
      <c r="D18" s="48" t="s">
        <v>192</v>
      </c>
    </row>
    <row r="19" spans="2:4" ht="409.5" customHeight="1" x14ac:dyDescent="0.2">
      <c r="B19" s="47"/>
      <c r="C19" s="32" t="s">
        <v>198</v>
      </c>
      <c r="D19" s="67" t="s">
        <v>200</v>
      </c>
    </row>
    <row r="20" spans="2:4" ht="58.5" customHeight="1" x14ac:dyDescent="0.2">
      <c r="B20" s="47"/>
      <c r="C20" s="32" t="s">
        <v>199</v>
      </c>
      <c r="D20" s="54" t="s">
        <v>201</v>
      </c>
    </row>
    <row r="21" spans="2:4" ht="18.75" customHeight="1" x14ac:dyDescent="0.2">
      <c r="B21" s="47"/>
      <c r="C21" s="79" t="s">
        <v>152</v>
      </c>
      <c r="D21" s="80"/>
    </row>
    <row r="22" spans="2:4" ht="227.25" customHeight="1" x14ac:dyDescent="0.2">
      <c r="B22" s="47"/>
      <c r="C22" s="32" t="s">
        <v>150</v>
      </c>
      <c r="D22" s="48" t="s">
        <v>203</v>
      </c>
    </row>
    <row r="23" spans="2:4" x14ac:dyDescent="0.2">
      <c r="B23" s="47" t="s">
        <v>118</v>
      </c>
      <c r="C23" s="32" t="s">
        <v>119</v>
      </c>
      <c r="D23" s="48" t="s">
        <v>139</v>
      </c>
    </row>
    <row r="24" spans="2:4" ht="25.5" customHeight="1" x14ac:dyDescent="0.2">
      <c r="B24" s="47">
        <v>2</v>
      </c>
      <c r="C24" s="77" t="s">
        <v>110</v>
      </c>
      <c r="D24" s="78"/>
    </row>
    <row r="25" spans="2:4" x14ac:dyDescent="0.2">
      <c r="B25" s="47" t="s">
        <v>61</v>
      </c>
      <c r="C25" s="34" t="s">
        <v>144</v>
      </c>
      <c r="D25" s="49" t="s">
        <v>145</v>
      </c>
    </row>
    <row r="26" spans="2:4" ht="25.5" x14ac:dyDescent="0.2">
      <c r="B26" s="47" t="s">
        <v>57</v>
      </c>
      <c r="C26" s="34" t="s">
        <v>120</v>
      </c>
      <c r="D26" s="49" t="s">
        <v>121</v>
      </c>
    </row>
    <row r="27" spans="2:4" ht="51" x14ac:dyDescent="0.2">
      <c r="B27" s="47" t="s">
        <v>58</v>
      </c>
      <c r="C27" s="34" t="s">
        <v>136</v>
      </c>
      <c r="D27" s="49" t="s">
        <v>194</v>
      </c>
    </row>
    <row r="28" spans="2:4" ht="379.5" customHeight="1" x14ac:dyDescent="0.2">
      <c r="B28" s="47" t="s">
        <v>59</v>
      </c>
      <c r="C28" s="34" t="s">
        <v>129</v>
      </c>
      <c r="D28" s="49" t="s">
        <v>140</v>
      </c>
    </row>
    <row r="29" spans="2:4" x14ac:dyDescent="0.2">
      <c r="B29" s="47" t="s">
        <v>60</v>
      </c>
      <c r="C29" s="34" t="s">
        <v>124</v>
      </c>
      <c r="D29" s="49" t="s">
        <v>141</v>
      </c>
    </row>
    <row r="30" spans="2:4" x14ac:dyDescent="0.2">
      <c r="B30" s="47" t="s">
        <v>70</v>
      </c>
      <c r="C30" s="34" t="s">
        <v>125</v>
      </c>
      <c r="D30" s="49" t="s">
        <v>122</v>
      </c>
    </row>
    <row r="31" spans="2:4" x14ac:dyDescent="0.2">
      <c r="B31" s="47" t="s">
        <v>71</v>
      </c>
      <c r="C31" s="34" t="s">
        <v>126</v>
      </c>
      <c r="D31" s="49" t="s">
        <v>127</v>
      </c>
    </row>
    <row r="32" spans="2:4" ht="25.5" x14ac:dyDescent="0.2">
      <c r="B32" s="47" t="s">
        <v>72</v>
      </c>
      <c r="C32" s="34" t="s">
        <v>128</v>
      </c>
      <c r="D32" s="49" t="s">
        <v>130</v>
      </c>
    </row>
    <row r="33" spans="2:4" ht="25.5" x14ac:dyDescent="0.2">
      <c r="B33" s="47" t="s">
        <v>73</v>
      </c>
      <c r="C33" s="34" t="s">
        <v>135</v>
      </c>
      <c r="D33" s="49" t="s">
        <v>189</v>
      </c>
    </row>
    <row r="34" spans="2:4" ht="187.5" customHeight="1" x14ac:dyDescent="0.2">
      <c r="B34" s="47" t="s">
        <v>74</v>
      </c>
      <c r="C34" s="34" t="s">
        <v>131</v>
      </c>
      <c r="D34" s="49" t="s">
        <v>204</v>
      </c>
    </row>
    <row r="35" spans="2:4" ht="32.25" customHeight="1" x14ac:dyDescent="0.2">
      <c r="B35" s="47" t="s">
        <v>75</v>
      </c>
      <c r="C35" s="34" t="s">
        <v>91</v>
      </c>
      <c r="D35" s="49" t="s">
        <v>197</v>
      </c>
    </row>
    <row r="36" spans="2:4" ht="13.5" thickBot="1" x14ac:dyDescent="0.25">
      <c r="B36" s="50" t="s">
        <v>137</v>
      </c>
      <c r="C36" s="51" t="s">
        <v>132</v>
      </c>
      <c r="D36" s="52" t="s">
        <v>133</v>
      </c>
    </row>
  </sheetData>
  <sheetProtection algorithmName="SHA-512" hashValue="hSLOADqjf/ZjQNSUyBEgW4hbV29R7tfubOtek5ngDc/JJrUrjg7WGf5kKUj3OgRP9Bup101DtPOndw/5SVM08w==" saltValue="52vax66JoLi5nDLCBlJzNA==" spinCount="100000" sheet="1" objects="1" scenarios="1"/>
  <mergeCells count="9">
    <mergeCell ref="C2:D2"/>
    <mergeCell ref="B1:D1"/>
    <mergeCell ref="C3:D3"/>
    <mergeCell ref="C4:D4"/>
    <mergeCell ref="C24:D24"/>
    <mergeCell ref="C6:D6"/>
    <mergeCell ref="C8:D8"/>
    <mergeCell ref="C17:D17"/>
    <mergeCell ref="C21:D21"/>
  </mergeCells>
  <phoneticPr fontId="11" type="noConversion"/>
  <printOptions horizontalCentered="1"/>
  <pageMargins left="0.31496062992125984" right="0.31496062992125984" top="0.74803149606299213" bottom="0.74803149606299213" header="0.31496062992125984" footer="0.31496062992125984"/>
  <pageSetup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660F3-15B8-4BA6-88AC-A5154862CF01}">
  <dimension ref="A1:A37"/>
  <sheetViews>
    <sheetView tabSelected="1" workbookViewId="0">
      <selection activeCell="A48" sqref="A48"/>
    </sheetView>
  </sheetViews>
  <sheetFormatPr baseColWidth="10" defaultColWidth="132.42578125" defaultRowHeight="15" x14ac:dyDescent="0.25"/>
  <cols>
    <col min="1" max="1" width="94.5703125" style="57" customWidth="1"/>
  </cols>
  <sheetData>
    <row r="1" spans="1:1" ht="15.75" thickBot="1" x14ac:dyDescent="0.3">
      <c r="A1" s="66" t="s">
        <v>154</v>
      </c>
    </row>
    <row r="2" spans="1:1" x14ac:dyDescent="0.25">
      <c r="A2" s="55" t="s">
        <v>187</v>
      </c>
    </row>
    <row r="3" spans="1:1" ht="15.75" thickBot="1" x14ac:dyDescent="0.3">
      <c r="A3" s="55"/>
    </row>
    <row r="4" spans="1:1" ht="24" x14ac:dyDescent="0.25">
      <c r="A4" s="58" t="s">
        <v>168</v>
      </c>
    </row>
    <row r="5" spans="1:1" ht="24" x14ac:dyDescent="0.25">
      <c r="A5" s="59" t="s">
        <v>169</v>
      </c>
    </row>
    <row r="6" spans="1:1" ht="36" x14ac:dyDescent="0.25">
      <c r="A6" s="59" t="s">
        <v>165</v>
      </c>
    </row>
    <row r="7" spans="1:1" ht="24" x14ac:dyDescent="0.25">
      <c r="A7" s="59" t="s">
        <v>170</v>
      </c>
    </row>
    <row r="8" spans="1:1" ht="36" x14ac:dyDescent="0.25">
      <c r="A8" s="59" t="s">
        <v>171</v>
      </c>
    </row>
    <row r="9" spans="1:1" x14ac:dyDescent="0.25">
      <c r="A9" s="59" t="s">
        <v>172</v>
      </c>
    </row>
    <row r="10" spans="1:1" ht="24" x14ac:dyDescent="0.25">
      <c r="A10" s="60" t="s">
        <v>173</v>
      </c>
    </row>
    <row r="11" spans="1:1" x14ac:dyDescent="0.25">
      <c r="A11" s="59" t="s">
        <v>174</v>
      </c>
    </row>
    <row r="12" spans="1:1" x14ac:dyDescent="0.25">
      <c r="A12" s="59" t="s">
        <v>175</v>
      </c>
    </row>
    <row r="13" spans="1:1" ht="24" x14ac:dyDescent="0.25">
      <c r="A13" s="59" t="s">
        <v>176</v>
      </c>
    </row>
    <row r="14" spans="1:1" x14ac:dyDescent="0.25">
      <c r="A14" s="59" t="s">
        <v>177</v>
      </c>
    </row>
    <row r="15" spans="1:1" x14ac:dyDescent="0.25">
      <c r="A15" s="59" t="s">
        <v>178</v>
      </c>
    </row>
    <row r="16" spans="1:1" ht="24" x14ac:dyDescent="0.25">
      <c r="A16" s="59" t="s">
        <v>179</v>
      </c>
    </row>
    <row r="17" spans="1:1" x14ac:dyDescent="0.25">
      <c r="A17" s="59" t="s">
        <v>180</v>
      </c>
    </row>
    <row r="18" spans="1:1" x14ac:dyDescent="0.25">
      <c r="A18" s="59" t="s">
        <v>181</v>
      </c>
    </row>
    <row r="19" spans="1:1" x14ac:dyDescent="0.25">
      <c r="A19" s="59" t="s">
        <v>182</v>
      </c>
    </row>
    <row r="20" spans="1:1" ht="36" x14ac:dyDescent="0.25">
      <c r="A20" s="59" t="s">
        <v>183</v>
      </c>
    </row>
    <row r="21" spans="1:1" ht="24" x14ac:dyDescent="0.25">
      <c r="A21" s="59" t="s">
        <v>184</v>
      </c>
    </row>
    <row r="22" spans="1:1" ht="24" x14ac:dyDescent="0.25">
      <c r="A22" s="59" t="s">
        <v>185</v>
      </c>
    </row>
    <row r="23" spans="1:1" ht="48" x14ac:dyDescent="0.25">
      <c r="A23" s="59" t="s">
        <v>186</v>
      </c>
    </row>
    <row r="24" spans="1:1" ht="24" x14ac:dyDescent="0.25">
      <c r="A24" s="59" t="s">
        <v>161</v>
      </c>
    </row>
    <row r="25" spans="1:1" x14ac:dyDescent="0.25">
      <c r="A25" s="61" t="s">
        <v>162</v>
      </c>
    </row>
    <row r="26" spans="1:1" ht="24" x14ac:dyDescent="0.25">
      <c r="A26" s="59" t="s">
        <v>166</v>
      </c>
    </row>
    <row r="27" spans="1:1" ht="15.75" thickBot="1" x14ac:dyDescent="0.3">
      <c r="A27" s="62" t="s">
        <v>167</v>
      </c>
    </row>
    <row r="28" spans="1:1" x14ac:dyDescent="0.25">
      <c r="A28" s="56"/>
    </row>
    <row r="29" spans="1:1" ht="15.75" thickBot="1" x14ac:dyDescent="0.3"/>
    <row r="30" spans="1:1" ht="15.75" thickBot="1" x14ac:dyDescent="0.3">
      <c r="A30" s="65" t="s">
        <v>155</v>
      </c>
    </row>
    <row r="31" spans="1:1" x14ac:dyDescent="0.25">
      <c r="A31" s="58" t="s">
        <v>159</v>
      </c>
    </row>
    <row r="32" spans="1:1" ht="36" x14ac:dyDescent="0.25">
      <c r="A32" s="59" t="s">
        <v>160</v>
      </c>
    </row>
    <row r="33" spans="1:1" ht="24" x14ac:dyDescent="0.25">
      <c r="A33" s="59" t="s">
        <v>156</v>
      </c>
    </row>
    <row r="34" spans="1:1" ht="24" x14ac:dyDescent="0.25">
      <c r="A34" s="59" t="s">
        <v>157</v>
      </c>
    </row>
    <row r="35" spans="1:1" ht="24" x14ac:dyDescent="0.25">
      <c r="A35" s="59" t="s">
        <v>158</v>
      </c>
    </row>
    <row r="36" spans="1:1" ht="24.75" x14ac:dyDescent="0.25">
      <c r="A36" s="63" t="s">
        <v>163</v>
      </c>
    </row>
    <row r="37" spans="1:1" ht="25.5" thickBot="1" x14ac:dyDescent="0.3">
      <c r="A37" s="64" t="s">
        <v>164</v>
      </c>
    </row>
  </sheetData>
  <sheetProtection algorithmName="SHA-512" hashValue="vN4mjy2AtkL3wbISUwxlPD/mnGqDgbOGea08DFMjs8ZOOpEOTpnrxRpE/+LpBhgBlO7acQJ9qw9o5H52pLathA==" saltValue="xPi1Wngssavx+EibP+hG6Q==" spinCount="100000"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J8"/>
  <sheetViews>
    <sheetView workbookViewId="0">
      <selection activeCell="D8" sqref="D8"/>
    </sheetView>
  </sheetViews>
  <sheetFormatPr baseColWidth="10" defaultRowHeight="15" x14ac:dyDescent="0.25"/>
  <cols>
    <col min="3" max="3" width="6.5703125" customWidth="1"/>
    <col min="4" max="4" width="63.7109375" customWidth="1"/>
    <col min="5" max="5" width="24.5703125" customWidth="1"/>
    <col min="6" max="6" width="18.5703125" customWidth="1"/>
    <col min="7" max="7" width="18" hidden="1" customWidth="1"/>
    <col min="9" max="9" width="25.140625" customWidth="1"/>
    <col min="10" max="10" width="40.85546875" customWidth="1"/>
  </cols>
  <sheetData>
    <row r="3" spans="1:10" ht="101.25" customHeight="1" x14ac:dyDescent="0.25">
      <c r="A3" s="81" t="s">
        <v>17</v>
      </c>
      <c r="B3" s="18" t="s">
        <v>0</v>
      </c>
      <c r="C3" s="18" t="s">
        <v>8</v>
      </c>
      <c r="D3" s="18" t="s">
        <v>18</v>
      </c>
      <c r="E3" s="18" t="s">
        <v>9</v>
      </c>
      <c r="F3" s="18" t="s">
        <v>10</v>
      </c>
      <c r="G3" s="18" t="s">
        <v>11</v>
      </c>
      <c r="H3" s="18" t="s">
        <v>12</v>
      </c>
      <c r="I3" s="18" t="s">
        <v>19</v>
      </c>
      <c r="J3" s="18" t="s">
        <v>20</v>
      </c>
    </row>
    <row r="4" spans="1:10" ht="51.75" customHeight="1" x14ac:dyDescent="0.25">
      <c r="A4" s="82"/>
      <c r="B4" s="19" t="s">
        <v>13</v>
      </c>
      <c r="C4" s="1">
        <v>1</v>
      </c>
      <c r="D4" s="19" t="s">
        <v>47</v>
      </c>
      <c r="E4" s="19" t="s">
        <v>50</v>
      </c>
      <c r="F4" s="19" t="s">
        <v>48</v>
      </c>
      <c r="G4" s="19"/>
      <c r="H4" s="1">
        <v>8</v>
      </c>
      <c r="I4" s="1" t="s">
        <v>49</v>
      </c>
      <c r="J4" s="83"/>
    </row>
    <row r="5" spans="1:10" ht="51.75" customHeight="1" x14ac:dyDescent="0.25">
      <c r="A5" s="82"/>
      <c r="B5" s="19" t="s">
        <v>13</v>
      </c>
      <c r="C5" s="1">
        <v>2</v>
      </c>
      <c r="D5" s="19" t="s">
        <v>51</v>
      </c>
      <c r="E5" s="19" t="s">
        <v>50</v>
      </c>
      <c r="F5" s="19" t="s">
        <v>48</v>
      </c>
      <c r="G5" s="19"/>
      <c r="H5" s="1">
        <v>11</v>
      </c>
      <c r="I5" s="1" t="s">
        <v>49</v>
      </c>
      <c r="J5" s="84"/>
    </row>
    <row r="6" spans="1:10" ht="66" customHeight="1" x14ac:dyDescent="0.25">
      <c r="A6" s="82"/>
      <c r="B6" s="19" t="s">
        <v>13</v>
      </c>
      <c r="C6" s="1">
        <v>3</v>
      </c>
      <c r="D6" s="19" t="s">
        <v>52</v>
      </c>
      <c r="E6" s="19" t="s">
        <v>26</v>
      </c>
      <c r="F6" s="19" t="s">
        <v>26</v>
      </c>
      <c r="G6" s="19"/>
      <c r="H6" s="1">
        <v>13</v>
      </c>
      <c r="I6" s="1" t="s">
        <v>49</v>
      </c>
      <c r="J6" s="84"/>
    </row>
    <row r="7" spans="1:10" ht="51.75" customHeight="1" x14ac:dyDescent="0.25">
      <c r="A7" s="82"/>
      <c r="B7" s="19" t="s">
        <v>13</v>
      </c>
      <c r="C7" s="1">
        <v>4</v>
      </c>
      <c r="D7" s="19" t="s">
        <v>53</v>
      </c>
      <c r="E7" s="19" t="s">
        <v>13</v>
      </c>
      <c r="F7" s="19" t="s">
        <v>13</v>
      </c>
      <c r="G7" s="19"/>
      <c r="H7" s="1">
        <v>14</v>
      </c>
      <c r="I7" s="1" t="s">
        <v>49</v>
      </c>
      <c r="J7" s="84"/>
    </row>
    <row r="8" spans="1:10" ht="51.75" customHeight="1" x14ac:dyDescent="0.25">
      <c r="A8" s="82"/>
      <c r="B8" s="19" t="s">
        <v>13</v>
      </c>
      <c r="C8" s="1">
        <v>5</v>
      </c>
      <c r="D8" s="19"/>
      <c r="E8" s="19"/>
      <c r="F8" s="19"/>
      <c r="G8" s="19"/>
      <c r="H8" s="1"/>
      <c r="I8" s="1"/>
      <c r="J8" s="85"/>
    </row>
  </sheetData>
  <mergeCells count="2">
    <mergeCell ref="A3:A8"/>
    <mergeCell ref="J4:J8"/>
  </mergeCells>
  <pageMargins left="0.7" right="0.7" top="0.75" bottom="0.75" header="0.3" footer="0.3"/>
  <pageSetup paperSize="9"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O58"/>
  <sheetViews>
    <sheetView topLeftCell="A7" zoomScaleNormal="100" workbookViewId="0">
      <selection activeCell="F9" sqref="F9:F11"/>
    </sheetView>
  </sheetViews>
  <sheetFormatPr baseColWidth="10" defaultColWidth="11.42578125" defaultRowHeight="14.25" x14ac:dyDescent="0.25"/>
  <cols>
    <col min="1" max="1" width="11.42578125" style="10"/>
    <col min="2" max="2" width="19" style="10" customWidth="1"/>
    <col min="3" max="3" width="18.7109375" style="10" customWidth="1"/>
    <col min="4" max="4" width="23.140625" style="10" customWidth="1"/>
    <col min="5" max="6" width="26.85546875" style="10" customWidth="1"/>
    <col min="7" max="7" width="43.140625" style="10" customWidth="1"/>
    <col min="8" max="8" width="30.5703125" style="10" customWidth="1"/>
    <col min="9" max="9" width="45.5703125" style="10" customWidth="1"/>
    <col min="10" max="11" width="37.28515625" style="10" customWidth="1"/>
    <col min="12" max="12" width="38.5703125" style="10" customWidth="1"/>
    <col min="13" max="13" width="34.85546875" style="10" customWidth="1"/>
    <col min="14" max="14" width="23" style="10" customWidth="1"/>
    <col min="15" max="16384" width="11.42578125" style="10"/>
  </cols>
  <sheetData>
    <row r="3" spans="2:15" ht="111.75" customHeight="1" x14ac:dyDescent="0.25">
      <c r="B3" s="16" t="s">
        <v>0</v>
      </c>
      <c r="C3" s="16" t="s">
        <v>1</v>
      </c>
      <c r="D3" s="16" t="s">
        <v>2</v>
      </c>
      <c r="E3" s="16" t="s">
        <v>22</v>
      </c>
      <c r="F3" s="16" t="s">
        <v>21</v>
      </c>
      <c r="G3" s="16" t="s">
        <v>24</v>
      </c>
      <c r="H3" s="2"/>
      <c r="I3" s="2"/>
      <c r="J3" s="2"/>
      <c r="K3" s="2"/>
      <c r="L3" s="2"/>
      <c r="M3" s="2"/>
      <c r="N3" s="2"/>
      <c r="O3" s="2"/>
    </row>
    <row r="4" spans="2:15" ht="49.5" customHeight="1" x14ac:dyDescent="0.25">
      <c r="B4" s="17" t="s">
        <v>13</v>
      </c>
      <c r="C4" s="17" t="s">
        <v>14</v>
      </c>
      <c r="D4" s="17"/>
      <c r="E4" s="7">
        <f>+C30/12</f>
        <v>0</v>
      </c>
      <c r="F4" s="7"/>
      <c r="G4" s="7"/>
    </row>
    <row r="7" spans="2:15" ht="28.5" customHeight="1" x14ac:dyDescent="0.25">
      <c r="B7" s="89" t="s">
        <v>15</v>
      </c>
      <c r="C7" s="90"/>
      <c r="D7" s="90"/>
      <c r="E7" s="90"/>
      <c r="F7" s="90"/>
      <c r="G7" s="90"/>
      <c r="H7" s="91"/>
    </row>
    <row r="8" spans="2:15" ht="195" customHeight="1" x14ac:dyDescent="0.25">
      <c r="B8" s="16" t="s">
        <v>0</v>
      </c>
      <c r="C8" s="16" t="s">
        <v>2</v>
      </c>
      <c r="D8" s="16" t="s">
        <v>5</v>
      </c>
      <c r="E8" s="16" t="s">
        <v>4</v>
      </c>
      <c r="F8" s="16" t="s">
        <v>6</v>
      </c>
      <c r="G8" s="16" t="s">
        <v>23</v>
      </c>
      <c r="H8" s="16" t="s">
        <v>3</v>
      </c>
    </row>
    <row r="9" spans="2:15" s="3" customFormat="1" ht="28.5" customHeight="1" x14ac:dyDescent="0.25">
      <c r="B9" s="88" t="s">
        <v>13</v>
      </c>
      <c r="C9" s="88" t="e">
        <f>+#REF!</f>
        <v>#REF!</v>
      </c>
      <c r="D9" s="88" t="s">
        <v>27</v>
      </c>
      <c r="E9" s="88" t="s">
        <v>28</v>
      </c>
      <c r="F9" s="88">
        <v>67</v>
      </c>
      <c r="G9" s="21">
        <f>(G11-G10)/30</f>
        <v>24.366666666666667</v>
      </c>
      <c r="H9" s="88"/>
      <c r="I9" s="10"/>
    </row>
    <row r="10" spans="2:15" s="3" customFormat="1" ht="28.5" customHeight="1" x14ac:dyDescent="0.25">
      <c r="B10" s="88"/>
      <c r="C10" s="88"/>
      <c r="D10" s="88"/>
      <c r="E10" s="88"/>
      <c r="F10" s="88"/>
      <c r="G10" s="4">
        <v>40787</v>
      </c>
      <c r="H10" s="88"/>
      <c r="I10" s="10"/>
    </row>
    <row r="11" spans="2:15" s="3" customFormat="1" ht="28.5" customHeight="1" x14ac:dyDescent="0.25">
      <c r="B11" s="88"/>
      <c r="C11" s="88"/>
      <c r="D11" s="88"/>
      <c r="E11" s="88"/>
      <c r="F11" s="88"/>
      <c r="G11" s="5">
        <v>41518</v>
      </c>
      <c r="H11" s="88"/>
      <c r="I11" s="10"/>
    </row>
    <row r="12" spans="2:15" s="3" customFormat="1" ht="28.5" customHeight="1" x14ac:dyDescent="0.25">
      <c r="B12" s="88" t="s">
        <v>13</v>
      </c>
      <c r="C12" s="88"/>
      <c r="D12" s="88"/>
      <c r="E12" s="88"/>
      <c r="F12" s="88">
        <v>216</v>
      </c>
      <c r="G12" s="17">
        <f>(G14-G13)/30</f>
        <v>8.1333333333333329</v>
      </c>
      <c r="H12" s="88"/>
      <c r="I12" s="10"/>
    </row>
    <row r="13" spans="2:15" s="3" customFormat="1" ht="28.5" customHeight="1" x14ac:dyDescent="0.25">
      <c r="B13" s="88"/>
      <c r="C13" s="88"/>
      <c r="D13" s="88"/>
      <c r="E13" s="88"/>
      <c r="F13" s="88"/>
      <c r="G13" s="4">
        <v>39491</v>
      </c>
      <c r="H13" s="88"/>
      <c r="I13" s="10"/>
    </row>
    <row r="14" spans="2:15" s="3" customFormat="1" ht="28.5" customHeight="1" x14ac:dyDescent="0.25">
      <c r="B14" s="88"/>
      <c r="C14" s="88"/>
      <c r="D14" s="88"/>
      <c r="E14" s="88"/>
      <c r="F14" s="88"/>
      <c r="G14" s="5">
        <v>39735</v>
      </c>
      <c r="H14" s="88"/>
      <c r="I14" s="10"/>
    </row>
    <row r="15" spans="2:15" s="3" customFormat="1" ht="28.5" customHeight="1" x14ac:dyDescent="0.25">
      <c r="B15" s="88" t="s">
        <v>13</v>
      </c>
      <c r="C15" s="88"/>
      <c r="D15" s="88"/>
      <c r="E15" s="88"/>
      <c r="F15" s="88">
        <v>217</v>
      </c>
      <c r="G15" s="17"/>
      <c r="H15" s="88"/>
      <c r="I15" s="10"/>
    </row>
    <row r="16" spans="2:15" s="3" customFormat="1" ht="28.5" customHeight="1" x14ac:dyDescent="0.25">
      <c r="B16" s="88"/>
      <c r="C16" s="88"/>
      <c r="D16" s="88"/>
      <c r="E16" s="88"/>
      <c r="F16" s="88"/>
      <c r="G16" s="4"/>
      <c r="H16" s="88"/>
      <c r="I16" s="10"/>
    </row>
    <row r="17" spans="2:11" s="3" customFormat="1" ht="28.5" customHeight="1" x14ac:dyDescent="0.25">
      <c r="B17" s="88"/>
      <c r="C17" s="88"/>
      <c r="D17" s="88"/>
      <c r="E17" s="88"/>
      <c r="F17" s="88"/>
      <c r="G17" s="5"/>
      <c r="H17" s="88"/>
      <c r="I17" s="10"/>
    </row>
    <row r="18" spans="2:11" s="3" customFormat="1" ht="28.5" customHeight="1" x14ac:dyDescent="0.25">
      <c r="B18" s="88" t="s">
        <v>13</v>
      </c>
      <c r="C18" s="88"/>
      <c r="D18" s="88"/>
      <c r="E18" s="88"/>
      <c r="F18" s="88">
        <v>217</v>
      </c>
      <c r="G18" s="17"/>
      <c r="H18" s="88"/>
      <c r="I18" s="10"/>
    </row>
    <row r="19" spans="2:11" s="3" customFormat="1" ht="28.5" customHeight="1" x14ac:dyDescent="0.25">
      <c r="B19" s="88"/>
      <c r="C19" s="88"/>
      <c r="D19" s="88"/>
      <c r="E19" s="88"/>
      <c r="F19" s="88"/>
      <c r="G19" s="4"/>
      <c r="H19" s="88"/>
      <c r="I19" s="10"/>
    </row>
    <row r="20" spans="2:11" s="3" customFormat="1" ht="28.5" customHeight="1" x14ac:dyDescent="0.25">
      <c r="B20" s="88"/>
      <c r="C20" s="88"/>
      <c r="D20" s="88"/>
      <c r="E20" s="88"/>
      <c r="F20" s="88"/>
      <c r="G20" s="5"/>
      <c r="H20" s="88"/>
      <c r="I20" s="10"/>
    </row>
    <row r="21" spans="2:11" s="3" customFormat="1" ht="28.5" customHeight="1" x14ac:dyDescent="0.25">
      <c r="B21" s="88" t="s">
        <v>13</v>
      </c>
      <c r="C21" s="88"/>
      <c r="D21" s="88"/>
      <c r="E21" s="88"/>
      <c r="F21" s="88">
        <v>218</v>
      </c>
      <c r="G21" s="17"/>
      <c r="H21" s="88"/>
      <c r="I21" s="10"/>
    </row>
    <row r="22" spans="2:11" s="3" customFormat="1" ht="28.5" customHeight="1" x14ac:dyDescent="0.25">
      <c r="B22" s="88"/>
      <c r="C22" s="88"/>
      <c r="D22" s="88"/>
      <c r="E22" s="88"/>
      <c r="F22" s="88"/>
      <c r="G22" s="4"/>
      <c r="H22" s="88"/>
      <c r="I22" s="10"/>
    </row>
    <row r="23" spans="2:11" s="3" customFormat="1" ht="28.5" customHeight="1" x14ac:dyDescent="0.25">
      <c r="B23" s="88"/>
      <c r="C23" s="88"/>
      <c r="D23" s="88"/>
      <c r="E23" s="88"/>
      <c r="F23" s="88"/>
      <c r="G23" s="5"/>
      <c r="H23" s="88"/>
      <c r="I23" s="10"/>
    </row>
    <row r="24" spans="2:11" s="3" customFormat="1" ht="28.5" customHeight="1" x14ac:dyDescent="0.25">
      <c r="B24" s="88" t="s">
        <v>13</v>
      </c>
      <c r="C24" s="88"/>
      <c r="D24" s="88"/>
      <c r="E24" s="88"/>
      <c r="F24" s="88">
        <v>218</v>
      </c>
      <c r="G24" s="17"/>
      <c r="H24" s="88"/>
      <c r="I24" s="10"/>
    </row>
    <row r="25" spans="2:11" s="3" customFormat="1" ht="28.5" customHeight="1" x14ac:dyDescent="0.25">
      <c r="B25" s="88"/>
      <c r="C25" s="88"/>
      <c r="D25" s="88"/>
      <c r="E25" s="88"/>
      <c r="F25" s="88"/>
      <c r="G25" s="4"/>
      <c r="H25" s="88"/>
      <c r="I25" s="10"/>
    </row>
    <row r="26" spans="2:11" s="3" customFormat="1" ht="28.5" customHeight="1" x14ac:dyDescent="0.25">
      <c r="B26" s="88"/>
      <c r="C26" s="88"/>
      <c r="D26" s="88"/>
      <c r="E26" s="88"/>
      <c r="F26" s="88"/>
      <c r="G26" s="5"/>
      <c r="H26" s="88"/>
      <c r="I26" s="10"/>
    </row>
    <row r="27" spans="2:11" s="3" customFormat="1" ht="35.25" customHeight="1" x14ac:dyDescent="0.25">
      <c r="B27" s="88" t="s">
        <v>13</v>
      </c>
      <c r="C27" s="88"/>
      <c r="D27" s="88"/>
      <c r="E27" s="88"/>
      <c r="F27" s="88">
        <v>219</v>
      </c>
      <c r="G27" s="6">
        <v>3</v>
      </c>
      <c r="H27" s="88"/>
      <c r="I27" s="10"/>
    </row>
    <row r="28" spans="2:11" s="3" customFormat="1" ht="35.25" customHeight="1" x14ac:dyDescent="0.25">
      <c r="B28" s="88"/>
      <c r="C28" s="88"/>
      <c r="D28" s="88"/>
      <c r="E28" s="88"/>
      <c r="F28" s="88"/>
      <c r="G28" s="14">
        <v>37152</v>
      </c>
      <c r="H28" s="88"/>
      <c r="I28" s="10"/>
    </row>
    <row r="29" spans="2:11" s="3" customFormat="1" ht="35.25" customHeight="1" x14ac:dyDescent="0.25">
      <c r="B29" s="88"/>
      <c r="C29" s="88"/>
      <c r="D29" s="88"/>
      <c r="E29" s="88"/>
      <c r="F29" s="88"/>
      <c r="G29" s="15">
        <v>37242</v>
      </c>
      <c r="H29" s="88"/>
      <c r="I29" s="10"/>
    </row>
    <row r="30" spans="2:11" s="3" customFormat="1" ht="28.5" customHeight="1" x14ac:dyDescent="0.25">
      <c r="B30" s="11"/>
      <c r="C30" s="11"/>
      <c r="D30" s="12"/>
      <c r="E30" s="86" t="s">
        <v>7</v>
      </c>
      <c r="F30" s="87"/>
      <c r="G30" s="13">
        <f>SUM(G9+G12+G15+G18+G21+G24+G27)</f>
        <v>35.5</v>
      </c>
      <c r="H30" s="13">
        <f>SUM(H9+H12+H15+H18+H21+H24+H27)</f>
        <v>0</v>
      </c>
      <c r="I30" s="10"/>
    </row>
    <row r="31" spans="2:11" s="3" customFormat="1" ht="28.5" customHeight="1" x14ac:dyDescent="0.25">
      <c r="B31" s="8"/>
      <c r="C31" s="8"/>
      <c r="D31" s="9"/>
      <c r="E31" s="9"/>
      <c r="F31" s="9"/>
      <c r="I31" s="9"/>
    </row>
    <row r="32" spans="2:11" x14ac:dyDescent="0.25">
      <c r="B32" s="11"/>
      <c r="C32" s="11"/>
      <c r="D32" s="12"/>
      <c r="E32" s="12"/>
      <c r="F32" s="12"/>
      <c r="I32" s="12"/>
      <c r="J32" s="3"/>
      <c r="K32" s="3"/>
    </row>
    <row r="35" spans="2:8" x14ac:dyDescent="0.25">
      <c r="B35" s="89" t="s">
        <v>25</v>
      </c>
      <c r="C35" s="90"/>
      <c r="D35" s="90"/>
      <c r="E35" s="90"/>
      <c r="F35" s="90"/>
      <c r="G35" s="90"/>
      <c r="H35" s="91"/>
    </row>
    <row r="36" spans="2:8" ht="314.25" customHeight="1" x14ac:dyDescent="0.25">
      <c r="B36" s="16" t="s">
        <v>0</v>
      </c>
      <c r="C36" s="16" t="s">
        <v>2</v>
      </c>
      <c r="D36" s="16" t="s">
        <v>5</v>
      </c>
      <c r="E36" s="16" t="s">
        <v>4</v>
      </c>
      <c r="F36" s="16" t="s">
        <v>6</v>
      </c>
      <c r="G36" s="16" t="s">
        <v>23</v>
      </c>
      <c r="H36" s="16" t="s">
        <v>3</v>
      </c>
    </row>
    <row r="37" spans="2:8" x14ac:dyDescent="0.25">
      <c r="B37" s="88" t="s">
        <v>13</v>
      </c>
      <c r="C37" s="88"/>
      <c r="D37" s="88"/>
      <c r="E37" s="88"/>
      <c r="F37" s="88">
        <v>216</v>
      </c>
      <c r="G37" s="17"/>
      <c r="H37" s="88"/>
    </row>
    <row r="38" spans="2:8" x14ac:dyDescent="0.25">
      <c r="B38" s="88"/>
      <c r="C38" s="88"/>
      <c r="D38" s="88"/>
      <c r="E38" s="88"/>
      <c r="F38" s="88"/>
      <c r="G38" s="4"/>
      <c r="H38" s="88"/>
    </row>
    <row r="39" spans="2:8" x14ac:dyDescent="0.25">
      <c r="B39" s="88"/>
      <c r="C39" s="88"/>
      <c r="D39" s="88"/>
      <c r="E39" s="88"/>
      <c r="F39" s="88"/>
      <c r="G39" s="5"/>
      <c r="H39" s="88"/>
    </row>
    <row r="40" spans="2:8" x14ac:dyDescent="0.25">
      <c r="B40" s="88" t="s">
        <v>13</v>
      </c>
      <c r="C40" s="88"/>
      <c r="D40" s="88"/>
      <c r="E40" s="88"/>
      <c r="F40" s="88">
        <v>216</v>
      </c>
      <c r="G40" s="17">
        <f>(G42-G41)/30</f>
        <v>8.1333333333333329</v>
      </c>
      <c r="H40" s="88"/>
    </row>
    <row r="41" spans="2:8" x14ac:dyDescent="0.25">
      <c r="B41" s="88"/>
      <c r="C41" s="88"/>
      <c r="D41" s="88"/>
      <c r="E41" s="88"/>
      <c r="F41" s="88"/>
      <c r="G41" s="4">
        <v>39491</v>
      </c>
      <c r="H41" s="88"/>
    </row>
    <row r="42" spans="2:8" x14ac:dyDescent="0.25">
      <c r="B42" s="88"/>
      <c r="C42" s="88"/>
      <c r="D42" s="88"/>
      <c r="E42" s="88"/>
      <c r="F42" s="88"/>
      <c r="G42" s="5">
        <v>39735</v>
      </c>
      <c r="H42" s="88"/>
    </row>
    <row r="43" spans="2:8" x14ac:dyDescent="0.25">
      <c r="B43" s="88" t="s">
        <v>13</v>
      </c>
      <c r="C43" s="88"/>
      <c r="D43" s="88"/>
      <c r="E43" s="88"/>
      <c r="F43" s="88">
        <v>217</v>
      </c>
      <c r="G43" s="17"/>
      <c r="H43" s="88"/>
    </row>
    <row r="44" spans="2:8" x14ac:dyDescent="0.25">
      <c r="B44" s="88"/>
      <c r="C44" s="88"/>
      <c r="D44" s="88"/>
      <c r="E44" s="88"/>
      <c r="F44" s="88"/>
      <c r="G44" s="4"/>
      <c r="H44" s="88"/>
    </row>
    <row r="45" spans="2:8" x14ac:dyDescent="0.25">
      <c r="B45" s="88"/>
      <c r="C45" s="88"/>
      <c r="D45" s="88"/>
      <c r="E45" s="88"/>
      <c r="F45" s="88"/>
      <c r="G45" s="5"/>
      <c r="H45" s="88"/>
    </row>
    <row r="46" spans="2:8" x14ac:dyDescent="0.25">
      <c r="B46" s="88" t="s">
        <v>13</v>
      </c>
      <c r="C46" s="88"/>
      <c r="D46" s="88"/>
      <c r="E46" s="88"/>
      <c r="F46" s="88">
        <v>217</v>
      </c>
      <c r="G46" s="17"/>
      <c r="H46" s="88"/>
    </row>
    <row r="47" spans="2:8" x14ac:dyDescent="0.25">
      <c r="B47" s="88"/>
      <c r="C47" s="88"/>
      <c r="D47" s="88"/>
      <c r="E47" s="88"/>
      <c r="F47" s="88"/>
      <c r="G47" s="4"/>
      <c r="H47" s="88"/>
    </row>
    <row r="48" spans="2:8" x14ac:dyDescent="0.25">
      <c r="B48" s="88"/>
      <c r="C48" s="88"/>
      <c r="D48" s="88"/>
      <c r="E48" s="88"/>
      <c r="F48" s="88"/>
      <c r="G48" s="5"/>
      <c r="H48" s="88"/>
    </row>
    <row r="49" spans="2:8" x14ac:dyDescent="0.25">
      <c r="B49" s="88" t="s">
        <v>13</v>
      </c>
      <c r="C49" s="88"/>
      <c r="D49" s="88"/>
      <c r="E49" s="88"/>
      <c r="F49" s="88">
        <v>218</v>
      </c>
      <c r="G49" s="17"/>
      <c r="H49" s="88"/>
    </row>
    <row r="50" spans="2:8" x14ac:dyDescent="0.25">
      <c r="B50" s="88"/>
      <c r="C50" s="88"/>
      <c r="D50" s="88"/>
      <c r="E50" s="88"/>
      <c r="F50" s="88"/>
      <c r="G50" s="4"/>
      <c r="H50" s="88"/>
    </row>
    <row r="51" spans="2:8" x14ac:dyDescent="0.25">
      <c r="B51" s="88"/>
      <c r="C51" s="88"/>
      <c r="D51" s="88"/>
      <c r="E51" s="88"/>
      <c r="F51" s="88"/>
      <c r="G51" s="5"/>
      <c r="H51" s="88"/>
    </row>
    <row r="52" spans="2:8" x14ac:dyDescent="0.25">
      <c r="B52" s="88" t="s">
        <v>13</v>
      </c>
      <c r="C52" s="88"/>
      <c r="D52" s="88"/>
      <c r="E52" s="88"/>
      <c r="F52" s="88">
        <v>218</v>
      </c>
      <c r="G52" s="17"/>
      <c r="H52" s="88"/>
    </row>
    <row r="53" spans="2:8" x14ac:dyDescent="0.25">
      <c r="B53" s="88"/>
      <c r="C53" s="88"/>
      <c r="D53" s="88"/>
      <c r="E53" s="88"/>
      <c r="F53" s="88"/>
      <c r="G53" s="4"/>
      <c r="H53" s="88"/>
    </row>
    <row r="54" spans="2:8" x14ac:dyDescent="0.25">
      <c r="B54" s="88"/>
      <c r="C54" s="88"/>
      <c r="D54" s="88"/>
      <c r="E54" s="88"/>
      <c r="F54" s="88"/>
      <c r="G54" s="5"/>
      <c r="H54" s="88"/>
    </row>
    <row r="55" spans="2:8" x14ac:dyDescent="0.25">
      <c r="B55" s="88" t="s">
        <v>13</v>
      </c>
      <c r="C55" s="88"/>
      <c r="D55" s="88"/>
      <c r="E55" s="88"/>
      <c r="F55" s="88">
        <v>219</v>
      </c>
      <c r="G55" s="6">
        <v>3</v>
      </c>
      <c r="H55" s="88"/>
    </row>
    <row r="56" spans="2:8" x14ac:dyDescent="0.25">
      <c r="B56" s="88"/>
      <c r="C56" s="88"/>
      <c r="D56" s="88"/>
      <c r="E56" s="88"/>
      <c r="F56" s="88"/>
      <c r="G56" s="14">
        <v>37152</v>
      </c>
      <c r="H56" s="88"/>
    </row>
    <row r="57" spans="2:8" x14ac:dyDescent="0.25">
      <c r="B57" s="88"/>
      <c r="C57" s="88"/>
      <c r="D57" s="88"/>
      <c r="E57" s="88"/>
      <c r="F57" s="88"/>
      <c r="G57" s="15">
        <v>37242</v>
      </c>
      <c r="H57" s="88"/>
    </row>
    <row r="58" spans="2:8" x14ac:dyDescent="0.25">
      <c r="B58" s="11"/>
      <c r="C58" s="11"/>
      <c r="D58" s="12"/>
      <c r="E58" s="86" t="s">
        <v>7</v>
      </c>
      <c r="F58" s="87"/>
      <c r="G58" s="13">
        <f>SUM(G37+G40+G43+G46+G49+G52+G55)</f>
        <v>11.133333333333333</v>
      </c>
      <c r="H58" s="13">
        <f>SUM(H37+H40+H43+H46+H49+H52+H55)</f>
        <v>0</v>
      </c>
    </row>
  </sheetData>
  <mergeCells count="88">
    <mergeCell ref="H9:H11"/>
    <mergeCell ref="B7:H7"/>
    <mergeCell ref="B9:B11"/>
    <mergeCell ref="C9:C11"/>
    <mergeCell ref="D9:D11"/>
    <mergeCell ref="E9:E11"/>
    <mergeCell ref="F9:F11"/>
    <mergeCell ref="H15:H17"/>
    <mergeCell ref="B12:B14"/>
    <mergeCell ref="C12:C14"/>
    <mergeCell ref="D12:D14"/>
    <mergeCell ref="E12:E14"/>
    <mergeCell ref="F12:F14"/>
    <mergeCell ref="H12:H14"/>
    <mergeCell ref="B15:B17"/>
    <mergeCell ref="C15:C17"/>
    <mergeCell ref="D15:D17"/>
    <mergeCell ref="E15:E17"/>
    <mergeCell ref="F15:F17"/>
    <mergeCell ref="H21:H23"/>
    <mergeCell ref="B18:B20"/>
    <mergeCell ref="C18:C20"/>
    <mergeCell ref="D18:D20"/>
    <mergeCell ref="E18:E20"/>
    <mergeCell ref="F18:F20"/>
    <mergeCell ref="H18:H20"/>
    <mergeCell ref="B21:B23"/>
    <mergeCell ref="C21:C23"/>
    <mergeCell ref="D21:D23"/>
    <mergeCell ref="E21:E23"/>
    <mergeCell ref="F21:F23"/>
    <mergeCell ref="H27:H29"/>
    <mergeCell ref="B24:B26"/>
    <mergeCell ref="C24:C26"/>
    <mergeCell ref="D24:D26"/>
    <mergeCell ref="E24:E26"/>
    <mergeCell ref="F24:F26"/>
    <mergeCell ref="H24:H26"/>
    <mergeCell ref="E30:F30"/>
    <mergeCell ref="B27:B29"/>
    <mergeCell ref="C27:C29"/>
    <mergeCell ref="D27:D29"/>
    <mergeCell ref="E27:E29"/>
    <mergeCell ref="F27:F29"/>
    <mergeCell ref="B35:H35"/>
    <mergeCell ref="B37:B39"/>
    <mergeCell ref="C37:C39"/>
    <mergeCell ref="D37:D39"/>
    <mergeCell ref="E37:E39"/>
    <mergeCell ref="F37:F39"/>
    <mergeCell ref="H37:H39"/>
    <mergeCell ref="H43:H45"/>
    <mergeCell ref="B40:B42"/>
    <mergeCell ref="C40:C42"/>
    <mergeCell ref="D40:D42"/>
    <mergeCell ref="E40:E42"/>
    <mergeCell ref="F40:F42"/>
    <mergeCell ref="H40:H42"/>
    <mergeCell ref="B43:B45"/>
    <mergeCell ref="C43:C45"/>
    <mergeCell ref="D43:D45"/>
    <mergeCell ref="E43:E45"/>
    <mergeCell ref="F43:F45"/>
    <mergeCell ref="H49:H51"/>
    <mergeCell ref="B46:B48"/>
    <mergeCell ref="C46:C48"/>
    <mergeCell ref="D46:D48"/>
    <mergeCell ref="E46:E48"/>
    <mergeCell ref="F46:F48"/>
    <mergeCell ref="H46:H48"/>
    <mergeCell ref="B49:B51"/>
    <mergeCell ref="C49:C51"/>
    <mergeCell ref="D49:D51"/>
    <mergeCell ref="E49:E51"/>
    <mergeCell ref="F49:F51"/>
    <mergeCell ref="H55:H57"/>
    <mergeCell ref="B52:B54"/>
    <mergeCell ref="C52:C54"/>
    <mergeCell ref="D52:D54"/>
    <mergeCell ref="E52:E54"/>
    <mergeCell ref="F52:F54"/>
    <mergeCell ref="H52:H54"/>
    <mergeCell ref="E58:F58"/>
    <mergeCell ref="B55:B57"/>
    <mergeCell ref="C55:C57"/>
    <mergeCell ref="D55:D57"/>
    <mergeCell ref="E55:E57"/>
    <mergeCell ref="F55:F57"/>
  </mergeCells>
  <printOptions horizontalCentered="1"/>
  <pageMargins left="0.23622047244094491" right="0.23622047244094491" top="0.74803149606299213" bottom="0.74803149606299213" header="0.31496062992125984" footer="0.31496062992125984"/>
  <pageSetup scale="65" orientation="landscape"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O91"/>
  <sheetViews>
    <sheetView zoomScaleNormal="100" workbookViewId="0">
      <selection activeCell="D4" sqref="D4"/>
    </sheetView>
  </sheetViews>
  <sheetFormatPr baseColWidth="10" defaultColWidth="11.42578125" defaultRowHeight="14.25" x14ac:dyDescent="0.25"/>
  <cols>
    <col min="1" max="1" width="11.42578125" style="10"/>
    <col min="2" max="2" width="19" style="10" customWidth="1"/>
    <col min="3" max="3" width="18.7109375" style="10" customWidth="1"/>
    <col min="4" max="4" width="23.140625" style="10" customWidth="1"/>
    <col min="5" max="6" width="26.85546875" style="10" customWidth="1"/>
    <col min="7" max="7" width="43.140625" style="10" customWidth="1"/>
    <col min="8" max="8" width="30.5703125" style="10" customWidth="1"/>
    <col min="9" max="9" width="45.5703125" style="10" customWidth="1"/>
    <col min="10" max="11" width="37.28515625" style="10" customWidth="1"/>
    <col min="12" max="12" width="38.5703125" style="10" customWidth="1"/>
    <col min="13" max="13" width="34.85546875" style="10" customWidth="1"/>
    <col min="14" max="14" width="23" style="10" customWidth="1"/>
    <col min="15" max="16384" width="11.42578125" style="10"/>
  </cols>
  <sheetData>
    <row r="3" spans="2:15" ht="111.75" customHeight="1" x14ac:dyDescent="0.25">
      <c r="B3" s="22" t="s">
        <v>0</v>
      </c>
      <c r="C3" s="22" t="s">
        <v>1</v>
      </c>
      <c r="D3" s="22" t="s">
        <v>2</v>
      </c>
      <c r="E3" s="22" t="s">
        <v>22</v>
      </c>
      <c r="F3" s="22" t="s">
        <v>21</v>
      </c>
      <c r="G3" s="22" t="s">
        <v>24</v>
      </c>
      <c r="H3" s="2"/>
      <c r="I3" s="2"/>
      <c r="J3" s="2"/>
      <c r="K3" s="2"/>
      <c r="L3" s="2"/>
      <c r="M3" s="2"/>
      <c r="N3" s="2"/>
      <c r="O3" s="2"/>
    </row>
    <row r="4" spans="2:15" ht="49.5" customHeight="1" x14ac:dyDescent="0.25">
      <c r="B4" s="21" t="s">
        <v>13</v>
      </c>
      <c r="C4" s="21" t="s">
        <v>16</v>
      </c>
      <c r="D4" s="21"/>
      <c r="E4" s="7">
        <f>G63/12</f>
        <v>5.2833333333333332</v>
      </c>
      <c r="F4" s="7" t="s">
        <v>49</v>
      </c>
      <c r="G4" s="7"/>
    </row>
    <row r="7" spans="2:15" ht="28.5" customHeight="1" x14ac:dyDescent="0.25">
      <c r="B7" s="89" t="s">
        <v>15</v>
      </c>
      <c r="C7" s="90"/>
      <c r="D7" s="90"/>
      <c r="E7" s="90"/>
      <c r="F7" s="90"/>
      <c r="G7" s="90"/>
      <c r="H7" s="91"/>
    </row>
    <row r="8" spans="2:15" ht="195" customHeight="1" x14ac:dyDescent="0.25">
      <c r="B8" s="22" t="s">
        <v>0</v>
      </c>
      <c r="C8" s="22" t="s">
        <v>2</v>
      </c>
      <c r="D8" s="22" t="s">
        <v>5</v>
      </c>
      <c r="E8" s="22" t="s">
        <v>4</v>
      </c>
      <c r="F8" s="22" t="s">
        <v>6</v>
      </c>
      <c r="G8" s="22" t="s">
        <v>23</v>
      </c>
      <c r="H8" s="22" t="s">
        <v>3</v>
      </c>
    </row>
    <row r="9" spans="2:15" s="3" customFormat="1" ht="28.5" customHeight="1" x14ac:dyDescent="0.25">
      <c r="B9" s="88" t="s">
        <v>13</v>
      </c>
      <c r="C9" s="92" t="s">
        <v>29</v>
      </c>
      <c r="D9" s="88" t="s">
        <v>27</v>
      </c>
      <c r="E9" s="88" t="s">
        <v>28</v>
      </c>
      <c r="F9" s="88" t="s">
        <v>54</v>
      </c>
      <c r="G9" s="20">
        <f>(G11-G10)/30</f>
        <v>3.4333333333333331</v>
      </c>
      <c r="H9" s="88"/>
      <c r="I9" s="10"/>
    </row>
    <row r="10" spans="2:15" s="3" customFormat="1" ht="28.5" customHeight="1" x14ac:dyDescent="0.25">
      <c r="B10" s="88"/>
      <c r="C10" s="93"/>
      <c r="D10" s="88"/>
      <c r="E10" s="88"/>
      <c r="F10" s="88"/>
      <c r="G10" s="26">
        <v>38614</v>
      </c>
      <c r="H10" s="88"/>
      <c r="I10" s="10"/>
    </row>
    <row r="11" spans="2:15" s="3" customFormat="1" ht="28.5" customHeight="1" x14ac:dyDescent="0.25">
      <c r="B11" s="88"/>
      <c r="C11" s="94"/>
      <c r="D11" s="88"/>
      <c r="E11" s="88"/>
      <c r="F11" s="88"/>
      <c r="G11" s="27">
        <v>38717</v>
      </c>
      <c r="H11" s="88"/>
      <c r="I11" s="10"/>
    </row>
    <row r="12" spans="2:15" s="3" customFormat="1" ht="28.5" customHeight="1" x14ac:dyDescent="0.25">
      <c r="B12" s="88" t="s">
        <v>13</v>
      </c>
      <c r="C12" s="92" t="s">
        <v>29</v>
      </c>
      <c r="D12" s="92" t="s">
        <v>34</v>
      </c>
      <c r="E12" s="92" t="s">
        <v>35</v>
      </c>
      <c r="F12" s="92" t="s">
        <v>54</v>
      </c>
      <c r="G12" s="20">
        <f>(G14-G13)/30</f>
        <v>6</v>
      </c>
      <c r="H12" s="88"/>
      <c r="I12" s="10"/>
    </row>
    <row r="13" spans="2:15" s="3" customFormat="1" ht="28.5" customHeight="1" x14ac:dyDescent="0.25">
      <c r="B13" s="88"/>
      <c r="C13" s="93"/>
      <c r="D13" s="93"/>
      <c r="E13" s="93"/>
      <c r="F13" s="93"/>
      <c r="G13" s="26">
        <v>38719</v>
      </c>
      <c r="H13" s="88"/>
      <c r="I13" s="10"/>
    </row>
    <row r="14" spans="2:15" s="3" customFormat="1" ht="28.5" customHeight="1" x14ac:dyDescent="0.25">
      <c r="B14" s="88"/>
      <c r="C14" s="94"/>
      <c r="D14" s="94"/>
      <c r="E14" s="94"/>
      <c r="F14" s="94"/>
      <c r="G14" s="27">
        <v>38899</v>
      </c>
      <c r="H14" s="88"/>
      <c r="I14" s="10"/>
    </row>
    <row r="15" spans="2:15" s="3" customFormat="1" ht="28.5" customHeight="1" x14ac:dyDescent="0.25">
      <c r="B15" s="88" t="s">
        <v>13</v>
      </c>
      <c r="C15" s="92" t="s">
        <v>29</v>
      </c>
      <c r="D15" s="92" t="s">
        <v>34</v>
      </c>
      <c r="E15" s="92" t="s">
        <v>36</v>
      </c>
      <c r="F15" s="92" t="s">
        <v>54</v>
      </c>
      <c r="G15" s="20">
        <f>(G17-G16)/30</f>
        <v>6.1</v>
      </c>
      <c r="H15" s="88"/>
      <c r="I15" s="10"/>
    </row>
    <row r="16" spans="2:15" s="3" customFormat="1" ht="28.5" customHeight="1" x14ac:dyDescent="0.25">
      <c r="B16" s="88"/>
      <c r="C16" s="93"/>
      <c r="D16" s="93"/>
      <c r="E16" s="93"/>
      <c r="F16" s="93"/>
      <c r="G16" s="26">
        <v>38905</v>
      </c>
      <c r="H16" s="88"/>
      <c r="I16" s="10"/>
    </row>
    <row r="17" spans="2:9" s="3" customFormat="1" ht="28.5" customHeight="1" x14ac:dyDescent="0.25">
      <c r="B17" s="88"/>
      <c r="C17" s="94"/>
      <c r="D17" s="94"/>
      <c r="E17" s="94"/>
      <c r="F17" s="94"/>
      <c r="G17" s="27">
        <v>39088</v>
      </c>
      <c r="H17" s="88"/>
      <c r="I17" s="10"/>
    </row>
    <row r="18" spans="2:9" s="3" customFormat="1" ht="28.5" customHeight="1" x14ac:dyDescent="0.25">
      <c r="B18" s="88" t="s">
        <v>13</v>
      </c>
      <c r="C18" s="92" t="s">
        <v>29</v>
      </c>
      <c r="D18" s="88" t="s">
        <v>30</v>
      </c>
      <c r="E18" s="88" t="s">
        <v>31</v>
      </c>
      <c r="F18" s="88">
        <v>217</v>
      </c>
      <c r="G18" s="20">
        <f>(G20-G19)/30</f>
        <v>44.866666666666667</v>
      </c>
      <c r="H18" s="88"/>
      <c r="I18" s="10"/>
    </row>
    <row r="19" spans="2:9" s="3" customFormat="1" ht="28.5" customHeight="1" x14ac:dyDescent="0.25">
      <c r="B19" s="88"/>
      <c r="C19" s="93"/>
      <c r="D19" s="88"/>
      <c r="E19" s="88"/>
      <c r="F19" s="88"/>
      <c r="G19" s="26">
        <v>34726</v>
      </c>
      <c r="H19" s="88"/>
      <c r="I19" s="10"/>
    </row>
    <row r="20" spans="2:9" s="3" customFormat="1" ht="28.5" customHeight="1" x14ac:dyDescent="0.25">
      <c r="B20" s="88"/>
      <c r="C20" s="94"/>
      <c r="D20" s="88"/>
      <c r="E20" s="88"/>
      <c r="F20" s="88"/>
      <c r="G20" s="27">
        <v>36072</v>
      </c>
      <c r="H20" s="88"/>
      <c r="I20" s="10"/>
    </row>
    <row r="21" spans="2:9" s="3" customFormat="1" ht="28.5" customHeight="1" x14ac:dyDescent="0.25">
      <c r="B21" s="95" t="s">
        <v>13</v>
      </c>
      <c r="C21" s="92" t="s">
        <v>29</v>
      </c>
      <c r="D21" s="95" t="s">
        <v>32</v>
      </c>
      <c r="E21" s="95" t="s">
        <v>33</v>
      </c>
      <c r="F21" s="88" t="s">
        <v>55</v>
      </c>
      <c r="G21" s="20">
        <f>(G23-G22)/30</f>
        <v>33.366666666666667</v>
      </c>
      <c r="H21" s="88"/>
      <c r="I21" s="10"/>
    </row>
    <row r="22" spans="2:9" s="3" customFormat="1" ht="28.5" customHeight="1" x14ac:dyDescent="0.25">
      <c r="B22" s="95"/>
      <c r="C22" s="93"/>
      <c r="D22" s="95"/>
      <c r="E22" s="95"/>
      <c r="F22" s="88"/>
      <c r="G22" s="26">
        <v>37456</v>
      </c>
      <c r="H22" s="88"/>
      <c r="I22" s="10"/>
    </row>
    <row r="23" spans="2:9" s="3" customFormat="1" ht="28.5" customHeight="1" x14ac:dyDescent="0.25">
      <c r="B23" s="95"/>
      <c r="C23" s="94"/>
      <c r="D23" s="95"/>
      <c r="E23" s="95"/>
      <c r="F23" s="88"/>
      <c r="G23" s="27">
        <v>38457</v>
      </c>
      <c r="H23" s="88"/>
      <c r="I23" s="10"/>
    </row>
    <row r="24" spans="2:9" s="3" customFormat="1" ht="28.5" customHeight="1" x14ac:dyDescent="0.25">
      <c r="B24" s="88" t="s">
        <v>13</v>
      </c>
      <c r="C24" s="92" t="s">
        <v>29</v>
      </c>
      <c r="D24" s="88" t="s">
        <v>37</v>
      </c>
      <c r="E24" s="88" t="s">
        <v>39</v>
      </c>
      <c r="F24" s="88" t="s">
        <v>56</v>
      </c>
      <c r="G24" s="21">
        <f>(G26-G25)/30</f>
        <v>7.1333333333333337</v>
      </c>
      <c r="H24" s="88"/>
      <c r="I24" s="10"/>
    </row>
    <row r="25" spans="2:9" s="3" customFormat="1" ht="28.5" customHeight="1" x14ac:dyDescent="0.25">
      <c r="B25" s="88"/>
      <c r="C25" s="93"/>
      <c r="D25" s="88"/>
      <c r="E25" s="88"/>
      <c r="F25" s="88"/>
      <c r="G25" s="4">
        <v>39189</v>
      </c>
      <c r="H25" s="88"/>
      <c r="I25" s="10"/>
    </row>
    <row r="26" spans="2:9" s="3" customFormat="1" ht="28.5" customHeight="1" x14ac:dyDescent="0.25">
      <c r="B26" s="88"/>
      <c r="C26" s="94"/>
      <c r="D26" s="88"/>
      <c r="E26" s="88"/>
      <c r="F26" s="88"/>
      <c r="G26" s="5">
        <v>39403</v>
      </c>
      <c r="H26" s="88"/>
      <c r="I26" s="10"/>
    </row>
    <row r="27" spans="2:9" s="3" customFormat="1" ht="28.5" customHeight="1" x14ac:dyDescent="0.25">
      <c r="B27" s="88" t="s">
        <v>13</v>
      </c>
      <c r="C27" s="92" t="s">
        <v>29</v>
      </c>
      <c r="D27" s="88" t="s">
        <v>37</v>
      </c>
      <c r="E27" s="88" t="s">
        <v>38</v>
      </c>
      <c r="F27" s="88" t="s">
        <v>56</v>
      </c>
      <c r="G27" s="21">
        <f>(G29-G28)/30</f>
        <v>4.166666666666667</v>
      </c>
      <c r="H27" s="88"/>
      <c r="I27" s="10"/>
    </row>
    <row r="28" spans="2:9" s="3" customFormat="1" ht="28.5" customHeight="1" x14ac:dyDescent="0.25">
      <c r="B28" s="88"/>
      <c r="C28" s="93"/>
      <c r="D28" s="88"/>
      <c r="E28" s="88"/>
      <c r="F28" s="88"/>
      <c r="G28" s="4">
        <v>39505</v>
      </c>
      <c r="H28" s="88"/>
      <c r="I28" s="10"/>
    </row>
    <row r="29" spans="2:9" s="3" customFormat="1" ht="28.5" customHeight="1" x14ac:dyDescent="0.25">
      <c r="B29" s="88"/>
      <c r="C29" s="94"/>
      <c r="D29" s="88"/>
      <c r="E29" s="88"/>
      <c r="F29" s="88"/>
      <c r="G29" s="5">
        <v>39630</v>
      </c>
      <c r="H29" s="88"/>
      <c r="I29" s="10"/>
    </row>
    <row r="30" spans="2:9" s="3" customFormat="1" ht="28.5" customHeight="1" x14ac:dyDescent="0.25">
      <c r="B30" s="88" t="s">
        <v>13</v>
      </c>
      <c r="C30" s="23" t="s">
        <v>29</v>
      </c>
      <c r="D30" s="88" t="s">
        <v>37</v>
      </c>
      <c r="E30" s="88" t="s">
        <v>40</v>
      </c>
      <c r="F30" s="88" t="s">
        <v>56</v>
      </c>
      <c r="G30" s="21">
        <f>(G32-G31)/30</f>
        <v>1.7</v>
      </c>
      <c r="H30" s="88"/>
      <c r="I30" s="10"/>
    </row>
    <row r="31" spans="2:9" s="3" customFormat="1" ht="28.5" customHeight="1" x14ac:dyDescent="0.25">
      <c r="B31" s="88"/>
      <c r="C31" s="24"/>
      <c r="D31" s="88"/>
      <c r="E31" s="88"/>
      <c r="F31" s="88"/>
      <c r="G31" s="4">
        <v>39686</v>
      </c>
      <c r="H31" s="88"/>
      <c r="I31" s="10"/>
    </row>
    <row r="32" spans="2:9" s="3" customFormat="1" ht="28.5" customHeight="1" x14ac:dyDescent="0.25">
      <c r="B32" s="88"/>
      <c r="C32" s="25"/>
      <c r="D32" s="88"/>
      <c r="E32" s="88"/>
      <c r="F32" s="88"/>
      <c r="G32" s="5">
        <v>39737</v>
      </c>
      <c r="H32" s="88"/>
      <c r="I32" s="10"/>
    </row>
    <row r="33" spans="2:9" s="3" customFormat="1" ht="28.5" customHeight="1" x14ac:dyDescent="0.25">
      <c r="B33" s="88" t="s">
        <v>13</v>
      </c>
      <c r="C33" s="23" t="s">
        <v>29</v>
      </c>
      <c r="D33" s="88" t="s">
        <v>37</v>
      </c>
      <c r="E33" s="88" t="s">
        <v>41</v>
      </c>
      <c r="F33" s="88" t="s">
        <v>56</v>
      </c>
      <c r="G33" s="20">
        <f>(G35-G34)/30</f>
        <v>6.0333333333333332</v>
      </c>
      <c r="H33" s="88"/>
      <c r="I33" s="10"/>
    </row>
    <row r="34" spans="2:9" s="3" customFormat="1" ht="28.5" customHeight="1" x14ac:dyDescent="0.25">
      <c r="B34" s="88"/>
      <c r="C34" s="24"/>
      <c r="D34" s="88"/>
      <c r="E34" s="88"/>
      <c r="F34" s="88"/>
      <c r="G34" s="26">
        <v>40191</v>
      </c>
      <c r="H34" s="88"/>
      <c r="I34" s="10"/>
    </row>
    <row r="35" spans="2:9" s="3" customFormat="1" ht="28.5" customHeight="1" x14ac:dyDescent="0.25">
      <c r="B35" s="88"/>
      <c r="C35" s="25"/>
      <c r="D35" s="88"/>
      <c r="E35" s="88"/>
      <c r="F35" s="88"/>
      <c r="G35" s="27">
        <v>40372</v>
      </c>
      <c r="H35" s="88"/>
      <c r="I35" s="10"/>
    </row>
    <row r="36" spans="2:9" s="3" customFormat="1" ht="28.5" customHeight="1" x14ac:dyDescent="0.25">
      <c r="B36" s="88" t="s">
        <v>13</v>
      </c>
      <c r="C36" s="23" t="s">
        <v>29</v>
      </c>
      <c r="D36" s="88" t="s">
        <v>37</v>
      </c>
      <c r="E36" s="88" t="s">
        <v>42</v>
      </c>
      <c r="F36" s="88" t="s">
        <v>56</v>
      </c>
      <c r="G36" s="20">
        <f>(G38-G37)/30</f>
        <v>0.7</v>
      </c>
      <c r="H36" s="88"/>
      <c r="I36" s="10"/>
    </row>
    <row r="37" spans="2:9" s="3" customFormat="1" ht="28.5" customHeight="1" x14ac:dyDescent="0.25">
      <c r="B37" s="88"/>
      <c r="C37" s="24"/>
      <c r="D37" s="88"/>
      <c r="E37" s="88"/>
      <c r="F37" s="88"/>
      <c r="G37" s="26">
        <v>40409</v>
      </c>
      <c r="H37" s="88"/>
      <c r="I37" s="10"/>
    </row>
    <row r="38" spans="2:9" s="3" customFormat="1" ht="28.5" customHeight="1" x14ac:dyDescent="0.25">
      <c r="B38" s="88"/>
      <c r="C38" s="25"/>
      <c r="D38" s="88"/>
      <c r="E38" s="88"/>
      <c r="F38" s="88"/>
      <c r="G38" s="27">
        <v>40430</v>
      </c>
      <c r="H38" s="88"/>
      <c r="I38" s="10"/>
    </row>
    <row r="39" spans="2:9" s="3" customFormat="1" ht="28.5" customHeight="1" x14ac:dyDescent="0.25">
      <c r="B39" s="88" t="s">
        <v>13</v>
      </c>
      <c r="C39" s="23" t="s">
        <v>29</v>
      </c>
      <c r="D39" s="88" t="s">
        <v>37</v>
      </c>
      <c r="E39" s="88" t="s">
        <v>43</v>
      </c>
      <c r="F39" s="88" t="s">
        <v>56</v>
      </c>
      <c r="G39" s="20">
        <f>(G41-G40)/30</f>
        <v>2.0666666666666669</v>
      </c>
      <c r="H39" s="88"/>
      <c r="I39" s="10"/>
    </row>
    <row r="40" spans="2:9" s="3" customFormat="1" ht="28.5" customHeight="1" x14ac:dyDescent="0.25">
      <c r="B40" s="88"/>
      <c r="C40" s="24"/>
      <c r="D40" s="88"/>
      <c r="E40" s="88"/>
      <c r="F40" s="88"/>
      <c r="G40" s="26">
        <v>40515</v>
      </c>
      <c r="H40" s="88"/>
      <c r="I40" s="10"/>
    </row>
    <row r="41" spans="2:9" s="3" customFormat="1" ht="28.5" customHeight="1" x14ac:dyDescent="0.25">
      <c r="B41" s="88"/>
      <c r="C41" s="25"/>
      <c r="D41" s="88"/>
      <c r="E41" s="88"/>
      <c r="F41" s="88"/>
      <c r="G41" s="27">
        <v>40577</v>
      </c>
      <c r="H41" s="88"/>
      <c r="I41" s="10"/>
    </row>
    <row r="42" spans="2:9" s="3" customFormat="1" ht="28.5" customHeight="1" x14ac:dyDescent="0.25">
      <c r="B42" s="88" t="s">
        <v>13</v>
      </c>
      <c r="C42" s="23" t="s">
        <v>29</v>
      </c>
      <c r="D42" s="88" t="s">
        <v>37</v>
      </c>
      <c r="E42" s="88" t="s">
        <v>44</v>
      </c>
      <c r="F42" s="88" t="s">
        <v>56</v>
      </c>
      <c r="G42" s="20">
        <f>(G44-G43)/30</f>
        <v>1</v>
      </c>
      <c r="H42" s="88"/>
      <c r="I42" s="10"/>
    </row>
    <row r="43" spans="2:9" s="3" customFormat="1" ht="28.5" customHeight="1" x14ac:dyDescent="0.25">
      <c r="B43" s="88"/>
      <c r="C43" s="24"/>
      <c r="D43" s="88"/>
      <c r="E43" s="88"/>
      <c r="F43" s="88"/>
      <c r="G43" s="26">
        <v>40644</v>
      </c>
      <c r="H43" s="88"/>
      <c r="I43" s="10"/>
    </row>
    <row r="44" spans="2:9" s="3" customFormat="1" ht="28.5" customHeight="1" x14ac:dyDescent="0.25">
      <c r="B44" s="88"/>
      <c r="C44" s="25"/>
      <c r="D44" s="88"/>
      <c r="E44" s="88"/>
      <c r="F44" s="88"/>
      <c r="G44" s="27">
        <v>40674</v>
      </c>
      <c r="H44" s="88"/>
      <c r="I44" s="10"/>
    </row>
    <row r="45" spans="2:9" s="3" customFormat="1" ht="28.5" customHeight="1" x14ac:dyDescent="0.25">
      <c r="B45" s="88" t="s">
        <v>13</v>
      </c>
      <c r="C45" s="92" t="s">
        <v>29</v>
      </c>
      <c r="D45" s="88" t="s">
        <v>45</v>
      </c>
      <c r="E45" s="88" t="s">
        <v>46</v>
      </c>
      <c r="F45" s="88">
        <v>56</v>
      </c>
      <c r="G45" s="20">
        <f>(G47-G46)/30</f>
        <v>6.0333333333333332</v>
      </c>
      <c r="H45" s="88"/>
      <c r="I45" s="10"/>
    </row>
    <row r="46" spans="2:9" s="3" customFormat="1" ht="28.5" customHeight="1" x14ac:dyDescent="0.25">
      <c r="B46" s="88"/>
      <c r="C46" s="93"/>
      <c r="D46" s="88"/>
      <c r="E46" s="88"/>
      <c r="F46" s="88"/>
      <c r="G46" s="26">
        <v>40724</v>
      </c>
      <c r="H46" s="88"/>
      <c r="I46" s="10"/>
    </row>
    <row r="47" spans="2:9" s="3" customFormat="1" ht="28.5" customHeight="1" x14ac:dyDescent="0.25">
      <c r="B47" s="88"/>
      <c r="C47" s="94"/>
      <c r="D47" s="88"/>
      <c r="E47" s="88"/>
      <c r="F47" s="88"/>
      <c r="G47" s="27">
        <v>40905</v>
      </c>
      <c r="H47" s="88"/>
      <c r="I47" s="10"/>
    </row>
    <row r="48" spans="2:9" s="3" customFormat="1" ht="28.5" customHeight="1" x14ac:dyDescent="0.25">
      <c r="B48" s="88"/>
      <c r="C48" s="92"/>
      <c r="D48" s="88"/>
      <c r="E48" s="88"/>
      <c r="F48" s="88"/>
      <c r="G48" s="21"/>
      <c r="H48" s="88"/>
      <c r="I48" s="10"/>
    </row>
    <row r="49" spans="2:9" s="3" customFormat="1" ht="28.5" customHeight="1" x14ac:dyDescent="0.25">
      <c r="B49" s="88"/>
      <c r="C49" s="93"/>
      <c r="D49" s="88"/>
      <c r="E49" s="88"/>
      <c r="F49" s="88"/>
      <c r="G49" s="4"/>
      <c r="H49" s="88"/>
      <c r="I49" s="10"/>
    </row>
    <row r="50" spans="2:9" s="3" customFormat="1" ht="28.5" customHeight="1" x14ac:dyDescent="0.25">
      <c r="B50" s="88"/>
      <c r="C50" s="94"/>
      <c r="D50" s="88"/>
      <c r="E50" s="88"/>
      <c r="F50" s="88"/>
      <c r="G50" s="5"/>
      <c r="H50" s="88"/>
      <c r="I50" s="10"/>
    </row>
    <row r="51" spans="2:9" s="3" customFormat="1" ht="28.5" customHeight="1" x14ac:dyDescent="0.25">
      <c r="B51" s="88"/>
      <c r="C51" s="92"/>
      <c r="D51" s="88"/>
      <c r="E51" s="88"/>
      <c r="F51" s="88"/>
      <c r="G51" s="21"/>
      <c r="H51" s="88"/>
      <c r="I51" s="10"/>
    </row>
    <row r="52" spans="2:9" s="3" customFormat="1" ht="28.5" customHeight="1" x14ac:dyDescent="0.25">
      <c r="B52" s="88"/>
      <c r="C52" s="93"/>
      <c r="D52" s="88"/>
      <c r="E52" s="88"/>
      <c r="F52" s="88"/>
      <c r="G52" s="4"/>
      <c r="H52" s="88"/>
      <c r="I52" s="10"/>
    </row>
    <row r="53" spans="2:9" s="3" customFormat="1" ht="28.5" customHeight="1" x14ac:dyDescent="0.25">
      <c r="B53" s="88"/>
      <c r="C53" s="94"/>
      <c r="D53" s="88"/>
      <c r="E53" s="88"/>
      <c r="F53" s="88"/>
      <c r="G53" s="5"/>
      <c r="H53" s="88"/>
      <c r="I53" s="10"/>
    </row>
    <row r="54" spans="2:9" s="3" customFormat="1" ht="28.5" customHeight="1" x14ac:dyDescent="0.25">
      <c r="B54" s="88" t="s">
        <v>13</v>
      </c>
      <c r="C54" s="92"/>
      <c r="D54" s="88"/>
      <c r="E54" s="88"/>
      <c r="F54" s="88"/>
      <c r="G54" s="21"/>
      <c r="H54" s="88"/>
      <c r="I54" s="10"/>
    </row>
    <row r="55" spans="2:9" s="3" customFormat="1" ht="28.5" customHeight="1" x14ac:dyDescent="0.25">
      <c r="B55" s="88"/>
      <c r="C55" s="93"/>
      <c r="D55" s="88"/>
      <c r="E55" s="88"/>
      <c r="F55" s="88"/>
      <c r="G55" s="4"/>
      <c r="H55" s="88"/>
      <c r="I55" s="10"/>
    </row>
    <row r="56" spans="2:9" s="3" customFormat="1" ht="28.5" customHeight="1" x14ac:dyDescent="0.25">
      <c r="B56" s="88"/>
      <c r="C56" s="94"/>
      <c r="D56" s="88"/>
      <c r="E56" s="88"/>
      <c r="F56" s="88"/>
      <c r="G56" s="5"/>
      <c r="H56" s="88"/>
      <c r="I56" s="10"/>
    </row>
    <row r="57" spans="2:9" s="3" customFormat="1" ht="28.5" customHeight="1" x14ac:dyDescent="0.25">
      <c r="B57" s="88" t="s">
        <v>13</v>
      </c>
      <c r="C57" s="92"/>
      <c r="D57" s="88"/>
      <c r="E57" s="88"/>
      <c r="F57" s="88"/>
      <c r="G57" s="21"/>
      <c r="H57" s="88"/>
      <c r="I57" s="10"/>
    </row>
    <row r="58" spans="2:9" s="3" customFormat="1" ht="28.5" customHeight="1" x14ac:dyDescent="0.25">
      <c r="B58" s="88"/>
      <c r="C58" s="93"/>
      <c r="D58" s="88"/>
      <c r="E58" s="88"/>
      <c r="F58" s="88"/>
      <c r="G58" s="4"/>
      <c r="H58" s="88"/>
      <c r="I58" s="10"/>
    </row>
    <row r="59" spans="2:9" s="3" customFormat="1" ht="28.5" customHeight="1" x14ac:dyDescent="0.25">
      <c r="B59" s="88"/>
      <c r="C59" s="94"/>
      <c r="D59" s="88"/>
      <c r="E59" s="88"/>
      <c r="F59" s="88"/>
      <c r="G59" s="5"/>
      <c r="H59" s="88"/>
      <c r="I59" s="10"/>
    </row>
    <row r="60" spans="2:9" s="3" customFormat="1" ht="35.25" customHeight="1" x14ac:dyDescent="0.25">
      <c r="B60" s="88" t="s">
        <v>13</v>
      </c>
      <c r="C60" s="92"/>
      <c r="D60" s="88"/>
      <c r="E60" s="88"/>
      <c r="F60" s="88"/>
      <c r="G60" s="21">
        <v>3</v>
      </c>
      <c r="H60" s="88"/>
      <c r="I60" s="10"/>
    </row>
    <row r="61" spans="2:9" s="3" customFormat="1" ht="35.25" customHeight="1" x14ac:dyDescent="0.25">
      <c r="B61" s="88"/>
      <c r="C61" s="93"/>
      <c r="D61" s="88"/>
      <c r="E61" s="88"/>
      <c r="F61" s="88"/>
      <c r="G61" s="4">
        <v>37152</v>
      </c>
      <c r="H61" s="88"/>
      <c r="I61" s="10"/>
    </row>
    <row r="62" spans="2:9" s="3" customFormat="1" ht="35.25" customHeight="1" x14ac:dyDescent="0.25">
      <c r="B62" s="88"/>
      <c r="C62" s="94"/>
      <c r="D62" s="88"/>
      <c r="E62" s="88"/>
      <c r="F62" s="88"/>
      <c r="G62" s="5">
        <v>37242</v>
      </c>
      <c r="H62" s="88"/>
      <c r="I62" s="10"/>
    </row>
    <row r="63" spans="2:9" s="3" customFormat="1" ht="28.5" customHeight="1" x14ac:dyDescent="0.25">
      <c r="B63" s="11"/>
      <c r="C63" s="11"/>
      <c r="D63" s="12"/>
      <c r="E63" s="86" t="s">
        <v>7</v>
      </c>
      <c r="F63" s="87"/>
      <c r="G63" s="13">
        <f>SUM(G9+G12+G15+G18+G54+G57+G60)</f>
        <v>63.4</v>
      </c>
      <c r="H63" s="13">
        <f>SUM(H9+H12+H15+H18+H54+H57+H60)</f>
        <v>0</v>
      </c>
      <c r="I63" s="10"/>
    </row>
    <row r="64" spans="2:9" s="3" customFormat="1" ht="28.5" customHeight="1" x14ac:dyDescent="0.25">
      <c r="B64" s="8"/>
      <c r="C64" s="8"/>
      <c r="D64" s="9"/>
      <c r="E64" s="9"/>
      <c r="F64" s="9"/>
      <c r="I64" s="9"/>
    </row>
    <row r="65" spans="2:11" x14ac:dyDescent="0.25">
      <c r="B65" s="11"/>
      <c r="C65" s="11"/>
      <c r="D65" s="12"/>
      <c r="E65" s="12"/>
      <c r="F65" s="12"/>
      <c r="I65" s="12"/>
      <c r="J65" s="3"/>
      <c r="K65" s="3"/>
    </row>
    <row r="68" spans="2:11" x14ac:dyDescent="0.25">
      <c r="B68" s="89" t="s">
        <v>25</v>
      </c>
      <c r="C68" s="90"/>
      <c r="D68" s="90"/>
      <c r="E68" s="90"/>
      <c r="F68" s="90"/>
      <c r="G68" s="90"/>
      <c r="H68" s="91"/>
    </row>
    <row r="69" spans="2:11" ht="314.25" customHeight="1" x14ac:dyDescent="0.25">
      <c r="B69" s="22" t="s">
        <v>0</v>
      </c>
      <c r="C69" s="22" t="s">
        <v>2</v>
      </c>
      <c r="D69" s="22" t="s">
        <v>5</v>
      </c>
      <c r="E69" s="22" t="s">
        <v>4</v>
      </c>
      <c r="F69" s="22" t="s">
        <v>6</v>
      </c>
      <c r="G69" s="22" t="s">
        <v>23</v>
      </c>
      <c r="H69" s="22" t="s">
        <v>3</v>
      </c>
    </row>
    <row r="70" spans="2:11" x14ac:dyDescent="0.25">
      <c r="B70" s="88" t="s">
        <v>13</v>
      </c>
      <c r="C70" s="88"/>
      <c r="D70" s="88"/>
      <c r="E70" s="88"/>
      <c r="F70" s="88">
        <v>216</v>
      </c>
      <c r="G70" s="21"/>
      <c r="H70" s="88"/>
    </row>
    <row r="71" spans="2:11" x14ac:dyDescent="0.25">
      <c r="B71" s="88"/>
      <c r="C71" s="88"/>
      <c r="D71" s="88"/>
      <c r="E71" s="88"/>
      <c r="F71" s="88"/>
      <c r="G71" s="4"/>
      <c r="H71" s="88"/>
    </row>
    <row r="72" spans="2:11" x14ac:dyDescent="0.25">
      <c r="B72" s="88"/>
      <c r="C72" s="88"/>
      <c r="D72" s="88"/>
      <c r="E72" s="88"/>
      <c r="F72" s="88"/>
      <c r="G72" s="5"/>
      <c r="H72" s="88"/>
    </row>
    <row r="73" spans="2:11" x14ac:dyDescent="0.25">
      <c r="B73" s="88" t="s">
        <v>13</v>
      </c>
      <c r="C73" s="88"/>
      <c r="D73" s="88"/>
      <c r="E73" s="88"/>
      <c r="F73" s="88">
        <v>216</v>
      </c>
      <c r="G73" s="21">
        <f>(G75-G74)/30</f>
        <v>8.1333333333333329</v>
      </c>
      <c r="H73" s="88"/>
    </row>
    <row r="74" spans="2:11" x14ac:dyDescent="0.25">
      <c r="B74" s="88"/>
      <c r="C74" s="88"/>
      <c r="D74" s="88"/>
      <c r="E74" s="88"/>
      <c r="F74" s="88"/>
      <c r="G74" s="4">
        <v>39491</v>
      </c>
      <c r="H74" s="88"/>
    </row>
    <row r="75" spans="2:11" x14ac:dyDescent="0.25">
      <c r="B75" s="88"/>
      <c r="C75" s="88"/>
      <c r="D75" s="88"/>
      <c r="E75" s="88"/>
      <c r="F75" s="88"/>
      <c r="G75" s="5">
        <v>39735</v>
      </c>
      <c r="H75" s="88"/>
    </row>
    <row r="76" spans="2:11" x14ac:dyDescent="0.25">
      <c r="B76" s="88" t="s">
        <v>13</v>
      </c>
      <c r="C76" s="88"/>
      <c r="D76" s="88"/>
      <c r="E76" s="88"/>
      <c r="F76" s="88">
        <v>217</v>
      </c>
      <c r="G76" s="21"/>
      <c r="H76" s="88"/>
    </row>
    <row r="77" spans="2:11" x14ac:dyDescent="0.25">
      <c r="B77" s="88"/>
      <c r="C77" s="88"/>
      <c r="D77" s="88"/>
      <c r="E77" s="88"/>
      <c r="F77" s="88"/>
      <c r="G77" s="4"/>
      <c r="H77" s="88"/>
    </row>
    <row r="78" spans="2:11" x14ac:dyDescent="0.25">
      <c r="B78" s="88"/>
      <c r="C78" s="88"/>
      <c r="D78" s="88"/>
      <c r="E78" s="88"/>
      <c r="F78" s="88"/>
      <c r="G78" s="5"/>
      <c r="H78" s="88"/>
    </row>
    <row r="79" spans="2:11" x14ac:dyDescent="0.25">
      <c r="B79" s="88" t="s">
        <v>13</v>
      </c>
      <c r="C79" s="88"/>
      <c r="D79" s="88"/>
      <c r="E79" s="88"/>
      <c r="F79" s="88">
        <v>217</v>
      </c>
      <c r="G79" s="21"/>
      <c r="H79" s="88"/>
    </row>
    <row r="80" spans="2:11" x14ac:dyDescent="0.25">
      <c r="B80" s="88"/>
      <c r="C80" s="88"/>
      <c r="D80" s="88"/>
      <c r="E80" s="88"/>
      <c r="F80" s="88"/>
      <c r="G80" s="4"/>
      <c r="H80" s="88"/>
    </row>
    <row r="81" spans="2:8" x14ac:dyDescent="0.25">
      <c r="B81" s="88"/>
      <c r="C81" s="88"/>
      <c r="D81" s="88"/>
      <c r="E81" s="88"/>
      <c r="F81" s="88"/>
      <c r="G81" s="5"/>
      <c r="H81" s="88"/>
    </row>
    <row r="82" spans="2:8" x14ac:dyDescent="0.25">
      <c r="B82" s="88" t="s">
        <v>13</v>
      </c>
      <c r="C82" s="88"/>
      <c r="D82" s="88"/>
      <c r="E82" s="88"/>
      <c r="F82" s="88">
        <v>218</v>
      </c>
      <c r="G82" s="21"/>
      <c r="H82" s="88"/>
    </row>
    <row r="83" spans="2:8" x14ac:dyDescent="0.25">
      <c r="B83" s="88"/>
      <c r="C83" s="88"/>
      <c r="D83" s="88"/>
      <c r="E83" s="88"/>
      <c r="F83" s="88"/>
      <c r="G83" s="4"/>
      <c r="H83" s="88"/>
    </row>
    <row r="84" spans="2:8" x14ac:dyDescent="0.25">
      <c r="B84" s="88"/>
      <c r="C84" s="88"/>
      <c r="D84" s="88"/>
      <c r="E84" s="88"/>
      <c r="F84" s="88"/>
      <c r="G84" s="5"/>
      <c r="H84" s="88"/>
    </row>
    <row r="85" spans="2:8" x14ac:dyDescent="0.25">
      <c r="B85" s="88" t="s">
        <v>13</v>
      </c>
      <c r="C85" s="88"/>
      <c r="D85" s="88"/>
      <c r="E85" s="88"/>
      <c r="F85" s="88">
        <v>218</v>
      </c>
      <c r="G85" s="21"/>
      <c r="H85" s="88"/>
    </row>
    <row r="86" spans="2:8" x14ac:dyDescent="0.25">
      <c r="B86" s="88"/>
      <c r="C86" s="88"/>
      <c r="D86" s="88"/>
      <c r="E86" s="88"/>
      <c r="F86" s="88"/>
      <c r="G86" s="4"/>
      <c r="H86" s="88"/>
    </row>
    <row r="87" spans="2:8" x14ac:dyDescent="0.25">
      <c r="B87" s="88"/>
      <c r="C87" s="88"/>
      <c r="D87" s="88"/>
      <c r="E87" s="88"/>
      <c r="F87" s="88"/>
      <c r="G87" s="5"/>
      <c r="H87" s="88"/>
    </row>
    <row r="88" spans="2:8" x14ac:dyDescent="0.25">
      <c r="B88" s="88" t="s">
        <v>13</v>
      </c>
      <c r="C88" s="88"/>
      <c r="D88" s="88"/>
      <c r="E88" s="88"/>
      <c r="F88" s="88">
        <v>219</v>
      </c>
      <c r="G88" s="6">
        <v>3</v>
      </c>
      <c r="H88" s="88"/>
    </row>
    <row r="89" spans="2:8" x14ac:dyDescent="0.25">
      <c r="B89" s="88"/>
      <c r="C89" s="88"/>
      <c r="D89" s="88"/>
      <c r="E89" s="88"/>
      <c r="F89" s="88"/>
      <c r="G89" s="14">
        <v>37152</v>
      </c>
      <c r="H89" s="88"/>
    </row>
    <row r="90" spans="2:8" x14ac:dyDescent="0.25">
      <c r="B90" s="88"/>
      <c r="C90" s="88"/>
      <c r="D90" s="88"/>
      <c r="E90" s="88"/>
      <c r="F90" s="88"/>
      <c r="G90" s="15">
        <v>37242</v>
      </c>
      <c r="H90" s="88"/>
    </row>
    <row r="91" spans="2:8" x14ac:dyDescent="0.25">
      <c r="B91" s="11"/>
      <c r="C91" s="11"/>
      <c r="D91" s="12"/>
      <c r="E91" s="86" t="s">
        <v>7</v>
      </c>
      <c r="F91" s="87"/>
      <c r="G91" s="13">
        <f>SUM(G70+G73+G76+G79+G82+G85+G88)</f>
        <v>11.133333333333333</v>
      </c>
      <c r="H91" s="13">
        <f>SUM(H70+H73+H76+H79+H82+H85+H88)</f>
        <v>0</v>
      </c>
    </row>
  </sheetData>
  <mergeCells count="149">
    <mergeCell ref="E36:E38"/>
    <mergeCell ref="F36:F38"/>
    <mergeCell ref="H36:H38"/>
    <mergeCell ref="B45:B47"/>
    <mergeCell ref="C45:C47"/>
    <mergeCell ref="D45:D47"/>
    <mergeCell ref="E45:E47"/>
    <mergeCell ref="F45:F47"/>
    <mergeCell ref="H45:H47"/>
    <mergeCell ref="B42:B44"/>
    <mergeCell ref="D42:D44"/>
    <mergeCell ref="E42:E44"/>
    <mergeCell ref="F42:F44"/>
    <mergeCell ref="H42:H44"/>
    <mergeCell ref="B33:B35"/>
    <mergeCell ref="D33:D35"/>
    <mergeCell ref="E33:E35"/>
    <mergeCell ref="F33:F35"/>
    <mergeCell ref="H33:H35"/>
    <mergeCell ref="B51:B53"/>
    <mergeCell ref="C51:C53"/>
    <mergeCell ref="D51:D53"/>
    <mergeCell ref="E51:E53"/>
    <mergeCell ref="F51:F53"/>
    <mergeCell ref="H51:H53"/>
    <mergeCell ref="B48:B50"/>
    <mergeCell ref="C48:C50"/>
    <mergeCell ref="D48:D50"/>
    <mergeCell ref="E48:E50"/>
    <mergeCell ref="F48:F50"/>
    <mergeCell ref="H48:H50"/>
    <mergeCell ref="B39:B41"/>
    <mergeCell ref="D39:D41"/>
    <mergeCell ref="E39:E41"/>
    <mergeCell ref="F39:F41"/>
    <mergeCell ref="H39:H41"/>
    <mergeCell ref="B36:B38"/>
    <mergeCell ref="D36:D38"/>
    <mergeCell ref="F27:F29"/>
    <mergeCell ref="H27:H29"/>
    <mergeCell ref="B30:B32"/>
    <mergeCell ref="D30:D32"/>
    <mergeCell ref="E30:E32"/>
    <mergeCell ref="F30:F32"/>
    <mergeCell ref="H30:H32"/>
    <mergeCell ref="H21:H23"/>
    <mergeCell ref="B24:B26"/>
    <mergeCell ref="C24:C26"/>
    <mergeCell ref="D24:D26"/>
    <mergeCell ref="E24:E26"/>
    <mergeCell ref="F24:F26"/>
    <mergeCell ref="H24:H26"/>
    <mergeCell ref="E91:F91"/>
    <mergeCell ref="B21:B23"/>
    <mergeCell ref="C21:C23"/>
    <mergeCell ref="D21:D23"/>
    <mergeCell ref="E21:E23"/>
    <mergeCell ref="F21:F23"/>
    <mergeCell ref="B27:B29"/>
    <mergeCell ref="C27:C29"/>
    <mergeCell ref="D27:D29"/>
    <mergeCell ref="E27:E29"/>
    <mergeCell ref="B88:B90"/>
    <mergeCell ref="C88:C90"/>
    <mergeCell ref="D88:D90"/>
    <mergeCell ref="E88:E90"/>
    <mergeCell ref="F88:F90"/>
    <mergeCell ref="B79:B81"/>
    <mergeCell ref="C79:C81"/>
    <mergeCell ref="D79:D81"/>
    <mergeCell ref="E79:E81"/>
    <mergeCell ref="F79:F81"/>
    <mergeCell ref="E63:F63"/>
    <mergeCell ref="B68:H68"/>
    <mergeCell ref="B70:B72"/>
    <mergeCell ref="C70:C72"/>
    <mergeCell ref="H88:H90"/>
    <mergeCell ref="B85:B87"/>
    <mergeCell ref="C85:C87"/>
    <mergeCell ref="D85:D87"/>
    <mergeCell ref="E85:E87"/>
    <mergeCell ref="F85:F87"/>
    <mergeCell ref="H85:H87"/>
    <mergeCell ref="B82:B84"/>
    <mergeCell ref="C82:C84"/>
    <mergeCell ref="D82:D84"/>
    <mergeCell ref="E82:E84"/>
    <mergeCell ref="F82:F84"/>
    <mergeCell ref="H82:H84"/>
    <mergeCell ref="H79:H81"/>
    <mergeCell ref="B76:B78"/>
    <mergeCell ref="C76:C78"/>
    <mergeCell ref="D76:D78"/>
    <mergeCell ref="E76:E78"/>
    <mergeCell ref="F76:F78"/>
    <mergeCell ref="H76:H78"/>
    <mergeCell ref="B73:B75"/>
    <mergeCell ref="C73:C75"/>
    <mergeCell ref="D73:D75"/>
    <mergeCell ref="E73:E75"/>
    <mergeCell ref="F73:F75"/>
    <mergeCell ref="H73:H75"/>
    <mergeCell ref="D70:D72"/>
    <mergeCell ref="E70:E72"/>
    <mergeCell ref="F70:F72"/>
    <mergeCell ref="H70:H72"/>
    <mergeCell ref="B60:B62"/>
    <mergeCell ref="C60:C62"/>
    <mergeCell ref="D60:D62"/>
    <mergeCell ref="E60:E62"/>
    <mergeCell ref="F60:F62"/>
    <mergeCell ref="H60:H62"/>
    <mergeCell ref="B57:B59"/>
    <mergeCell ref="C57:C59"/>
    <mergeCell ref="D57:D59"/>
    <mergeCell ref="E57:E59"/>
    <mergeCell ref="F57:F59"/>
    <mergeCell ref="H57:H59"/>
    <mergeCell ref="B54:B56"/>
    <mergeCell ref="C54:C56"/>
    <mergeCell ref="D54:D56"/>
    <mergeCell ref="E54:E56"/>
    <mergeCell ref="F54:F56"/>
    <mergeCell ref="H54:H56"/>
    <mergeCell ref="B18:B20"/>
    <mergeCell ref="C18:C20"/>
    <mergeCell ref="D18:D20"/>
    <mergeCell ref="E18:E20"/>
    <mergeCell ref="F18:F20"/>
    <mergeCell ref="H18:H20"/>
    <mergeCell ref="B15:B17"/>
    <mergeCell ref="C15:C17"/>
    <mergeCell ref="D15:D17"/>
    <mergeCell ref="E15:E17"/>
    <mergeCell ref="F15:F17"/>
    <mergeCell ref="H15:H17"/>
    <mergeCell ref="B12:B14"/>
    <mergeCell ref="C12:C14"/>
    <mergeCell ref="D12:D14"/>
    <mergeCell ref="E12:E14"/>
    <mergeCell ref="F12:F14"/>
    <mergeCell ref="H12:H14"/>
    <mergeCell ref="B7:H7"/>
    <mergeCell ref="B9:B11"/>
    <mergeCell ref="C9:C11"/>
    <mergeCell ref="D9:D11"/>
    <mergeCell ref="E9:E11"/>
    <mergeCell ref="F9:F11"/>
    <mergeCell ref="H9:H11"/>
  </mergeCells>
  <printOptions horizontalCentered="1"/>
  <pageMargins left="0.23622047244094491" right="0.23622047244094491" top="0.74803149606299213" bottom="0.74803149606299213" header="0.31496062992125984" footer="0.31496062992125984"/>
  <pageSetup scale="65" orientation="landscape"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bjeto xmlns="b1fe5e50-6797-40b7-a61a-fa95edfd3e93">Formular el Modelo de Gestión y Gobierno de TI, el Plan de
Capacidad tecnológica y la Arquitectura de Datos maestros de la
ANH, para alinear las tecnologías de la Información con la
estrategia de Negocio.</Objeto>
    <Tipo_Sondeo xmlns="b1fe5e50-6797-40b7-a61a-fa95edfd3e93">4</Tipo_Sondeo>
    <Mes xmlns="b1fe5e50-6797-40b7-a61a-fa95edfd3e93">Junio</Mes>
    <Vigencia xmlns="b1fe5e50-6797-40b7-a61a-fa95edfd3e93">2021</Vigencia>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548948FF438FCA478ED5442B640A9A86" ma:contentTypeVersion="7" ma:contentTypeDescription="Crear nuevo documento." ma:contentTypeScope="" ma:versionID="5109f38cb39871bcb82140a1e8bb9667">
  <xsd:schema xmlns:xsd="http://www.w3.org/2001/XMLSchema" xmlns:xs="http://www.w3.org/2001/XMLSchema" xmlns:p="http://schemas.microsoft.com/office/2006/metadata/properties" xmlns:ns2="b1fe5e50-6797-40b7-a61a-fa95edfd3e93" xmlns:ns3="4afde810-2293-4670-bb5c-117753097ca5" targetNamespace="http://schemas.microsoft.com/office/2006/metadata/properties" ma:root="true" ma:fieldsID="6e42fa39c15d739e249771b12ddfbb0e" ns2:_="" ns3:_="">
    <xsd:import namespace="b1fe5e50-6797-40b7-a61a-fa95edfd3e93"/>
    <xsd:import namespace="4afde810-2293-4670-bb5c-117753097ca5"/>
    <xsd:element name="properties">
      <xsd:complexType>
        <xsd:sequence>
          <xsd:element name="documentManagement">
            <xsd:complexType>
              <xsd:all>
                <xsd:element ref="ns2:Objeto" minOccurs="0"/>
                <xsd:element ref="ns2:Tipo_Sondeo"/>
                <xsd:element ref="ns2:Vigencia" minOccurs="0"/>
                <xsd:element ref="ns2:Mes"/>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fe5e50-6797-40b7-a61a-fa95edfd3e93" elementFormDefault="qualified">
    <xsd:import namespace="http://schemas.microsoft.com/office/2006/documentManagement/types"/>
    <xsd:import namespace="http://schemas.microsoft.com/office/infopath/2007/PartnerControls"/>
    <xsd:element name="Objeto" ma:index="2" nillable="true" ma:displayName="Objeto" ma:internalName="Objeto">
      <xsd:simpleType>
        <xsd:restriction base="dms:Note">
          <xsd:maxLength value="255"/>
        </xsd:restriction>
      </xsd:simpleType>
    </xsd:element>
    <xsd:element name="Tipo_Sondeo" ma:index="3" ma:displayName="Sondeos de Mercado" ma:list="{af9d8cef-25e5-412e-8c52-04c6da7d2d97}" ma:internalName="Tipo_Sondeo" ma:readOnly="false" ma:showField="Title" ma:web="66dbb51e-67b6-4e5d-aeab-aa0a094602a4">
      <xsd:simpleType>
        <xsd:restriction base="dms:Lookup"/>
      </xsd:simpleType>
    </xsd:element>
    <xsd:element name="Vigencia" ma:index="4" nillable="true" ma:displayName="Vigencia" ma:decimals="0" ma:description="Año" ma:internalName="Vigencia">
      <xsd:simpleType>
        <xsd:restriction base="dms:Number">
          <xsd:maxInclusive value="2030"/>
          <xsd:minInclusive value="2003"/>
        </xsd:restriction>
      </xsd:simpleType>
    </xsd:element>
    <xsd:element name="Mes" ma:index="11" ma:displayName="Mes" ma:format="Dropdown" ma:internalName="Mes">
      <xsd:simpleType>
        <xsd:restriction base="dms:Choice">
          <xsd:enumeration value="Enero"/>
          <xsd:enumeration value="Febrero"/>
          <xsd:enumeration value="Marzo"/>
          <xsd:enumeration value="Abril"/>
          <xsd:enumeration value="Mayo"/>
          <xsd:enumeration value="Junio"/>
          <xsd:enumeration value="Julio"/>
          <xsd:enumeration value="Agosto"/>
          <xsd:enumeration value="Septiembre"/>
          <xsd:enumeration value="Octubre"/>
          <xsd:enumeration value="Noviembre"/>
          <xsd:enumeration value="Diciembre"/>
        </xsd:restriction>
      </xsd:simpleType>
    </xsd:element>
  </xsd:schema>
  <xsd:schema xmlns:xsd="http://www.w3.org/2001/XMLSchema" xmlns:xs="http://www.w3.org/2001/XMLSchema" xmlns:dms="http://schemas.microsoft.com/office/2006/documentManagement/types" xmlns:pc="http://schemas.microsoft.com/office/infopath/2007/PartnerControls" targetNamespace="4afde810-2293-4670-bb5c-117753097ca5" elementFormDefault="qualified">
    <xsd:import namespace="http://schemas.microsoft.com/office/2006/documentManagement/types"/>
    <xsd:import namespace="http://schemas.microsoft.com/office/infopath/2007/PartnerControls"/>
    <xsd:element name="SharedWithUsers" ma:index="12"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E113F4-DB5C-494A-B039-D178DB0E48BF}">
  <ds:schemaRefs>
    <ds:schemaRef ds:uri="http://schemas.microsoft.com/office/2006/metadata/properties"/>
    <ds:schemaRef ds:uri="http://schemas.microsoft.com/office/infopath/2007/PartnerControls"/>
    <ds:schemaRef ds:uri="b1fe5e50-6797-40b7-a61a-fa95edfd3e93"/>
  </ds:schemaRefs>
</ds:datastoreItem>
</file>

<file path=customXml/itemProps2.xml><?xml version="1.0" encoding="utf-8"?>
<ds:datastoreItem xmlns:ds="http://schemas.openxmlformats.org/officeDocument/2006/customXml" ds:itemID="{D33B3C71-5B3A-4D0E-ABC1-BB81F4AD2C5F}">
  <ds:schemaRefs>
    <ds:schemaRef ds:uri="http://schemas.microsoft.com/sharepoint/v3/contenttype/forms"/>
  </ds:schemaRefs>
</ds:datastoreItem>
</file>

<file path=customXml/itemProps3.xml><?xml version="1.0" encoding="utf-8"?>
<ds:datastoreItem xmlns:ds="http://schemas.openxmlformats.org/officeDocument/2006/customXml" ds:itemID="{A142D20B-17FB-4731-B473-0F44C78565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fe5e50-6797-40b7-a61a-fa95edfd3e93"/>
    <ds:schemaRef ds:uri="4afde810-2293-4670-bb5c-117753097c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0. GESTIÓN DEL PROYECTO</vt:lpstr>
      <vt:lpstr>1. FICHA TÉCNICA</vt:lpstr>
      <vt:lpstr>MARCO NORMATIVO</vt:lpstr>
      <vt:lpstr>EXP. ADICIONAL PROPONENTE</vt:lpstr>
      <vt:lpstr>EXP. ADIC. EXP. INTER</vt:lpstr>
      <vt:lpstr>EXP. ADIC. EXP. NACIONAL</vt:lpstr>
      <vt:lpstr>'1. FICHA TÉCNICA'!Títulos_a_imprimir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 de Caracteristicas Tecnicas Sondeo de Mercado ANH Gobierno TI V2</dc:title>
  <dc:creator>NELSON RAUL OLVERA PENA</dc:creator>
  <cp:lastModifiedBy>Sandra Mireya Ramirez Fernandez</cp:lastModifiedBy>
  <cp:lastPrinted>2022-06-16T20:32:44Z</cp:lastPrinted>
  <dcterms:created xsi:type="dcterms:W3CDTF">2015-03-03T21:57:51Z</dcterms:created>
  <dcterms:modified xsi:type="dcterms:W3CDTF">2022-09-01T16:22:31Z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0x010100548948FF438FCA478ED5442B640A9A86</vt:lpwstr>
  </property>
</Properties>
</file>