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U:\03 INFORMES\130-31-13 INFORMES A ENTIDADES GUBERNAMENTALES\INFORMES 2020\PLAN DE MEJORAMIENTO\"/>
    </mc:Choice>
  </mc:AlternateContent>
  <xr:revisionPtr revIDLastSave="0" documentId="13_ncr:1_{EF403C9D-A4F5-4868-8AA1-FEB560E72C2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14.1  PLANES DE MEJORAMIENT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11" i="1"/>
</calcChain>
</file>

<file path=xl/sharedStrings.xml><?xml version="1.0" encoding="utf-8"?>
<sst xmlns="http://schemas.openxmlformats.org/spreadsheetml/2006/main" count="162" uniqueCount="114">
  <si>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</si>
  <si>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</si>
  <si>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</si>
  <si>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</si>
  <si>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</si>
  <si>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</si>
  <si>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</si>
  <si>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</si>
  <si>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</si>
  <si>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</si>
  <si>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</si>
  <si>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</si>
  <si>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</si>
  <si>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</si>
  <si>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</si>
  <si>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</si>
  <si>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</si>
  <si>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</si>
  <si>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</si>
  <si>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</si>
  <si>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</si>
  <si>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</si>
  <si>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</si>
  <si>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</si>
  <si>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</si>
  <si>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</si>
  <si>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</si>
  <si>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</si>
  <si>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</si>
  <si>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</si>
  <si>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</si>
  <si>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</si>
  <si>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</si>
  <si>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</si>
  <si>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</si>
  <si>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</si>
  <si>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</si>
  <si>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</si>
  <si>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</si>
  <si>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</si>
  <si>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</si>
  <si>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</si>
  <si>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</si>
  <si>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1-2020</t>
  </si>
  <si>
    <t>Mayores valores registrados en la cuenta contable 190801 Recursos Entregados en Administración frente a lo reportado en los informes de supervisión como pendiente por ejecutar por $ 38.505.618.587,33  y  30.909.765.649 cifra que no fue posible verificar su consistencia toda vez que la ANH no allego informes de supervisión.</t>
  </si>
  <si>
    <t xml:space="preserve">1. Realizar la conciliación el 100% de la cuenta de recursos entregados en administración (convenios) </t>
  </si>
  <si>
    <t xml:space="preserve">1. Reunión con los Supervisores de cada convenio para mirar avances de ejecución financiera y conciliacion con registros contables                                </t>
  </si>
  <si>
    <t xml:space="preserve"> Conciliaciones 
</t>
  </si>
  <si>
    <t>2. Diseñar e implementar Formato (ANH-GFI-PR-17). Según clausula convenio</t>
  </si>
  <si>
    <t xml:space="preserve">2. Formato, de seguimiento a ejecución financiera del convenio.  </t>
  </si>
  <si>
    <t>3. Elaborar, implementar y  socializar  procedimiento de seguimiento financiero a convenios</t>
  </si>
  <si>
    <t xml:space="preserve">3. Implementar  procedimiento </t>
  </si>
  <si>
    <t xml:space="preserve">Procedimiento implementado </t>
  </si>
  <si>
    <t>2-2020</t>
  </si>
  <si>
    <t>La ANH no ha  adelantado gestiones y acciones administrativas atinentes a la legalización de  viaticos y gastos de viaje pendientes de legalizar.</t>
  </si>
  <si>
    <t xml:space="preserve">Legalizar los viáticos y gastos de viaje pendientes a la fecha; adelantar las acciones administrativas y disciplinarias a lugar. </t>
  </si>
  <si>
    <t xml:space="preserve">1. Actas mensuales de conciliación entre Área contable y Talento Humano.                                                   </t>
  </si>
  <si>
    <t>1. Actas mensuales de conciliación           2.  Comunicaciones mensuales a responsables y supervisores.                                    3. Comunicaciones a Control Interno Disciplinario cuando haya lugar.                   4. Módulo implementado.</t>
  </si>
  <si>
    <t xml:space="preserve">2.  Comunicación mensual a los responsables de viáticos y gastos de viaje, con copia a los supervisores.                                                  </t>
  </si>
  <si>
    <t xml:space="preserve">           2.  Comunicaciones mensuales a responsables y supervisores.                                    </t>
  </si>
  <si>
    <t xml:space="preserve">3. Remisión Comunicación a control Interno disciplinario una vez surtido todo el proceso y no se haya tomado el correctivo correspondiente.                                    </t>
  </si>
  <si>
    <t xml:space="preserve">3. Comunicaciones a Control Interno Disciplinario cuando haya lugar.                   </t>
  </si>
  <si>
    <t>4.  Implementación módulo gestión de viáticos de SIIf.</t>
  </si>
  <si>
    <t>4. Módulo implementado.</t>
  </si>
  <si>
    <t>3-2020</t>
  </si>
  <si>
    <t>Legalizar  titularidad de los bienes del Convenio 257/720 de 2013.</t>
  </si>
  <si>
    <t>Reunión Colciencias para solicitud Otrosíes determinando la propiedad de los bienes del  Convenio 257/720 de 2013.</t>
  </si>
  <si>
    <t xml:space="preserve">Otro sies legalizados de los contratos derivados del Convenio </t>
  </si>
  <si>
    <t>4-2020</t>
  </si>
  <si>
    <t>Al cierre de la vigencia, no se han reconocido adecuadamente los ingresos de Derechos Económicos, debido a que los saldos reales de los operadores no se encuentran depurados ni son fidedignos</t>
  </si>
  <si>
    <t xml:space="preserve">Identificar  los saldos de esta cuenta pendientes de reconocer y aplicar  a la fecha y mantener actualizada la información conforme a la actualización. </t>
  </si>
  <si>
    <t xml:space="preserve">1.  Reuniones trimestales de conciliación y avance entre la VORP y la VAF de acuerdo a su responsabilidad.                                    2. Informes semanales para el reconocimiento de los ingresos y posterior aplicación.    </t>
  </si>
  <si>
    <t xml:space="preserve">1.  Actas de reuniones trimestrales                   2. Informes semanales </t>
  </si>
  <si>
    <t>5-2020</t>
  </si>
  <si>
    <t>Sistema de control interno contable -Fiscalización Sistemas de información Debilidades y riesgos que se generan en la información financiera,lo cual afecta  la oportunidad y efectividad en el recaudo y reporte de información de calidad al proceso de Gestión Financiera de manera oportuna y certera</t>
  </si>
  <si>
    <t>Actualizar      procedimientos interno para validar el dato de hidrocarburos de  los respectivos campos.</t>
  </si>
  <si>
    <t>Ajustar procedimiento interno de validación de volúmenes de hidrocarburos, teniendo en cuenta las herramientas tecnológicas y Formas de Producción</t>
  </si>
  <si>
    <t>Documento (procedimiento)</t>
  </si>
  <si>
    <t>Presentar proyecto de Planta Temporal de Fiscalización</t>
  </si>
  <si>
    <t>Definir con el Ministerio de Minas y Energía, el  Manual de Funciones para la Planta Temporal, de conformidad con lo señalado en el marco del Convenio Interadministrativo  238 de 2019.</t>
  </si>
  <si>
    <t xml:space="preserve">Acta de reunión o Comunicación - Proyecto Planta temporal fiscalización. </t>
  </si>
  <si>
    <t>6-2020</t>
  </si>
  <si>
    <t>Realizar el acompañamiento y seguimiento meticuloso al Contrato Interadministrativo 474 de 2017, reforzando el equipo profesional de la Vicepresidencia Técnica para este fin.</t>
  </si>
  <si>
    <t xml:space="preserve">a- Mantener y consolidar el equipo de profesionales expertos en los temas de hidrocarburos en ANH, para realizar el seguimiento y guía del contrato y proyecto.
</t>
  </si>
  <si>
    <t xml:space="preserve">a- Comunicación donde se constituye oficialmente el grupo multidisciplinario (Contratos de Prestación de servicios)
</t>
  </si>
  <si>
    <t>b- Realizar reuniones operativas y de seguimiento permanente con el equipo de ENTerritorio.</t>
  </si>
  <si>
    <t>b- Reuniones mensuales (actas de reunión).</t>
  </si>
  <si>
    <t xml:space="preserve">c- Elaboración, revisión de documentos y traslado oportuno de las aprobaciones o informes sobre incumplientos a obligaciones pactadas. 
</t>
  </si>
  <si>
    <t>c- Informes de supervisión trimestrales.
 Documentos técnicos y contractuales.</t>
  </si>
  <si>
    <t>7-2020</t>
  </si>
  <si>
    <t xml:space="preserve">Cuota Gerencia Convenio ANH-FONADE No 474 de 2017 Mediante Otrosí No.3 (18/12/19) se prorroga el plazo hasta el 31/12/20 y se adiciona el valor del Convenio No.474/17 en la suma de $11.051.843.758,81, de los cuales, $1.420.967.787 corresponden a la Cuota de Gerencia, la cual asciende en su valor a la suma de $3.538.771.246. 
</t>
  </si>
  <si>
    <t>Realizar  seguimiento de las actividades realizadas por la gerencia integral de ENTerritorio, lo que está ligado estrechamente a la cuota de gerencia.</t>
  </si>
  <si>
    <t>1. Realizar reuniones operativas y de seguimiento permanente con el equipo de ENTerritorio.</t>
  </si>
  <si>
    <t xml:space="preserve">Reuniones mensuales (actas de reunión).
</t>
  </si>
  <si>
    <t xml:space="preserve">
2. Vincular la totalidad de la cuota de gerencia al cumplimiento de hitos concretos de gestión y productos contractuales; verifcar el cumplimiento del Otrosí No. 3 (18-dic-2019).</t>
  </si>
  <si>
    <t xml:space="preserve">
Informe trimestral  de supervisión con seguimiento a Hitos y aplicación de cuota de gerencia.</t>
  </si>
  <si>
    <t>8-2020</t>
  </si>
  <si>
    <t>Falta de Supervisión, inspección y vigilancia por parte de la ANH al cumplimiento de las Cláusulas contractuales; en este caso, el no autorizar la designación (subcontratación) de un tercero para adelantar las labores de Operación y no exigir al CONTRATISTA el pago de las obras y servicios subcontratadas a su nombre, a cargo de un tercero.</t>
  </si>
  <si>
    <t xml:space="preserve">Diseñar e implemementar un procedimiento o politica de operación para atender situaciones de incumplimiento o quejas frente a contratos de exploración o explotación  por no pago a  proveedores, subcontratistas o terceros; en la que participen las áreas competentes dentro de la ANH, para el seguimiento, tramite  e investigación, o traslado. </t>
  </si>
  <si>
    <t xml:space="preserve">Elaborar un Procedimiento o Politica de operación, para atención de  incumplimientos con terceros en contratos de exploración o explotación. </t>
  </si>
  <si>
    <t xml:space="preserve">Un procedimiento </t>
  </si>
  <si>
    <t>Formato Implementado</t>
  </si>
  <si>
    <t>Sobrestimación de la cuenta 190801 Recursos entregados en administración se evidenció que hay incertidumbre en las cifras reflejadas en esta cuenta, pues se determinó una sobreestimación por valor de $ 69.415.384.236,33.</t>
  </si>
  <si>
    <t>Sobrestimación de la Cuenta 190603 Avances para viáticos y gastos de viaje, sin registro contable de legalización. Se evidencia que corresponde a viáticos y gastos de viaje que no han sido legalizados y que fueron causados en las vigencias 2017, 2018 y 2019.</t>
  </si>
  <si>
    <t xml:space="preserve"> Propiedad de los equipos adquiridos en el marco de convenios de cooperación. Se evidenció que los equipos adquiridos en la ejecución del Convenio 257 de 2013, celebrado entre  COLCIENCIAS y la ANH  a la fecha se desconoce en cabeza de quien está la titularidad de los mismos. </t>
  </si>
  <si>
    <t xml:space="preserve">Saldos Pendientes por Identificar y aplicar . Recaudos por clasificar Cuentas por Cobrar, se presentan saldos pendientes por identificar y aplicar desde el año 2013 a 31 de diciembre 2019 por valor por $2.230.8 millones, cuyas partidas presentan antigüedad superior a los 6 años. </t>
  </si>
  <si>
    <t xml:space="preserve">Sistema de control interno contable -Fiscalización Sistemas de información Debilidades y riesgos que se generan en la información financiera,lo cual afecta  la oportunidad y efectividad en el recaudo y reporte de información de calidad al proceso de Gestión Financiera de manera oportuna y certera. </t>
  </si>
  <si>
    <t xml:space="preserve">Ejecución convenio ANH-FONADE No 474 de 2017 Observa la CGR que, al día de hoy, transcurridos veintinueve (29) meses desde la suscripción del Acta de Inicio (30/11/17) del Convenio (No.474/17) la ANH, habiendo desembolsado a FONADE recursos por valor de $62.836.970.855,81 no ha obtenido ningún beneficio concreto del referido Convenio. </t>
  </si>
  <si>
    <t xml:space="preserve">Contrato E&amp;P ANH-Petrominerales Colombia Ltda Sucursal Colombia – Bloque Casanare Este.  El Contratante (Petrominerlaes) delegó en un tercero (Gold Oil) actividades de Operación del campo, el cual lo asume con los riesgos y por sus propios medios. </t>
  </si>
  <si>
    <t>El contrato suscrito no cuenta con cláusula de propiedad de los equipos, , a la fecha de esta auditoria solo un otrosí (Contrato 647-2015) se encontraba legalizado y firmado por las partes</t>
  </si>
  <si>
    <t xml:space="preserve">No existencia de procedimientos actualizados ya que los que se aplican en la actualidad corresponden al año 2006, establecidos por el MME. existe una alta contratación de personal  los sistemas y reportes de información  continúan en hojas de EXCEL. </t>
  </si>
  <si>
    <t xml:space="preserve">No se cumple de manera oportuna con la programación de la Vicepresidencia Técnica-Grupo Gestión de Conocimiento de la ANH frente a Proyectos que se debieron ejecutar en los años 2017-2018 y que ocasionaron el desembolso de cuantiosos recursos sin que la Entidad (ANH) al día de hoy, reciba un beneficio.  </t>
  </si>
  <si>
    <t>Por lo antes expuesto, se evidencia que, aunque se aumentó el valor de la Cuota de Gerencia, para ejecutar menos recursos ($62.836.970.855) por un (1) solo Proyecto, la ANH no ha recibido beneficio alguno frente a lo contratado, a pesar de haber transcurrido más de dos (2) años y cinco (5) meses desde el inicio del Convenio No.474/17</t>
  </si>
  <si>
    <t>Por lo antes expuesto, se evidencia que, aunque se aumentó el valor de la Cuota de Gerencia, para ejecutar menos recursos ($62.836.970.855) por un (1) solo Proyecto, la ANH no ha recibido beneficio alguno frente a lo contratado, a pesar de haber transcurrido más de dos (2) años y cinco (5) meses desde el inicio del Convenio No.474/17.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</si>
</sst>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yyyy\-mm\-dd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49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6" fillId="4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0" fillId="4" borderId="3" xfId="0" quotePrefix="1" applyFill="1" applyBorder="1" applyAlignment="1" applyProtection="1">
      <alignment vertical="top" wrapText="1"/>
      <protection locked="0"/>
    </xf>
    <xf numFmtId="0" fontId="0" fillId="4" borderId="5" xfId="0" applyFill="1" applyBorder="1"/>
    <xf numFmtId="0" fontId="0" fillId="4" borderId="3" xfId="0" applyFill="1" applyBorder="1" applyAlignment="1">
      <alignment vertical="center" wrapText="1"/>
    </xf>
    <xf numFmtId="0" fontId="0" fillId="4" borderId="3" xfId="0" quotePrefix="1" applyFill="1" applyBorder="1" applyAlignment="1" applyProtection="1">
      <alignment vertical="center" wrapText="1"/>
      <protection locked="0"/>
    </xf>
    <xf numFmtId="0" fontId="0" fillId="4" borderId="3" xfId="0" quotePrefix="1" applyFill="1" applyBorder="1" applyAlignment="1" applyProtection="1">
      <alignment horizontal="justify" vertical="center" wrapText="1"/>
      <protection locked="0"/>
    </xf>
    <xf numFmtId="0" fontId="0" fillId="4" borderId="3" xfId="0" applyFill="1" applyBorder="1" applyAlignment="1" applyProtection="1">
      <alignment vertical="center"/>
      <protection locked="0"/>
    </xf>
    <xf numFmtId="165" fontId="0" fillId="4" borderId="3" xfId="0" applyNumberFormat="1" applyFill="1" applyBorder="1" applyAlignment="1" applyProtection="1">
      <alignment horizontal="center" vertical="center"/>
      <protection locked="0"/>
    </xf>
    <xf numFmtId="165" fontId="0" fillId="4" borderId="3" xfId="0" applyNumberFormat="1" applyFill="1" applyBorder="1" applyAlignment="1" applyProtection="1">
      <alignment horizontal="center" vertical="center" wrapText="1"/>
      <protection locked="0"/>
    </xf>
    <xf numFmtId="165" fontId="0" fillId="4" borderId="4" xfId="0" applyNumberFormat="1" applyFill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0999"/>
  <sheetViews>
    <sheetView tabSelected="1" workbookViewId="0">
      <pane xSplit="1" ySplit="10" topLeftCell="B25" activePane="bottomRight" state="frozen"/>
      <selection pane="topRight" activeCell="B1" sqref="B1"/>
      <selection pane="bottomLeft" activeCell="A11" sqref="A11"/>
      <selection pane="bottomRight" activeCell="J26" sqref="J26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530</v>
      </c>
    </row>
    <row r="5" spans="1:15" x14ac:dyDescent="0.25">
      <c r="B5" s="1" t="s">
        <v>6</v>
      </c>
      <c r="C5" s="3">
        <v>43977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27" t="s">
        <v>10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225.75" thickBot="1" x14ac:dyDescent="0.3">
      <c r="A11" s="1">
        <v>1</v>
      </c>
      <c r="B11" t="s">
        <v>24</v>
      </c>
      <c r="C11" s="2" t="s">
        <v>25</v>
      </c>
      <c r="D11" s="6" t="s">
        <v>43</v>
      </c>
      <c r="E11" s="7" t="s">
        <v>102</v>
      </c>
      <c r="F11" s="7" t="s">
        <v>44</v>
      </c>
      <c r="G11" s="8" t="s">
        <v>45</v>
      </c>
      <c r="H11" s="9" t="s">
        <v>46</v>
      </c>
      <c r="I11" s="9" t="s">
        <v>47</v>
      </c>
      <c r="J11" s="10">
        <v>23</v>
      </c>
      <c r="K11" s="22">
        <v>44002</v>
      </c>
      <c r="L11" s="22">
        <v>44196</v>
      </c>
      <c r="M11" s="25">
        <f>ROUND(((L11-K11)/7),0)</f>
        <v>28</v>
      </c>
      <c r="N11" s="10"/>
      <c r="O11" s="10"/>
    </row>
    <row r="12" spans="1:15" ht="225.75" thickBot="1" x14ac:dyDescent="0.3">
      <c r="A12" s="4">
        <v>2</v>
      </c>
      <c r="B12" s="5" t="s">
        <v>27</v>
      </c>
      <c r="C12" s="2" t="s">
        <v>25</v>
      </c>
      <c r="D12" s="6" t="s">
        <v>43</v>
      </c>
      <c r="E12" s="7" t="s">
        <v>102</v>
      </c>
      <c r="F12" s="7" t="s">
        <v>44</v>
      </c>
      <c r="G12" s="8" t="s">
        <v>48</v>
      </c>
      <c r="H12" s="9" t="s">
        <v>49</v>
      </c>
      <c r="I12" s="9" t="s">
        <v>101</v>
      </c>
      <c r="J12" s="10">
        <v>1</v>
      </c>
      <c r="K12" s="22">
        <v>44003</v>
      </c>
      <c r="L12" s="22">
        <v>44043</v>
      </c>
      <c r="M12" s="25">
        <f t="shared" ref="M12:M27" si="0">ROUND(((L12-K12)/7),0)</f>
        <v>6</v>
      </c>
      <c r="N12" s="10"/>
      <c r="O12" s="9"/>
    </row>
    <row r="13" spans="1:15" ht="225.75" thickBot="1" x14ac:dyDescent="0.3">
      <c r="A13" s="4">
        <v>3</v>
      </c>
      <c r="B13" s="5" t="s">
        <v>28</v>
      </c>
      <c r="C13" s="2" t="s">
        <v>25</v>
      </c>
      <c r="D13" s="6" t="s">
        <v>43</v>
      </c>
      <c r="E13" s="7" t="s">
        <v>102</v>
      </c>
      <c r="F13" s="7" t="s">
        <v>44</v>
      </c>
      <c r="G13" s="8" t="s">
        <v>50</v>
      </c>
      <c r="H13" s="9" t="s">
        <v>51</v>
      </c>
      <c r="I13" s="9" t="s">
        <v>52</v>
      </c>
      <c r="J13" s="10">
        <v>1</v>
      </c>
      <c r="K13" s="22">
        <v>44003</v>
      </c>
      <c r="L13" s="22">
        <v>44196</v>
      </c>
      <c r="M13" s="25">
        <f t="shared" si="0"/>
        <v>28</v>
      </c>
      <c r="N13" s="10"/>
      <c r="O13" s="9"/>
    </row>
    <row r="14" spans="1:15" ht="135.75" thickBot="1" x14ac:dyDescent="0.3">
      <c r="A14" s="4">
        <v>4</v>
      </c>
      <c r="B14" s="5" t="s">
        <v>29</v>
      </c>
      <c r="C14" s="2" t="s">
        <v>25</v>
      </c>
      <c r="D14" s="6" t="s">
        <v>53</v>
      </c>
      <c r="E14" s="26" t="s">
        <v>103</v>
      </c>
      <c r="F14" s="7" t="s">
        <v>54</v>
      </c>
      <c r="G14" s="9" t="s">
        <v>55</v>
      </c>
      <c r="H14" s="11" t="s">
        <v>56</v>
      </c>
      <c r="I14" s="11" t="s">
        <v>57</v>
      </c>
      <c r="J14" s="10">
        <v>1</v>
      </c>
      <c r="K14" s="22">
        <v>44003</v>
      </c>
      <c r="L14" s="22">
        <v>44196</v>
      </c>
      <c r="M14" s="25">
        <f t="shared" si="0"/>
        <v>28</v>
      </c>
      <c r="N14" s="10"/>
      <c r="O14" s="10"/>
    </row>
    <row r="15" spans="1:15" ht="135.75" thickBot="1" x14ac:dyDescent="0.3">
      <c r="A15" s="4">
        <v>5</v>
      </c>
      <c r="B15" s="5" t="s">
        <v>30</v>
      </c>
      <c r="C15" s="2" t="s">
        <v>25</v>
      </c>
      <c r="D15" s="6" t="s">
        <v>53</v>
      </c>
      <c r="E15" s="26" t="s">
        <v>103</v>
      </c>
      <c r="F15" s="7" t="s">
        <v>54</v>
      </c>
      <c r="G15" s="9" t="s">
        <v>55</v>
      </c>
      <c r="H15" s="11" t="s">
        <v>58</v>
      </c>
      <c r="I15" s="11" t="s">
        <v>59</v>
      </c>
      <c r="J15" s="10">
        <v>1</v>
      </c>
      <c r="K15" s="22">
        <v>44003</v>
      </c>
      <c r="L15" s="22">
        <v>44196</v>
      </c>
      <c r="M15" s="25">
        <f t="shared" si="0"/>
        <v>28</v>
      </c>
      <c r="N15" s="10"/>
      <c r="O15" s="10"/>
    </row>
    <row r="16" spans="1:15" ht="135.75" thickBot="1" x14ac:dyDescent="0.3">
      <c r="A16" s="4">
        <v>6</v>
      </c>
      <c r="B16" s="5" t="s">
        <v>31</v>
      </c>
      <c r="C16" s="2" t="s">
        <v>25</v>
      </c>
      <c r="D16" s="6" t="s">
        <v>53</v>
      </c>
      <c r="E16" s="26" t="s">
        <v>103</v>
      </c>
      <c r="F16" s="7" t="s">
        <v>54</v>
      </c>
      <c r="G16" s="9" t="s">
        <v>55</v>
      </c>
      <c r="H16" s="11" t="s">
        <v>60</v>
      </c>
      <c r="I16" s="11" t="s">
        <v>61</v>
      </c>
      <c r="J16" s="10">
        <v>1</v>
      </c>
      <c r="K16" s="22">
        <v>44003</v>
      </c>
      <c r="L16" s="22">
        <v>44196</v>
      </c>
      <c r="M16" s="25">
        <f t="shared" si="0"/>
        <v>28</v>
      </c>
      <c r="N16" s="10"/>
      <c r="O16" s="10"/>
    </row>
    <row r="17" spans="1:15" ht="135.75" thickBot="1" x14ac:dyDescent="0.3">
      <c r="A17" s="4">
        <v>7</v>
      </c>
      <c r="B17" s="5" t="s">
        <v>32</v>
      </c>
      <c r="C17" s="2" t="s">
        <v>25</v>
      </c>
      <c r="D17" s="6" t="s">
        <v>53</v>
      </c>
      <c r="E17" s="26" t="s">
        <v>103</v>
      </c>
      <c r="F17" s="7" t="s">
        <v>54</v>
      </c>
      <c r="G17" s="9" t="s">
        <v>55</v>
      </c>
      <c r="H17" s="11" t="s">
        <v>62</v>
      </c>
      <c r="I17" s="11" t="s">
        <v>63</v>
      </c>
      <c r="J17" s="10">
        <v>1</v>
      </c>
      <c r="K17" s="22">
        <v>44003</v>
      </c>
      <c r="L17" s="22">
        <v>44196</v>
      </c>
      <c r="M17" s="25">
        <f t="shared" si="0"/>
        <v>28</v>
      </c>
      <c r="N17" s="10"/>
      <c r="O17" s="10"/>
    </row>
    <row r="18" spans="1:15" ht="150.75" thickBot="1" x14ac:dyDescent="0.3">
      <c r="A18" s="4">
        <v>8</v>
      </c>
      <c r="B18" s="5" t="s">
        <v>33</v>
      </c>
      <c r="C18" s="2" t="s">
        <v>25</v>
      </c>
      <c r="D18" s="6" t="s">
        <v>64</v>
      </c>
      <c r="E18" s="7" t="s">
        <v>104</v>
      </c>
      <c r="F18" s="7" t="s">
        <v>109</v>
      </c>
      <c r="G18" s="9" t="s">
        <v>65</v>
      </c>
      <c r="H18" s="9" t="s">
        <v>66</v>
      </c>
      <c r="I18" s="9" t="s">
        <v>67</v>
      </c>
      <c r="J18" s="10">
        <v>7</v>
      </c>
      <c r="K18" s="22">
        <v>44003</v>
      </c>
      <c r="L18" s="22">
        <v>44196</v>
      </c>
      <c r="M18" s="25">
        <f t="shared" si="0"/>
        <v>28</v>
      </c>
      <c r="N18" s="10"/>
      <c r="O18" s="10"/>
    </row>
    <row r="19" spans="1:15" ht="150.75" thickBot="1" x14ac:dyDescent="0.3">
      <c r="A19" s="4">
        <v>9</v>
      </c>
      <c r="B19" s="5" t="s">
        <v>34</v>
      </c>
      <c r="C19" s="2" t="s">
        <v>25</v>
      </c>
      <c r="D19" s="6" t="s">
        <v>68</v>
      </c>
      <c r="E19" s="7" t="s">
        <v>105</v>
      </c>
      <c r="F19" s="7" t="s">
        <v>69</v>
      </c>
      <c r="G19" s="9" t="s">
        <v>70</v>
      </c>
      <c r="H19" s="9" t="s">
        <v>71</v>
      </c>
      <c r="I19" s="12" t="s">
        <v>72</v>
      </c>
      <c r="J19" s="10">
        <v>3</v>
      </c>
      <c r="K19" s="22">
        <v>44003</v>
      </c>
      <c r="L19" s="22">
        <v>44196</v>
      </c>
      <c r="M19" s="25">
        <f t="shared" si="0"/>
        <v>28</v>
      </c>
      <c r="N19" s="13"/>
      <c r="O19" s="13"/>
    </row>
    <row r="20" spans="1:15" ht="180.75" thickBot="1" x14ac:dyDescent="0.3">
      <c r="A20" s="4">
        <v>10</v>
      </c>
      <c r="B20" s="5" t="s">
        <v>35</v>
      </c>
      <c r="C20" s="2" t="s">
        <v>25</v>
      </c>
      <c r="D20" s="6" t="s">
        <v>73</v>
      </c>
      <c r="E20" s="7" t="s">
        <v>106</v>
      </c>
      <c r="F20" s="7" t="s">
        <v>110</v>
      </c>
      <c r="G20" s="14" t="s">
        <v>75</v>
      </c>
      <c r="H20" s="7" t="s">
        <v>76</v>
      </c>
      <c r="I20" s="15" t="s">
        <v>77</v>
      </c>
      <c r="J20" s="10">
        <v>1</v>
      </c>
      <c r="K20" s="22">
        <v>43990</v>
      </c>
      <c r="L20" s="22">
        <v>44196</v>
      </c>
      <c r="M20" s="25">
        <f t="shared" si="0"/>
        <v>29</v>
      </c>
      <c r="N20" s="13"/>
      <c r="O20" s="11"/>
    </row>
    <row r="21" spans="1:15" ht="180.75" thickBot="1" x14ac:dyDescent="0.3">
      <c r="A21" s="4">
        <v>11</v>
      </c>
      <c r="B21" s="5" t="s">
        <v>36</v>
      </c>
      <c r="C21" s="2" t="s">
        <v>25</v>
      </c>
      <c r="D21" s="6" t="s">
        <v>73</v>
      </c>
      <c r="E21" s="7" t="s">
        <v>74</v>
      </c>
      <c r="F21" s="7" t="s">
        <v>110</v>
      </c>
      <c r="G21" s="7" t="s">
        <v>78</v>
      </c>
      <c r="H21" s="7" t="s">
        <v>79</v>
      </c>
      <c r="I21" s="15" t="s">
        <v>80</v>
      </c>
      <c r="J21" s="10">
        <v>1</v>
      </c>
      <c r="K21" s="22">
        <v>44013</v>
      </c>
      <c r="L21" s="22">
        <v>44104</v>
      </c>
      <c r="M21" s="25">
        <f t="shared" si="0"/>
        <v>13</v>
      </c>
      <c r="N21" s="13"/>
      <c r="O21" s="13"/>
    </row>
    <row r="22" spans="1:15" ht="225.75" thickBot="1" x14ac:dyDescent="0.3">
      <c r="A22" s="4">
        <v>12</v>
      </c>
      <c r="B22" s="5" t="s">
        <v>37</v>
      </c>
      <c r="C22" s="2" t="s">
        <v>25</v>
      </c>
      <c r="D22" s="6" t="s">
        <v>81</v>
      </c>
      <c r="E22" s="7" t="s">
        <v>107</v>
      </c>
      <c r="F22" s="7" t="s">
        <v>111</v>
      </c>
      <c r="G22" s="7" t="s">
        <v>82</v>
      </c>
      <c r="H22" s="16" t="s">
        <v>83</v>
      </c>
      <c r="I22" s="16" t="s">
        <v>84</v>
      </c>
      <c r="J22" s="10">
        <v>1</v>
      </c>
      <c r="K22" s="23">
        <v>43991</v>
      </c>
      <c r="L22" s="24">
        <v>44196</v>
      </c>
      <c r="M22" s="25">
        <f t="shared" si="0"/>
        <v>29</v>
      </c>
      <c r="N22" s="17"/>
      <c r="O22" s="18"/>
    </row>
    <row r="23" spans="1:15" ht="225.75" thickBot="1" x14ac:dyDescent="0.3">
      <c r="A23" s="4">
        <v>13</v>
      </c>
      <c r="B23" s="5" t="s">
        <v>38</v>
      </c>
      <c r="C23" s="2" t="s">
        <v>25</v>
      </c>
      <c r="D23" s="6" t="s">
        <v>81</v>
      </c>
      <c r="E23" s="7" t="s">
        <v>107</v>
      </c>
      <c r="F23" s="7" t="s">
        <v>111</v>
      </c>
      <c r="G23" s="7" t="s">
        <v>82</v>
      </c>
      <c r="H23" s="16" t="s">
        <v>85</v>
      </c>
      <c r="I23" s="16" t="s">
        <v>86</v>
      </c>
      <c r="J23" s="10">
        <v>6</v>
      </c>
      <c r="K23" s="23">
        <v>43991</v>
      </c>
      <c r="L23" s="24">
        <v>44196</v>
      </c>
      <c r="M23" s="25">
        <f t="shared" si="0"/>
        <v>29</v>
      </c>
      <c r="N23" s="17"/>
      <c r="O23" s="18"/>
    </row>
    <row r="24" spans="1:15" ht="225.75" thickBot="1" x14ac:dyDescent="0.3">
      <c r="A24" s="4">
        <v>14</v>
      </c>
      <c r="B24" s="5" t="s">
        <v>39</v>
      </c>
      <c r="C24" s="2" t="s">
        <v>25</v>
      </c>
      <c r="D24" s="6" t="s">
        <v>81</v>
      </c>
      <c r="E24" s="7" t="s">
        <v>107</v>
      </c>
      <c r="F24" s="7" t="s">
        <v>111</v>
      </c>
      <c r="G24" s="7" t="s">
        <v>82</v>
      </c>
      <c r="H24" s="16" t="s">
        <v>87</v>
      </c>
      <c r="I24" s="16" t="s">
        <v>88</v>
      </c>
      <c r="J24" s="10">
        <v>2</v>
      </c>
      <c r="K24" s="23">
        <v>43991</v>
      </c>
      <c r="L24" s="24">
        <v>44196</v>
      </c>
      <c r="M24" s="25">
        <f t="shared" si="0"/>
        <v>29</v>
      </c>
      <c r="N24" s="17"/>
      <c r="O24" s="18"/>
    </row>
    <row r="25" spans="1:15" ht="225.75" thickBot="1" x14ac:dyDescent="0.3">
      <c r="A25" s="4">
        <v>15</v>
      </c>
      <c r="B25" s="5" t="s">
        <v>40</v>
      </c>
      <c r="C25" s="2" t="s">
        <v>25</v>
      </c>
      <c r="D25" s="6" t="s">
        <v>89</v>
      </c>
      <c r="E25" s="7" t="s">
        <v>90</v>
      </c>
      <c r="F25" s="7" t="s">
        <v>112</v>
      </c>
      <c r="G25" s="7" t="s">
        <v>91</v>
      </c>
      <c r="H25" s="19" t="s">
        <v>92</v>
      </c>
      <c r="I25" s="20" t="s">
        <v>93</v>
      </c>
      <c r="J25" s="10">
        <v>6</v>
      </c>
      <c r="K25" s="23">
        <v>43991</v>
      </c>
      <c r="L25" s="24">
        <v>44196</v>
      </c>
      <c r="M25" s="25">
        <f t="shared" si="0"/>
        <v>29</v>
      </c>
      <c r="N25" s="17"/>
      <c r="O25" s="18"/>
    </row>
    <row r="26" spans="1:15" ht="225.75" thickBot="1" x14ac:dyDescent="0.3">
      <c r="A26" s="4">
        <v>16</v>
      </c>
      <c r="B26" s="5" t="s">
        <v>41</v>
      </c>
      <c r="C26" s="2" t="s">
        <v>25</v>
      </c>
      <c r="D26" s="6" t="s">
        <v>89</v>
      </c>
      <c r="E26" s="7" t="s">
        <v>90</v>
      </c>
      <c r="F26" s="7" t="s">
        <v>113</v>
      </c>
      <c r="G26" s="7" t="s">
        <v>91</v>
      </c>
      <c r="H26" s="19" t="s">
        <v>94</v>
      </c>
      <c r="I26" s="20" t="s">
        <v>95</v>
      </c>
      <c r="J26" s="10">
        <v>2</v>
      </c>
      <c r="K26" s="23">
        <v>43991</v>
      </c>
      <c r="L26" s="24">
        <v>44196</v>
      </c>
      <c r="M26" s="25">
        <f t="shared" si="0"/>
        <v>29</v>
      </c>
      <c r="N26" s="17"/>
      <c r="O26" s="18"/>
    </row>
    <row r="27" spans="1:15" ht="300.75" thickBot="1" x14ac:dyDescent="0.3">
      <c r="A27" s="4">
        <v>17</v>
      </c>
      <c r="B27" s="5" t="s">
        <v>42</v>
      </c>
      <c r="C27" s="2" t="s">
        <v>25</v>
      </c>
      <c r="D27" s="6" t="s">
        <v>96</v>
      </c>
      <c r="E27" s="7" t="s">
        <v>108</v>
      </c>
      <c r="F27" s="7" t="s">
        <v>97</v>
      </c>
      <c r="G27" s="7" t="s">
        <v>98</v>
      </c>
      <c r="H27" s="7" t="s">
        <v>99</v>
      </c>
      <c r="I27" s="21" t="s">
        <v>100</v>
      </c>
      <c r="J27" s="10">
        <v>1</v>
      </c>
      <c r="K27" s="23">
        <v>43991</v>
      </c>
      <c r="L27" s="24">
        <v>44196</v>
      </c>
      <c r="M27" s="25">
        <f t="shared" si="0"/>
        <v>29</v>
      </c>
      <c r="N27" s="13"/>
      <c r="O27" s="13"/>
    </row>
    <row r="350998" spans="1:1" x14ac:dyDescent="0.25">
      <c r="A350998" t="s">
        <v>25</v>
      </c>
    </row>
    <row r="350999" spans="1:1" x14ac:dyDescent="0.25">
      <c r="A350999" t="s">
        <v>26</v>
      </c>
    </row>
  </sheetData>
  <mergeCells count="1">
    <mergeCell ref="B8:O8"/>
  </mergeCells>
  <phoneticPr fontId="4" type="noConversion"/>
  <dataValidations count="11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27" xr:uid="{00000000-0002-0000-0000-000000000000}">
      <formula1>$A$350997:$A$350999</formula1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3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L12 K11:K19 L19" xr:uid="{00000000-0002-0000-0000-000008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3" xr:uid="{00000000-0002-0000-0000-00000B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27" xr:uid="{B25EE905-A30D-4BF2-9197-87F2DA58DAE8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27" xr:uid="{919FDF3D-3AFC-4100-8CD7-90B7CD6E276B}">
      <formula1>0</formula1>
      <formula2>390</formula2>
    </dataValidation>
    <dataValidation type="textLength" allowBlank="1" showInputMessage="1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27" xr:uid="{92076FB1-DCDB-4411-9421-2692D8984001}">
      <formula1>0</formula1>
      <formula2>9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O11:O13" xr:uid="{4CB162A3-B465-4ACD-A668-D241042690FB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la Unidad de Medida de la actividad. (Ej.: Informes, jornadas de capacitación, etc.) (MÁX. 390 CARACTERES)" sqref="I11:I13" xr:uid="{B51A188B-A103-4745-A43D-FA6A326E282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13" xr:uid="{E39D2ABE-3139-47CF-A19B-FA6992B163E1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17 G19 G21:G27" xr:uid="{9BA1ECC2-5CC0-4B99-A104-0F1977EB8309}">
      <formula1>0</formula1>
      <formula2>390</formula2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7DD88CB4CD394EA6B37458A00038DB" ma:contentTypeVersion="3" ma:contentTypeDescription="Crear nuevo documento." ma:contentTypeScope="" ma:versionID="94686182d90727b2d4288ad18862c066">
  <xsd:schema xmlns:xsd="http://www.w3.org/2001/XMLSchema" xmlns:xs="http://www.w3.org/2001/XMLSchema" xmlns:p="http://schemas.microsoft.com/office/2006/metadata/properties" xmlns:ns2="4afde810-2293-4670-bb5c-117753097ca5" xmlns:ns3="e5be9fee-9e19-4c01-96ce-54bbe8fcab24" xmlns:ns4="2350556a-19bf-4c31-bc07-0a61f115a87f" targetNamespace="http://schemas.microsoft.com/office/2006/metadata/properties" ma:root="true" ma:fieldsID="11273d29bca6f196e72e0d3bd2ae0dde" ns2:_="" ns3:_="" ns4:_="">
    <xsd:import namespace="4afde810-2293-4670-bb5c-117753097ca5"/>
    <xsd:import namespace="e5be9fee-9e19-4c01-96ce-54bbe8fcab24"/>
    <xsd:import namespace="2350556a-19bf-4c31-bc07-0a61f115a8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ategor_x00ed_a" minOccurs="0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e9fee-9e19-4c01-96ce-54bbe8fcab24" elementFormDefault="qualified">
    <xsd:import namespace="http://schemas.microsoft.com/office/2006/documentManagement/types"/>
    <xsd:import namespace="http://schemas.microsoft.com/office/infopath/2007/PartnerControls"/>
    <xsd:element name="Categor_x00ed_a" ma:index="9" nillable="true" ma:displayName="Categoría" ma:default="Planes de Mejoramiento con la Contraloría General de la República" ma:format="Dropdown" ma:internalName="Categor_x00ed_a">
      <xsd:simpleType>
        <xsd:restriction base="dms:Choice">
          <xsd:enumeration value="Planes de Mejoramiento con la Contraloría General de la República"/>
          <xsd:enumeration value="Planes de Mejoramiento de Auditorías de Gestió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0556a-19bf-4c31-bc07-0a61f115a87f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description="Ordene sus documentos numéricamente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e5be9fee-9e19-4c01-96ce-54bbe8fcab24">Planes de Mejoramiento con la Contraloría General de la República</Categor_x00ed_a>
    <Orden xmlns="2350556a-19bf-4c31-bc07-0a61f115a87f">11</Orden>
  </documentManagement>
</p:properties>
</file>

<file path=customXml/itemProps1.xml><?xml version="1.0" encoding="utf-8"?>
<ds:datastoreItem xmlns:ds="http://schemas.openxmlformats.org/officeDocument/2006/customXml" ds:itemID="{3E054580-1199-40BB-A1D3-6BC4EB4A6848}"/>
</file>

<file path=customXml/itemProps2.xml><?xml version="1.0" encoding="utf-8"?>
<ds:datastoreItem xmlns:ds="http://schemas.openxmlformats.org/officeDocument/2006/customXml" ds:itemID="{9B1424A7-3B49-4562-85FC-30455A0F8C9D}"/>
</file>

<file path=customXml/itemProps3.xml><?xml version="1.0" encoding="utf-8"?>
<ds:datastoreItem xmlns:ds="http://schemas.openxmlformats.org/officeDocument/2006/customXml" ds:itemID="{B3A789AF-0E1D-41BC-A7FB-C076D66DF3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Mejoramiento vigente CGR - corte 26 de mayo de 2020</dc:title>
  <dc:creator>Apache POI</dc:creator>
  <cp:lastModifiedBy>Yesid Fernando Sanabria Bolivar</cp:lastModifiedBy>
  <dcterms:created xsi:type="dcterms:W3CDTF">2020-06-01T18:31:28Z</dcterms:created>
  <dcterms:modified xsi:type="dcterms:W3CDTF">2020-06-17T16:16:13Z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0x0101006D7DD88CB4CD394EA6B37458A00038DB</vt:lpwstr>
  </property>
</Properties>
</file>