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xr:revisionPtr revIDLastSave="0" documentId="14_{FED61543-E554-4D3E-85A7-DF61462CF511}" xr6:coauthVersionLast="47" xr6:coauthVersionMax="47" xr10:uidLastSave="{00000000-0000-0000-0000-000000000000}"/>
  <bookViews>
    <workbookView xWindow="14925" yWindow="90" windowWidth="14790" windowHeight="14850" xr2:uid="{00000000-000D-0000-FFFF-FFFF00000000}"/>
  </bookViews>
  <sheets>
    <sheet name="PLEX V.3" sheetId="14" r:id="rId1"/>
    <sheet name="Estación Compartida" sheetId="20" r:id="rId2"/>
    <sheet name="Área de Explotacion-Producción" sheetId="21" r:id="rId3"/>
    <sheet name="Inventarios" sheetId="19" r:id="rId4"/>
    <sheet name="Proyectos Financiados" sheetId="16" r:id="rId5"/>
    <sheet name="Hoja1" sheetId="17" state="hidden" r:id="rId6"/>
  </sheets>
  <externalReferences>
    <externalReference r:id="rId7"/>
  </externalReferences>
  <definedNames>
    <definedName name="CBWorkbookPriority" hidden="1">-2013105690</definedName>
    <definedName name="Estado_pozo">Hoja1!$B$8:$B$12</definedName>
    <definedName name="Estado_RIE">Hoja1!$B$16:$B$20</definedName>
    <definedName name="Moneda" localSheetId="2">[1]Hoja1!$B$24:$B$25</definedName>
    <definedName name="Moneda" localSheetId="1">[1]Hoja1!$B$24:$B$25</definedName>
    <definedName name="Moneda">Hoja1!$B$24:$B$25</definedName>
    <definedName name="Sistema_Levantamiento">Hoja1!$B$29:$B$34</definedName>
    <definedName name="Tipo_pozo">Hoja1!$B$3:$B$4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5" i="21" l="1"/>
  <c r="F174" i="21"/>
  <c r="G172" i="21"/>
  <c r="G171" i="21"/>
  <c r="G166" i="21"/>
  <c r="G164" i="21"/>
  <c r="J163" i="21"/>
  <c r="G163" i="21"/>
  <c r="J162" i="21"/>
  <c r="G162" i="21"/>
  <c r="J158" i="21"/>
  <c r="J159" i="21" s="1"/>
  <c r="G158" i="21"/>
  <c r="G155" i="21"/>
  <c r="J154" i="21"/>
  <c r="G154" i="21"/>
  <c r="J153" i="21"/>
  <c r="G153" i="21"/>
  <c r="J152" i="21"/>
  <c r="G152" i="21"/>
  <c r="J151" i="21"/>
  <c r="G151" i="21"/>
  <c r="J150" i="21"/>
  <c r="G150" i="21"/>
  <c r="J149" i="21"/>
  <c r="G149" i="21"/>
  <c r="J147" i="21"/>
  <c r="G147" i="21"/>
  <c r="J146" i="21"/>
  <c r="G146" i="21"/>
  <c r="J145" i="21"/>
  <c r="G145" i="21"/>
  <c r="J144" i="21"/>
  <c r="G144" i="21"/>
  <c r="J143" i="21"/>
  <c r="G143" i="21"/>
  <c r="J142" i="21"/>
  <c r="G142" i="21"/>
  <c r="J141" i="21"/>
  <c r="G141" i="21"/>
  <c r="J140" i="21"/>
  <c r="G140" i="21"/>
  <c r="J139" i="21"/>
  <c r="G139" i="21"/>
  <c r="J138" i="21"/>
  <c r="G138" i="21"/>
  <c r="J136" i="21"/>
  <c r="G136" i="21"/>
  <c r="J135" i="21"/>
  <c r="G135" i="21"/>
  <c r="J134" i="21"/>
  <c r="G134" i="21"/>
  <c r="J133" i="21"/>
  <c r="G133" i="21"/>
  <c r="J132" i="21"/>
  <c r="G132" i="21"/>
  <c r="J131" i="21"/>
  <c r="G131" i="21"/>
  <c r="J129" i="21"/>
  <c r="G129" i="21"/>
  <c r="J128" i="21"/>
  <c r="G128" i="21"/>
  <c r="J127" i="21"/>
  <c r="G127" i="21"/>
  <c r="J125" i="21"/>
  <c r="G125" i="21"/>
  <c r="J124" i="21"/>
  <c r="G124" i="21"/>
  <c r="J123" i="21"/>
  <c r="G123" i="21"/>
  <c r="J122" i="21"/>
  <c r="G122" i="21"/>
  <c r="J120" i="21"/>
  <c r="G120" i="21"/>
  <c r="J119" i="21"/>
  <c r="G119" i="21"/>
  <c r="J118" i="21"/>
  <c r="G118" i="21"/>
  <c r="J117" i="21"/>
  <c r="G117" i="21"/>
  <c r="J116" i="21"/>
  <c r="G116" i="21"/>
  <c r="J114" i="21"/>
  <c r="G114" i="21"/>
  <c r="G111" i="21"/>
  <c r="J110" i="21"/>
  <c r="G110" i="21"/>
  <c r="J109" i="21"/>
  <c r="G109" i="21"/>
  <c r="J108" i="21"/>
  <c r="G108" i="21"/>
  <c r="J107" i="21"/>
  <c r="G107" i="21"/>
  <c r="J105" i="21"/>
  <c r="G105" i="21"/>
  <c r="J104" i="21"/>
  <c r="G104" i="21"/>
  <c r="J103" i="21"/>
  <c r="G103" i="21"/>
  <c r="J102" i="21"/>
  <c r="G102" i="21"/>
  <c r="J101" i="21"/>
  <c r="G101" i="21"/>
  <c r="J100" i="21"/>
  <c r="G100" i="21"/>
  <c r="J99" i="21"/>
  <c r="G99" i="21"/>
  <c r="J98" i="21"/>
  <c r="G98" i="21"/>
  <c r="J97" i="21"/>
  <c r="G97" i="21"/>
  <c r="J96" i="21"/>
  <c r="G96" i="21"/>
  <c r="J95" i="21"/>
  <c r="G95" i="21"/>
  <c r="J94" i="21"/>
  <c r="G94" i="21"/>
  <c r="J93" i="21"/>
  <c r="G93" i="21"/>
  <c r="J91" i="21"/>
  <c r="G91" i="21"/>
  <c r="G88" i="21"/>
  <c r="G84" i="21"/>
  <c r="J82" i="21"/>
  <c r="G82" i="21"/>
  <c r="J81" i="21"/>
  <c r="G81" i="21"/>
  <c r="J80" i="21"/>
  <c r="G80" i="21"/>
  <c r="J79" i="21"/>
  <c r="G79" i="21"/>
  <c r="J78" i="21"/>
  <c r="G78" i="21"/>
  <c r="J77" i="21"/>
  <c r="G77" i="21"/>
  <c r="J76" i="21"/>
  <c r="G76" i="21"/>
  <c r="J75" i="21"/>
  <c r="G75" i="21"/>
  <c r="G71" i="21"/>
  <c r="J70" i="21"/>
  <c r="G70" i="21"/>
  <c r="J69" i="21"/>
  <c r="J71" i="21" s="1"/>
  <c r="G69" i="21"/>
  <c r="G65" i="21"/>
  <c r="J64" i="21"/>
  <c r="G64" i="21"/>
  <c r="J63" i="21"/>
  <c r="G63" i="21"/>
  <c r="J62" i="21"/>
  <c r="G62" i="21"/>
  <c r="L27" i="21"/>
  <c r="K27" i="21"/>
  <c r="J27" i="21"/>
  <c r="I27" i="21"/>
  <c r="H27" i="21"/>
  <c r="G27" i="21" s="1"/>
  <c r="G174" i="21" s="1"/>
  <c r="F27" i="21"/>
  <c r="G26" i="21"/>
  <c r="F26" i="21"/>
  <c r="G25" i="21"/>
  <c r="F25" i="21"/>
  <c r="G24" i="21"/>
  <c r="F24" i="21"/>
  <c r="G23" i="21"/>
  <c r="F23" i="21"/>
  <c r="G22" i="21"/>
  <c r="F22" i="21"/>
  <c r="G21" i="21"/>
  <c r="F21" i="21"/>
  <c r="G20" i="21"/>
  <c r="F20" i="21"/>
  <c r="G19" i="21"/>
  <c r="F19" i="21"/>
  <c r="G142" i="20"/>
  <c r="G139" i="20"/>
  <c r="J138" i="20"/>
  <c r="G138" i="20"/>
  <c r="J137" i="20"/>
  <c r="G137" i="20"/>
  <c r="J133" i="20"/>
  <c r="J134" i="20" s="1"/>
  <c r="G133" i="20"/>
  <c r="G130" i="20"/>
  <c r="J129" i="20"/>
  <c r="G129" i="20"/>
  <c r="J128" i="20"/>
  <c r="G128" i="20"/>
  <c r="J127" i="20"/>
  <c r="G127" i="20"/>
  <c r="J126" i="20"/>
  <c r="G126" i="20"/>
  <c r="J125" i="20"/>
  <c r="G125" i="20"/>
  <c r="J124" i="20"/>
  <c r="G124" i="20"/>
  <c r="J122" i="20"/>
  <c r="G122" i="20"/>
  <c r="J121" i="20"/>
  <c r="G121" i="20"/>
  <c r="J120" i="20"/>
  <c r="G120" i="20"/>
  <c r="J119" i="20"/>
  <c r="G119" i="20"/>
  <c r="J118" i="20"/>
  <c r="G118" i="20"/>
  <c r="J117" i="20"/>
  <c r="G117" i="20"/>
  <c r="J116" i="20"/>
  <c r="G116" i="20"/>
  <c r="J115" i="20"/>
  <c r="G115" i="20"/>
  <c r="J114" i="20"/>
  <c r="G114" i="20"/>
  <c r="J113" i="20"/>
  <c r="G113" i="20"/>
  <c r="J111" i="20"/>
  <c r="G111" i="20"/>
  <c r="J110" i="20"/>
  <c r="G110" i="20"/>
  <c r="J109" i="20"/>
  <c r="G109" i="20"/>
  <c r="J108" i="20"/>
  <c r="G108" i="20"/>
  <c r="J107" i="20"/>
  <c r="G107" i="20"/>
  <c r="J106" i="20"/>
  <c r="G106" i="20"/>
  <c r="J104" i="20"/>
  <c r="G104" i="20"/>
  <c r="J103" i="20"/>
  <c r="G103" i="20"/>
  <c r="J102" i="20"/>
  <c r="G102" i="20"/>
  <c r="J100" i="20"/>
  <c r="G100" i="20"/>
  <c r="J99" i="20"/>
  <c r="G99" i="20"/>
  <c r="J98" i="20"/>
  <c r="G98" i="20"/>
  <c r="J97" i="20"/>
  <c r="G97" i="20"/>
  <c r="J95" i="20"/>
  <c r="G95" i="20"/>
  <c r="J94" i="20"/>
  <c r="G94" i="20"/>
  <c r="J93" i="20"/>
  <c r="G93" i="20"/>
  <c r="J92" i="20"/>
  <c r="G92" i="20"/>
  <c r="J91" i="20"/>
  <c r="G91" i="20"/>
  <c r="J89" i="20"/>
  <c r="G89" i="20"/>
  <c r="G86" i="20"/>
  <c r="J85" i="20"/>
  <c r="G85" i="20"/>
  <c r="J84" i="20"/>
  <c r="G84" i="20"/>
  <c r="J83" i="20"/>
  <c r="G83" i="20"/>
  <c r="J82" i="20"/>
  <c r="G82" i="20"/>
  <c r="J80" i="20"/>
  <c r="G80" i="20"/>
  <c r="J79" i="20"/>
  <c r="G79" i="20"/>
  <c r="J78" i="20"/>
  <c r="G78" i="20"/>
  <c r="J77" i="20"/>
  <c r="G77" i="20"/>
  <c r="J76" i="20"/>
  <c r="G76" i="20"/>
  <c r="J75" i="20"/>
  <c r="G75" i="20"/>
  <c r="J74" i="20"/>
  <c r="G74" i="20"/>
  <c r="J73" i="20"/>
  <c r="G73" i="20"/>
  <c r="J72" i="20"/>
  <c r="G72" i="20"/>
  <c r="J71" i="20"/>
  <c r="G71" i="20"/>
  <c r="J70" i="20"/>
  <c r="G70" i="20"/>
  <c r="J69" i="20"/>
  <c r="G69" i="20"/>
  <c r="J68" i="20"/>
  <c r="G68" i="20"/>
  <c r="J66" i="20"/>
  <c r="G66" i="20"/>
  <c r="G63" i="20"/>
  <c r="J62" i="20"/>
  <c r="G62" i="20"/>
  <c r="J61" i="20"/>
  <c r="J63" i="20" s="1"/>
  <c r="G61" i="20"/>
  <c r="G58" i="20"/>
  <c r="J57" i="20"/>
  <c r="G57" i="20"/>
  <c r="J56" i="20"/>
  <c r="G56" i="20"/>
  <c r="J55" i="20"/>
  <c r="J58" i="20" s="1"/>
  <c r="G55" i="20"/>
  <c r="B36" i="20"/>
  <c r="F29" i="20"/>
  <c r="E29" i="20"/>
  <c r="G28" i="20"/>
  <c r="G27" i="20"/>
  <c r="G26" i="20"/>
  <c r="G25" i="20"/>
  <c r="G24" i="20"/>
  <c r="G23" i="20"/>
  <c r="G22" i="20"/>
  <c r="G21" i="20"/>
  <c r="G20" i="20"/>
  <c r="G19" i="20"/>
  <c r="G18" i="20"/>
  <c r="G29" i="20" s="1"/>
  <c r="J164" i="21" l="1"/>
  <c r="J86" i="20"/>
  <c r="J130" i="20"/>
  <c r="J139" i="20"/>
  <c r="J155" i="21"/>
  <c r="J65" i="21"/>
  <c r="J84" i="21"/>
  <c r="J88" i="21" s="1"/>
  <c r="J111" i="21"/>
  <c r="J166" i="21"/>
  <c r="G173" i="21"/>
  <c r="G175" i="21" s="1"/>
  <c r="H20" i="20"/>
  <c r="H21" i="20"/>
  <c r="J142" i="20"/>
  <c r="H25" i="20"/>
  <c r="H23" i="20"/>
  <c r="H19" i="20"/>
  <c r="I19" i="20" s="1"/>
  <c r="H22" i="20"/>
  <c r="I22" i="20" s="1"/>
  <c r="H24" i="20"/>
  <c r="H26" i="20"/>
  <c r="H27" i="20"/>
  <c r="H28" i="20"/>
  <c r="H18" i="20"/>
  <c r="K46" i="14"/>
  <c r="P156" i="14"/>
  <c r="P155" i="14"/>
  <c r="P154" i="14"/>
  <c r="P153" i="14"/>
  <c r="P152" i="14"/>
  <c r="P151" i="14"/>
  <c r="P149" i="14"/>
  <c r="P148" i="14"/>
  <c r="P147" i="14"/>
  <c r="P146" i="14"/>
  <c r="P145" i="14"/>
  <c r="P144" i="14"/>
  <c r="I24" i="20" l="1"/>
  <c r="I23" i="20"/>
  <c r="I28" i="20"/>
  <c r="I25" i="20"/>
  <c r="I27" i="20"/>
  <c r="I26" i="20"/>
  <c r="I18" i="20"/>
  <c r="I29" i="20" s="1"/>
  <c r="H29" i="20"/>
  <c r="I21" i="20"/>
  <c r="I20" i="20"/>
  <c r="E88" i="14"/>
  <c r="C37" i="14" l="1"/>
  <c r="D37" i="14"/>
  <c r="E37" i="14"/>
  <c r="F37" i="14"/>
  <c r="G37" i="14"/>
  <c r="H37" i="14"/>
  <c r="J111" i="14" l="1"/>
  <c r="J110" i="14"/>
  <c r="J109" i="14"/>
  <c r="J108" i="14"/>
  <c r="J107" i="14"/>
  <c r="J106" i="14"/>
  <c r="J105" i="14"/>
  <c r="J104" i="14"/>
  <c r="J103" i="14"/>
  <c r="J102" i="14"/>
  <c r="J101" i="14"/>
  <c r="J100" i="14"/>
  <c r="J99" i="14"/>
  <c r="J98" i="14"/>
  <c r="J97" i="14"/>
  <c r="J96" i="14"/>
  <c r="J95" i="14"/>
  <c r="J94" i="14"/>
  <c r="I111" i="14"/>
  <c r="I110" i="14"/>
  <c r="I109" i="14"/>
  <c r="I108" i="14"/>
  <c r="I107" i="14"/>
  <c r="I106" i="14"/>
  <c r="I105" i="14"/>
  <c r="I104" i="14"/>
  <c r="I103" i="14"/>
  <c r="I102" i="14"/>
  <c r="I101" i="14"/>
  <c r="I100" i="14"/>
  <c r="I99" i="14"/>
  <c r="I98" i="14"/>
  <c r="I97" i="14"/>
  <c r="I96" i="14"/>
  <c r="I95" i="14"/>
  <c r="I94" i="14"/>
  <c r="H111" i="14"/>
  <c r="H110" i="14"/>
  <c r="H109" i="14"/>
  <c r="H108" i="14"/>
  <c r="H107" i="14"/>
  <c r="H106" i="14"/>
  <c r="H105" i="14"/>
  <c r="H104" i="14"/>
  <c r="H103" i="14"/>
  <c r="H102" i="14"/>
  <c r="H101" i="14"/>
  <c r="H100" i="14"/>
  <c r="H99" i="14"/>
  <c r="H98" i="14"/>
  <c r="H97" i="14"/>
  <c r="H96" i="14"/>
  <c r="H95" i="14"/>
  <c r="H94" i="14"/>
  <c r="G111" i="14"/>
  <c r="G110" i="14"/>
  <c r="G109" i="14"/>
  <c r="G108" i="14"/>
  <c r="G107" i="14"/>
  <c r="G106" i="14"/>
  <c r="G105" i="14"/>
  <c r="G104" i="14"/>
  <c r="G103" i="14"/>
  <c r="G102" i="14"/>
  <c r="G101" i="14"/>
  <c r="G100" i="14"/>
  <c r="G99" i="14"/>
  <c r="G98" i="14"/>
  <c r="G97" i="14"/>
  <c r="G96" i="14"/>
  <c r="G95" i="14"/>
  <c r="G94" i="14"/>
  <c r="F111" i="14"/>
  <c r="F110" i="14"/>
  <c r="F109" i="14"/>
  <c r="F108" i="14"/>
  <c r="F107" i="14"/>
  <c r="F106" i="14"/>
  <c r="F105" i="14"/>
  <c r="F104" i="14"/>
  <c r="F103" i="14"/>
  <c r="F102" i="14"/>
  <c r="F101" i="14"/>
  <c r="F100" i="14"/>
  <c r="F99" i="14"/>
  <c r="F98" i="14"/>
  <c r="F97" i="14"/>
  <c r="F96" i="14"/>
  <c r="F95" i="14"/>
  <c r="F94" i="14"/>
  <c r="K71" i="14"/>
  <c r="K72" i="14"/>
  <c r="K73" i="14"/>
  <c r="K74" i="14"/>
  <c r="K75" i="14"/>
  <c r="K76" i="14"/>
  <c r="K77" i="14"/>
  <c r="K78" i="14"/>
  <c r="K79" i="14"/>
  <c r="K80" i="14"/>
  <c r="K81" i="14"/>
  <c r="K82" i="14"/>
  <c r="K83" i="14"/>
  <c r="K84" i="14"/>
  <c r="K85" i="14"/>
  <c r="K86" i="14"/>
  <c r="K87" i="14"/>
  <c r="K70" i="14"/>
  <c r="K47" i="14" l="1"/>
  <c r="K48" i="14"/>
  <c r="K49" i="14"/>
  <c r="K50" i="14"/>
  <c r="K51" i="14"/>
  <c r="K52" i="14"/>
  <c r="K53" i="14"/>
  <c r="K54" i="14"/>
  <c r="K55" i="14"/>
  <c r="K56" i="14"/>
  <c r="K57" i="14"/>
  <c r="K58" i="14"/>
  <c r="K59" i="14"/>
  <c r="K60" i="14"/>
  <c r="K61" i="14"/>
  <c r="K62" i="14"/>
  <c r="K63" i="14"/>
  <c r="E111" i="14" l="1"/>
  <c r="K111" i="14" s="1"/>
  <c r="E110" i="14"/>
  <c r="K110" i="14" s="1"/>
  <c r="E109" i="14"/>
  <c r="K109" i="14" s="1"/>
  <c r="E108" i="14"/>
  <c r="K108" i="14" s="1"/>
  <c r="E107" i="14"/>
  <c r="K107" i="14" s="1"/>
  <c r="E106" i="14"/>
  <c r="K106" i="14" s="1"/>
  <c r="E105" i="14"/>
  <c r="K105" i="14" s="1"/>
  <c r="E104" i="14"/>
  <c r="K104" i="14" s="1"/>
  <c r="E103" i="14"/>
  <c r="K103" i="14" s="1"/>
  <c r="E102" i="14"/>
  <c r="K102" i="14" s="1"/>
  <c r="E101" i="14"/>
  <c r="K101" i="14" s="1"/>
  <c r="E100" i="14"/>
  <c r="K100" i="14" s="1"/>
  <c r="E99" i="14"/>
  <c r="K99" i="14" s="1"/>
  <c r="E98" i="14"/>
  <c r="K98" i="14" s="1"/>
  <c r="E97" i="14"/>
  <c r="K97" i="14" s="1"/>
  <c r="E96" i="14"/>
  <c r="K96" i="14" s="1"/>
  <c r="E95" i="14"/>
  <c r="K95" i="14" s="1"/>
  <c r="E94" i="14"/>
  <c r="K94" i="14" s="1"/>
  <c r="K93" i="14"/>
  <c r="J93" i="14"/>
  <c r="I93" i="14"/>
  <c r="H93" i="14"/>
  <c r="G93" i="14"/>
  <c r="F93" i="14"/>
  <c r="E93" i="14"/>
  <c r="K92" i="14"/>
  <c r="J92" i="14"/>
  <c r="I92" i="14"/>
  <c r="H92" i="14"/>
  <c r="G92" i="14"/>
  <c r="F92" i="14"/>
  <c r="E92" i="14"/>
  <c r="K91" i="14"/>
  <c r="J91" i="14"/>
  <c r="I91" i="14"/>
  <c r="H91" i="14"/>
  <c r="G91" i="14"/>
  <c r="F91" i="14"/>
  <c r="E91" i="14"/>
  <c r="K90" i="14"/>
  <c r="J90" i="14"/>
  <c r="I90" i="14"/>
  <c r="H90" i="14"/>
  <c r="G90" i="14"/>
  <c r="F90" i="14"/>
  <c r="E90" i="14"/>
  <c r="K89" i="14"/>
  <c r="J89" i="14"/>
  <c r="I89" i="14"/>
  <c r="H89" i="14"/>
  <c r="G89" i="14"/>
  <c r="F89" i="14"/>
  <c r="E89" i="14"/>
  <c r="K88" i="14"/>
  <c r="J88" i="14"/>
  <c r="I88" i="14"/>
  <c r="H88" i="14"/>
  <c r="G88" i="14"/>
  <c r="F88" i="14"/>
  <c r="K69" i="14"/>
  <c r="J69" i="14"/>
  <c r="I69" i="14"/>
  <c r="H69" i="14"/>
  <c r="G69" i="14"/>
  <c r="F69" i="14"/>
  <c r="E69" i="14"/>
  <c r="K68" i="14"/>
  <c r="J68" i="14"/>
  <c r="I68" i="14"/>
  <c r="H68" i="14"/>
  <c r="G68" i="14"/>
  <c r="F68" i="14"/>
  <c r="E68" i="14"/>
  <c r="K67" i="14"/>
  <c r="J67" i="14"/>
  <c r="I67" i="14"/>
  <c r="H67" i="14"/>
  <c r="G67" i="14"/>
  <c r="F67" i="14"/>
  <c r="E67" i="14"/>
  <c r="K66" i="14"/>
  <c r="J66" i="14"/>
  <c r="I66" i="14"/>
  <c r="H66" i="14"/>
  <c r="G66" i="14"/>
  <c r="F66" i="14"/>
  <c r="E66" i="14"/>
  <c r="K65" i="14"/>
  <c r="J65" i="14"/>
  <c r="I65" i="14"/>
  <c r="H65" i="14"/>
  <c r="G65" i="14"/>
  <c r="F65" i="14"/>
  <c r="E65" i="14"/>
  <c r="J64" i="14"/>
  <c r="I64" i="14"/>
  <c r="H64" i="14"/>
  <c r="G64" i="14"/>
  <c r="F64" i="14"/>
  <c r="E64" i="14"/>
  <c r="K64" i="14"/>
  <c r="H117" i="14" l="1"/>
  <c r="G116" i="14"/>
  <c r="E114" i="14"/>
  <c r="J112" i="14"/>
  <c r="E115" i="14"/>
  <c r="F116" i="14"/>
  <c r="G114" i="14"/>
  <c r="F113" i="14"/>
  <c r="G117" i="14"/>
  <c r="H112" i="14"/>
  <c r="J113" i="14"/>
  <c r="F115" i="14"/>
  <c r="I116" i="14"/>
  <c r="H115" i="14"/>
  <c r="F117" i="14"/>
  <c r="E116" i="14"/>
  <c r="I112" i="14"/>
  <c r="E113" i="14"/>
  <c r="F114" i="14"/>
  <c r="G115" i="14"/>
  <c r="H116" i="14"/>
  <c r="I117" i="14"/>
  <c r="H113" i="14"/>
  <c r="I114" i="14"/>
  <c r="J115" i="14"/>
  <c r="G112" i="14"/>
  <c r="I113" i="14"/>
  <c r="J114" i="14"/>
  <c r="J117" i="14"/>
  <c r="E112" i="14"/>
  <c r="E118" i="14" s="1"/>
  <c r="E117" i="14"/>
  <c r="G113" i="14"/>
  <c r="H114" i="14"/>
  <c r="I115" i="14"/>
  <c r="J116" i="14"/>
  <c r="F112" i="14"/>
  <c r="E119" i="14" l="1"/>
  <c r="E120" i="14" s="1"/>
  <c r="J118" i="14"/>
  <c r="K116" i="14"/>
  <c r="K115" i="14"/>
  <c r="K117" i="14"/>
  <c r="G118" i="14"/>
  <c r="G119" i="14" s="1"/>
  <c r="G120" i="14" s="1"/>
  <c r="I118" i="14"/>
  <c r="I119" i="14" s="1"/>
  <c r="I120" i="14" s="1"/>
  <c r="K114" i="14"/>
  <c r="J119" i="14"/>
  <c r="J120" i="14" s="1"/>
  <c r="K112" i="14"/>
  <c r="F118" i="14"/>
  <c r="F119" i="14" s="1"/>
  <c r="F120" i="14" s="1"/>
  <c r="K113" i="14"/>
  <c r="H118" i="14"/>
  <c r="H119" i="14" s="1"/>
  <c r="H120" i="14" s="1"/>
  <c r="K118" i="14" l="1"/>
  <c r="K120" i="14" l="1"/>
  <c r="K1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J45" authorId="0" shapeId="0" xr:uid="{00000000-0006-0000-0000-000001000000}">
      <text>
        <r>
          <rPr>
            <b/>
            <sz val="9"/>
            <color indexed="81"/>
            <rFont val="Tahoma"/>
            <family val="2"/>
          </rPr>
          <t>Autor:</t>
        </r>
        <r>
          <rPr>
            <sz val="9"/>
            <color indexed="81"/>
            <rFont val="Tahoma"/>
            <family val="2"/>
          </rPr>
          <t xml:space="preserve">
Hasta el limite economico o hasta el fin del contrato, lo que ocurra primero.</t>
        </r>
      </text>
    </comment>
    <comment ref="D130" authorId="0" shapeId="0" xr:uid="{00000000-0006-0000-0000-000002000000}">
      <text>
        <r>
          <rPr>
            <b/>
            <sz val="9"/>
            <color indexed="81"/>
            <rFont val="Tahoma"/>
            <family val="2"/>
          </rPr>
          <t>Autor:</t>
        </r>
        <r>
          <rPr>
            <sz val="9"/>
            <color indexed="81"/>
            <rFont val="Tahoma"/>
            <family val="2"/>
          </rPr>
          <t xml:space="preserve">
Seleccionar el Tipo de Pozo de la lista desplegable</t>
        </r>
      </text>
    </comment>
    <comment ref="F130" authorId="0" shapeId="0" xr:uid="{00000000-0006-0000-0000-000003000000}">
      <text>
        <r>
          <rPr>
            <b/>
            <sz val="9"/>
            <color indexed="81"/>
            <rFont val="Tahoma"/>
            <family val="2"/>
          </rPr>
          <t>Autor:</t>
        </r>
        <r>
          <rPr>
            <sz val="9"/>
            <color indexed="81"/>
            <rFont val="Tahoma"/>
            <family val="2"/>
          </rPr>
          <t xml:space="preserve">
Seleccionar Estado de Pozo de la lista desplegable </t>
        </r>
      </text>
    </comment>
    <comment ref="G130" authorId="0" shapeId="0" xr:uid="{00000000-0006-0000-0000-000004000000}">
      <text>
        <r>
          <rPr>
            <b/>
            <sz val="9"/>
            <color indexed="81"/>
            <rFont val="Tahoma"/>
            <family val="2"/>
          </rPr>
          <t>Autor:</t>
        </r>
        <r>
          <rPr>
            <sz val="9"/>
            <color indexed="81"/>
            <rFont val="Tahoma"/>
            <family val="2"/>
          </rPr>
          <t xml:space="preserve">
Seleccionar el sistema de levantamiento que emplea cada pozo de la lista desplegable </t>
        </r>
      </text>
    </comment>
    <comment ref="O142" authorId="0" shapeId="0" xr:uid="{00000000-0006-0000-0000-000005000000}">
      <text>
        <r>
          <rPr>
            <b/>
            <sz val="9"/>
            <color indexed="81"/>
            <rFont val="Tahoma"/>
            <family val="2"/>
          </rPr>
          <t>Ingresar datos hasta el limite económico o hasta el fin del contrato, lo que ocurra primero.</t>
        </r>
      </text>
    </comment>
    <comment ref="F164" authorId="0" shapeId="0" xr:uid="{E24EAE52-B2AF-4BCB-96CD-C8AC6112CDAE}">
      <text>
        <r>
          <rPr>
            <b/>
            <sz val="9"/>
            <color indexed="81"/>
            <rFont val="Tahoma"/>
            <family val="2"/>
          </rPr>
          <t>Autor:</t>
        </r>
        <r>
          <rPr>
            <sz val="9"/>
            <color indexed="81"/>
            <rFont val="Tahoma"/>
            <family val="2"/>
          </rPr>
          <t xml:space="preserve">
Seleccione el Estado de la lista desplegable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6" authorId="0" shapeId="0" xr:uid="{D1DD110A-02AB-4592-A69D-DA7682732453}">
      <text>
        <r>
          <rPr>
            <b/>
            <sz val="9"/>
            <color indexed="81"/>
            <rFont val="Tahoma"/>
            <family val="2"/>
          </rPr>
          <t>Aplica si el área comparte Estación de Producción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2AF1B289-1A1E-40A5-B471-5AD4C2135B03}">
      <text>
        <r>
          <rPr>
            <sz val="9"/>
            <color indexed="81"/>
            <rFont val="Tahoma"/>
            <family val="2"/>
          </rPr>
          <t>Seleccionar opción de lista desplegable</t>
        </r>
      </text>
    </comment>
    <comment ref="I10" authorId="0" shapeId="0" xr:uid="{5155732E-DF4B-49E4-AB91-FA7C7E75B9FA}">
      <text>
        <r>
          <rPr>
            <sz val="9"/>
            <color indexed="81"/>
            <rFont val="Tahoma"/>
            <family val="2"/>
          </rPr>
          <t>Seleccionar opción de lista desplegable</t>
        </r>
      </text>
    </comment>
    <comment ref="T10" authorId="0" shapeId="0" xr:uid="{A45D4496-C67F-4C09-9BE7-16A594A71AC3}">
      <text>
        <r>
          <rPr>
            <sz val="9"/>
            <color indexed="81"/>
            <rFont val="Tahoma"/>
            <family val="2"/>
          </rPr>
          <t>Seleccionar opción de lista desplegable</t>
        </r>
      </text>
    </comment>
    <comment ref="D22" authorId="0" shapeId="0" xr:uid="{855C2B26-C86F-4B17-B6DD-9328E7EE46DF}">
      <text>
        <r>
          <rPr>
            <b/>
            <sz val="9"/>
            <color indexed="81"/>
            <rFont val="Tahoma"/>
            <family val="2"/>
          </rPr>
          <t>Autor:</t>
        </r>
        <r>
          <rPr>
            <sz val="9"/>
            <color indexed="81"/>
            <rFont val="Tahoma"/>
            <family val="2"/>
          </rPr>
          <t xml:space="preserve">
Calcular los 3 años a partir derla fecha  mas reciente entre fecha declaración comercialidad y fecha toma del ultimo  inventario</t>
        </r>
      </text>
    </comment>
  </commentList>
</comments>
</file>

<file path=xl/sharedStrings.xml><?xml version="1.0" encoding="utf-8"?>
<sst xmlns="http://schemas.openxmlformats.org/spreadsheetml/2006/main" count="876" uniqueCount="479">
  <si>
    <t>ACTIVIDAD</t>
  </si>
  <si>
    <t>PRONÓSTICO DE PRODUCCIÓN</t>
  </si>
  <si>
    <t>CAMPO</t>
  </si>
  <si>
    <t>TOTAL</t>
  </si>
  <si>
    <t>A</t>
  </si>
  <si>
    <t>B</t>
  </si>
  <si>
    <t>C</t>
  </si>
  <si>
    <t>PND</t>
  </si>
  <si>
    <t>PRB</t>
  </si>
  <si>
    <t>CANTIDAD</t>
  </si>
  <si>
    <t>DETALLE</t>
  </si>
  <si>
    <t>OPERADORA</t>
  </si>
  <si>
    <t>Otros</t>
  </si>
  <si>
    <t>AREA</t>
  </si>
  <si>
    <t>NOMBRE CONTRATO / CONVENIO</t>
  </si>
  <si>
    <t>Campo</t>
  </si>
  <si>
    <t>Total Area</t>
  </si>
  <si>
    <t>Pozo</t>
  </si>
  <si>
    <t>Formación Productora / Inyectora</t>
  </si>
  <si>
    <t>Estado</t>
  </si>
  <si>
    <t>Sistema de Levantamiento Artificial</t>
  </si>
  <si>
    <t xml:space="preserve">Comunicación ANH - Id autorización de suspensión </t>
  </si>
  <si>
    <t>Fecha de terminación de la suspensión</t>
  </si>
  <si>
    <t>USD$</t>
  </si>
  <si>
    <t>UNIDAD</t>
  </si>
  <si>
    <t xml:space="preserve">TOTAL 
</t>
  </si>
  <si>
    <t xml:space="preserve"> CANTIDAD POR AÑO</t>
  </si>
  <si>
    <t>…</t>
  </si>
  <si>
    <t>Ingeniería y planeación</t>
  </si>
  <si>
    <t>Gestión social para el abandono</t>
  </si>
  <si>
    <t>Taponamiento y Abandono de pozos</t>
  </si>
  <si>
    <t xml:space="preserve">Desmantelamiento Civil   </t>
  </si>
  <si>
    <t>Desmantelamiento Mecánico</t>
  </si>
  <si>
    <t>Desmantelamiento Base Militar</t>
  </si>
  <si>
    <t>Participación Desmantelamiento en Estación(es) de Producción Compartida</t>
  </si>
  <si>
    <t xml:space="preserve">un </t>
  </si>
  <si>
    <t>ÍTEM</t>
  </si>
  <si>
    <t>Número de plataformas</t>
  </si>
  <si>
    <t xml:space="preserve">Área de plataformas </t>
  </si>
  <si>
    <t>m2</t>
  </si>
  <si>
    <t>m</t>
  </si>
  <si>
    <t>Número de piscinas</t>
  </si>
  <si>
    <t>m3</t>
  </si>
  <si>
    <t>Distancia a ciudad base</t>
  </si>
  <si>
    <t>Km</t>
  </si>
  <si>
    <t xml:space="preserve">Distancia  a cantera para material de relleno </t>
  </si>
  <si>
    <t>Distancia a relleno para disponer escombros y material no contaminado</t>
  </si>
  <si>
    <t>Ancho de la vía de acceso a las plataformas  construidas</t>
  </si>
  <si>
    <t>Altura del terraplen  de la vía de acceso a las plataformas  construidas</t>
  </si>
  <si>
    <t>Pasivo ambiental</t>
  </si>
  <si>
    <t>Número de pozos</t>
  </si>
  <si>
    <t>un</t>
  </si>
  <si>
    <t>Método de Abandono</t>
  </si>
  <si>
    <t>Glo</t>
  </si>
  <si>
    <t>Tipo de equipo requerido para el abandono</t>
  </si>
  <si>
    <t>ITEM</t>
  </si>
  <si>
    <t>Cantidad</t>
  </si>
  <si>
    <t xml:space="preserve">Valor unitario </t>
  </si>
  <si>
    <t xml:space="preserve">Costo Operaciones </t>
  </si>
  <si>
    <t>Observaciones</t>
  </si>
  <si>
    <t>1. Ingenieria y planeación</t>
  </si>
  <si>
    <t>1.1 Ingeniería</t>
  </si>
  <si>
    <t>1.2 Visitas Autoridad Ambiental</t>
  </si>
  <si>
    <t>1.3 Seguimiento</t>
  </si>
  <si>
    <t>Total Costo Ingenieria y Planeación</t>
  </si>
  <si>
    <t>2. Gestión social para el abandono</t>
  </si>
  <si>
    <t>2.1 Profesionales</t>
  </si>
  <si>
    <t>Total Costo Gestion social para el abandono</t>
  </si>
  <si>
    <t>3. Taponamiento y abandono de cada pozo</t>
  </si>
  <si>
    <t>3.1 Movilización de equipo base a pozo</t>
  </si>
  <si>
    <t>3.2 Movilización de equipo entre pozos</t>
  </si>
  <si>
    <t>3.3 Desmovilización de equipo pozo a base</t>
  </si>
  <si>
    <t>3.4 Tarifa diaria de equipo activo (incluido ACPM)</t>
  </si>
  <si>
    <t>Día</t>
  </si>
  <si>
    <t>3.5 Costos operación (cementación, tapones, wireline, slickline, corte ácido, etc.)</t>
  </si>
  <si>
    <t>3.6 Tarifa personal (Coman, Supervisor, obreros comunidad, etc.)</t>
  </si>
  <si>
    <t>3.7 Logística (comunicaciones, transportes, alimentación)</t>
  </si>
  <si>
    <t>3.8 Flange ciego, pedestal y placa de abandono</t>
  </si>
  <si>
    <t>Valor por pozo</t>
  </si>
  <si>
    <t>Total  Taponamiento y abandono de pozos</t>
  </si>
  <si>
    <t>4. Desmantelamiento Civil</t>
  </si>
  <si>
    <t>4.1 Movilización y desmovilización (retroexcavadora, motoniveladora, vibro compactador,)</t>
  </si>
  <si>
    <t xml:space="preserve">4.2 Demoliciones  </t>
  </si>
  <si>
    <t>4.2.1 Demoliciones concreto (contrapozo, anclajes, cunetas, placa taladro, placa equipos de superficie, skimmer etc)</t>
  </si>
  <si>
    <t xml:space="preserve">4.2.2 Demoliciones mampostería </t>
  </si>
  <si>
    <t xml:space="preserve">4.3 Escarificación o arado de la plataforma </t>
  </si>
  <si>
    <t>4.4 Tapado (contrapozos, skimmer, etc) y retiro de geomembranas</t>
  </si>
  <si>
    <t xml:space="preserve">4.5 Consecución y transporte material de relleno </t>
  </si>
  <si>
    <t>4.6 Retiro, transporte y disposición de escombros</t>
  </si>
  <si>
    <t>4.6.1 Retiro, transporte y disposición de escombros generados Ítem 4.2</t>
  </si>
  <si>
    <t>4.6.2 Retiro, transporte y disposición de escombros general</t>
  </si>
  <si>
    <t>4.6.3 Retiro, transporte y disposición de escombros capa de rodadura</t>
  </si>
  <si>
    <t>4.6.4 Retiro, transporte y disposición de escombros capa material de aporte</t>
  </si>
  <si>
    <t>4.7 Empradización y recuperación ambiental de locaciones y taludes</t>
  </si>
  <si>
    <t>4.7.1 Empradización y recuperación ambiental de locaciones y taludes</t>
  </si>
  <si>
    <t>4.7.2 Empradización y recuperación ambiental de ZODME</t>
  </si>
  <si>
    <t>4.7.3 Empradización y recuperación ambiental de zonas de préstamo</t>
  </si>
  <si>
    <t>4.8 Estabilización de suelo y taludes</t>
  </si>
  <si>
    <t xml:space="preserve">4.8.1 Estabilización de taludes en las plataformas </t>
  </si>
  <si>
    <t>4.8.2 Estabilización de ZODME</t>
  </si>
  <si>
    <t>4.8.3 Estabilización de zonas de préstamo</t>
  </si>
  <si>
    <t>4.9 Retiro, transporte y disposición de casetas y cubiertas</t>
  </si>
  <si>
    <t>Kg</t>
  </si>
  <si>
    <t>4.10 Retiro, transporte y disposición de cerramiento</t>
  </si>
  <si>
    <t>4.11 Retiro, transporte y disposición de postes eléctricos y apantallamiento</t>
  </si>
  <si>
    <t>4.12 Desmantelamiento de vías</t>
  </si>
  <si>
    <t>4.12.1 Demoliciones de concreto</t>
  </si>
  <si>
    <t>4.12.2 Retiro, transporte y disposición capa de rodadura</t>
  </si>
  <si>
    <t>4.12.3 Retiro, transporte y disposición material de aporte y relleno</t>
  </si>
  <si>
    <t xml:space="preserve">4.12.4 Estabilización de taludes </t>
  </si>
  <si>
    <t xml:space="preserve">4.12.5 Recuperación ambiental </t>
  </si>
  <si>
    <t>4.13 Recolección, transporte, tratamiento y disposición de material contaminado</t>
  </si>
  <si>
    <t>4.14 Tapado de la piscina</t>
  </si>
  <si>
    <t>4.15 Recolección, transporte, tratamiento, disposición del material contenido en la piscina</t>
  </si>
  <si>
    <t>4.16 Taponamiento y abandono pozo captador de agua</t>
  </si>
  <si>
    <t>4.17 Abandono pozos septicos</t>
  </si>
  <si>
    <t>4.18 Desmantelamiento pistas de aterrizaje</t>
  </si>
  <si>
    <t>4.18.1 Demoliciones de concreto</t>
  </si>
  <si>
    <t>4.18.2 Retiro, transporte y disposición capa de rodadura</t>
  </si>
  <si>
    <t>4.18.3 Retiro, transporte y disposición material de aporte y relleno</t>
  </si>
  <si>
    <t xml:space="preserve">4.18.4 Estabilización de taludes </t>
  </si>
  <si>
    <t xml:space="preserve">4.18.5 Recuperación ambiental </t>
  </si>
  <si>
    <t>Total Desmantelamiento mecánico de facilidades de superficie y líneas de flujo</t>
  </si>
  <si>
    <t>Viajes</t>
  </si>
  <si>
    <t>6. Desmantelamiento base Militar</t>
  </si>
  <si>
    <t>6.1 Desmantelamiento base Militar</t>
  </si>
  <si>
    <t>Total Desmantelamiento base Militar</t>
  </si>
  <si>
    <t>Total Costo Operaciones de Abandono</t>
  </si>
  <si>
    <t>VALOR</t>
  </si>
  <si>
    <t>BPE</t>
  </si>
  <si>
    <t>Fondo de Abandono</t>
  </si>
  <si>
    <t>Moneda</t>
  </si>
  <si>
    <t>Estación de Producción</t>
  </si>
  <si>
    <t>Contrato</t>
  </si>
  <si>
    <t>Area</t>
  </si>
  <si>
    <t>RIH 
Bpe</t>
  </si>
  <si>
    <t>% de utilización</t>
  </si>
  <si>
    <t>COP$</t>
  </si>
  <si>
    <t>Área de la Estación</t>
  </si>
  <si>
    <t>Altura en metros del terraplen de la Estación</t>
  </si>
  <si>
    <t>Distancia a planta de tratamiento y disposición material contaminado</t>
  </si>
  <si>
    <t>Análisis Costo Operaciones de Abandono</t>
  </si>
  <si>
    <t>4. Desmantelamiento mecánico de facilidades de superficie y líneas de flujo</t>
  </si>
  <si>
    <t>4.1 Movilización y desmovilización (PH, grúas, camión de vacío, carrotanques, brazo, retroexcavadora, etc.)</t>
  </si>
  <si>
    <t>4.2 Desmantelamiento mecánico de equipos</t>
  </si>
  <si>
    <t>4.2.1 Desmantelamiento mecánico de equipos y accesorios</t>
  </si>
  <si>
    <t>4.2.2 Desmantelamiento mecánico de tanques y equipos fijos</t>
  </si>
  <si>
    <t>4.2.3 Desmantelamiento mecánico de tanques y equipos portátiles</t>
  </si>
  <si>
    <t>4.3 Desmantelamiento eléctrico de equipos</t>
  </si>
  <si>
    <t xml:space="preserve">4.6 Desmantelamiento de líneas de flujo aéreas entre pozo y estación </t>
  </si>
  <si>
    <t xml:space="preserve">4.7 Desmantelamiento de líneas de flujo enterradas entre pozo y estación </t>
  </si>
  <si>
    <t>5. Desmantelamiento base Militar</t>
  </si>
  <si>
    <t>5.1 Desmantelamiento base Militar</t>
  </si>
  <si>
    <t>Total Costo Operaciones de Abandono Estación de Producción</t>
  </si>
  <si>
    <t>Costo Operaciones de Abandono (CAB)</t>
  </si>
  <si>
    <t>La Estación de Producción de este contrato se comparte?</t>
  </si>
  <si>
    <t>Para cada Estación de Producción compartida que se encuentre localizada dentro de este contrato diligencie el siguiente formulario</t>
  </si>
  <si>
    <t xml:space="preserve">Estimado de la participacion de desmantelamiento de la estación </t>
  </si>
  <si>
    <t>Nombre de la estación Compartida</t>
  </si>
  <si>
    <t>La formula debe corresponder a la del Contrato/Convenio.</t>
  </si>
  <si>
    <t>X</t>
  </si>
  <si>
    <t>Y</t>
  </si>
  <si>
    <t>FECHA</t>
  </si>
  <si>
    <t>2. PRODUCCIÓN ACUMULADA</t>
  </si>
  <si>
    <t>3. RESERVAS Y PRONOSTICO DE PRODUCCIÓN HASTA EL LIMITE ECONÓMICO</t>
  </si>
  <si>
    <t>Fluido</t>
  </si>
  <si>
    <t>Reserva</t>
  </si>
  <si>
    <t>Total (Reservas)</t>
  </si>
  <si>
    <t>Petroleo (BLS)</t>
  </si>
  <si>
    <t>PDP</t>
  </si>
  <si>
    <t>PNP</t>
  </si>
  <si>
    <t>PS</t>
  </si>
  <si>
    <t>RCT</t>
  </si>
  <si>
    <t>Condensado y Otros Liquidos (BLS)</t>
  </si>
  <si>
    <t>Gas (KPC)</t>
  </si>
  <si>
    <t>P90</t>
  </si>
  <si>
    <t>P50</t>
  </si>
  <si>
    <t>P10</t>
  </si>
  <si>
    <t>4. ESQUEMA DE DESARROLLO</t>
  </si>
  <si>
    <t>#</t>
  </si>
  <si>
    <t>Probables</t>
  </si>
  <si>
    <t>Posibles</t>
  </si>
  <si>
    <t>A Abandonar</t>
  </si>
  <si>
    <t>Inyectores Agua (Disposición e inyección)</t>
  </si>
  <si>
    <t>No.</t>
  </si>
  <si>
    <t>CRUDO</t>
  </si>
  <si>
    <t>API°</t>
  </si>
  <si>
    <t>% Azufre (S)</t>
  </si>
  <si>
    <t>Medio de Publicación</t>
  </si>
  <si>
    <t>Producido en el Área de Explotación y/o Producción en particular</t>
  </si>
  <si>
    <t>Crudo Propuesto 1</t>
  </si>
  <si>
    <t>Crudo Propuesto 2</t>
  </si>
  <si>
    <t>Crudo Propuesto 3</t>
  </si>
  <si>
    <t>Factores Críticos</t>
  </si>
  <si>
    <t>Riesgo</t>
  </si>
  <si>
    <t>Opción de Manejo</t>
  </si>
  <si>
    <t>Ambiental</t>
  </si>
  <si>
    <t>Social</t>
  </si>
  <si>
    <t>Económico</t>
  </si>
  <si>
    <t>Logístico</t>
  </si>
  <si>
    <t>Si el Area no comparte Estacion, ingresar el valor de la Produccion Acumulada.</t>
  </si>
  <si>
    <t>Si el Area no comparte Estacion, ingresar el valor de las Reservas Probadas Desarrolladas</t>
  </si>
  <si>
    <t>Si la respuesta es "No" vaya al numeral 8.2 Area de Producción</t>
  </si>
  <si>
    <t>8.1 Estaciones de Producción</t>
  </si>
  <si>
    <t>8.1.1 Costo Operaciones de Abandono - CAB (Estación de Produccion)</t>
  </si>
  <si>
    <t>8.2 Areas de Producción</t>
  </si>
  <si>
    <t>8.2.1 Programa de Abandono</t>
  </si>
  <si>
    <t>Los datos deben corresponder con los reportados en las formas de producción aprobadas por la autoridad competente.</t>
  </si>
  <si>
    <t>Total campo A (Pronóstico año) BPE</t>
  </si>
  <si>
    <t>Total campo B (Pronóstico año) BPE</t>
  </si>
  <si>
    <t>… aaaa</t>
  </si>
  <si>
    <t>Total Area  XXXX (Pronóstico)</t>
  </si>
  <si>
    <t>Total Area  XXXX (Pronóstico) BPE</t>
  </si>
  <si>
    <t>Productores y que estan asociados a  reservas</t>
  </si>
  <si>
    <t xml:space="preserve"> Número de pozos</t>
  </si>
  <si>
    <t>INFORMACION DE POZOS</t>
  </si>
  <si>
    <t>No. RIE</t>
  </si>
  <si>
    <t>Productores a perforar y que estan asociados a  reservas</t>
  </si>
  <si>
    <t>Inyectores de agua a perforar (Disposición e inyección)</t>
  </si>
  <si>
    <t>Inyectores de gas a perforar</t>
  </si>
  <si>
    <t>Seleccione la moneda en que va a reportar los costos</t>
  </si>
  <si>
    <t xml:space="preserve">Proyección cantidad de pozos a abandonar </t>
  </si>
  <si>
    <t>Tipo</t>
  </si>
  <si>
    <t>dd/mm/aa</t>
  </si>
  <si>
    <t>Se cuenta con Inventario con vigencia menor a tres años calendario:</t>
  </si>
  <si>
    <t>Disposición de los Activos:</t>
  </si>
  <si>
    <t>Existencia de Contratos bajo la modalidad de financiamiento de proyectos "Leasing".</t>
  </si>
  <si>
    <t>Objeto</t>
  </si>
  <si>
    <t>Fecha suscripción</t>
  </si>
  <si>
    <t>Valor</t>
  </si>
  <si>
    <t>Vigencia</t>
  </si>
  <si>
    <t>BOT- ("Build, Operate and Transfer")</t>
  </si>
  <si>
    <t>BOMT-("Build, Operate, Maintain and Transfer")</t>
  </si>
  <si>
    <t>BOOT ("Build, Own, Operate and Transfer")</t>
  </si>
  <si>
    <t xml:space="preserve">MOT ("Modernize, Operate and Transfer") </t>
  </si>
  <si>
    <t>similares</t>
  </si>
  <si>
    <t xml:space="preserve">Producción </t>
  </si>
  <si>
    <t>Inactivo/Suspendido</t>
  </si>
  <si>
    <t>Abandonado</t>
  </si>
  <si>
    <t>Disposal</t>
  </si>
  <si>
    <t>Mantenimiento Presión</t>
  </si>
  <si>
    <t xml:space="preserve">9. Inventarios </t>
  </si>
  <si>
    <t>2. Se ha producido un ochenta por ciento (80%) de sus reservas probadas ?</t>
  </si>
  <si>
    <t>I. El Operador debe indicar la fecha en la cual realizó la toma física de los inventarios y responder las preguntas solicitadas con respecto a los inventarios y la Disposición de los Activos.
II. La información diligenciada debe estar soportada por los documentos requeridos dentro de este numeral.</t>
  </si>
  <si>
    <t>10. Proyectos financiados</t>
  </si>
  <si>
    <t>En caso de no contar con Proyectos financiados, manifestarlo expresamente en la casilla "Observaciones".</t>
  </si>
  <si>
    <t>Solicitada</t>
  </si>
  <si>
    <t>En firme</t>
  </si>
  <si>
    <t>Dentro del plazo para interponer recurso</t>
  </si>
  <si>
    <t>En recurso</t>
  </si>
  <si>
    <t>Modificada</t>
  </si>
  <si>
    <t>Comunicación</t>
  </si>
  <si>
    <t>Radicado ANH</t>
  </si>
  <si>
    <t xml:space="preserve">Fecha </t>
  </si>
  <si>
    <t>Capacidad</t>
  </si>
  <si>
    <t>Unidad medida</t>
  </si>
  <si>
    <t>No. Placa inventario</t>
  </si>
  <si>
    <t>No. Serial</t>
  </si>
  <si>
    <t>EL CONTRATISTA efectuará inventarios físicos de los equipos y bienes concernientes a las Operaciones de Explotación, con intervalos razonables, por lo menos cada tres (3) Años Calendario, clasificándolos según sean de propiedad de EL CONTRATISTA o de terceros, como mínimo con la siguiente información:</t>
  </si>
  <si>
    <t>Ingresar fecha Declaración Comercialidad</t>
  </si>
  <si>
    <t>1. Han transcurrido dieciocho (18) Años del Periodo de Explotación y/o Producción del Área de Explotación y/o Producción</t>
  </si>
  <si>
    <t>Indicar fecha toma del último inventario</t>
  </si>
  <si>
    <t>Adjuntar la comunicación mediante la cual se informó a la ANH de la disposición de los activos de que trata el Contrato, en la cual se indicó las características de los equipos, identificación en el inventario y su destinación.</t>
  </si>
  <si>
    <t>Si tiene contratos bajo la modalidad de financiamiento de proyectos tales como Leasing, de construcción, Explotación y reversión de bienes, BOT- ("Build, Operate and Transfer"),  BOMT-("Build, Operate, Maintain and Transfer"), BOOT ("Build, Own, Operate and Transfer"), MOT ("Modernize, Operate and Transfer") y similares, diligenciar la siguiente tabla:</t>
  </si>
  <si>
    <t>FECHA EXPEDICIÓN 
(dd-mm-aa)</t>
  </si>
  <si>
    <t>Describir el esquema general proyectado para el desarrollo del área hasta el límite económico, al menos debe contener información relacionada con el programa de perforación de pozos de desarrollo, los método de extracción, descripción de las facilidades respectivas y de los procesos a los cuales se someterán los fluidos extraídos antes del Punto de Entrega, uso del gas natural asociado, proyectos de recuperación. 
Adjuntar diagrama de procesos el cual debe especificar la fecha en la cual fue realizado, indicar escala y convenciones. Remitirlo en archivo origen.</t>
  </si>
  <si>
    <t xml:space="preserve">4.1 ESTADO DE POZOS </t>
  </si>
  <si>
    <t xml:space="preserve">4.2 POZOS: PROGRAMA DE PERFORACIÓN, ESTADO Y ABANDONO </t>
  </si>
  <si>
    <t>5.1 RESOLUCIÓN DE INICIO DE EXPLOTACIÓN - RIE</t>
  </si>
  <si>
    <t>Nota 1: Adjuntar plano As-Built en formato PDF de cada Estación de Producción compartida, el cual debe contener el detalle de los equipos instalados y las respectivas medidas.</t>
  </si>
  <si>
    <t>Nota 2: Se deben adjuntar los documentos soporte que sustentan el costo de las Operaciones de Abandono - CAB (Estación de Producción)</t>
  </si>
  <si>
    <t>Nota 1: Adjuntar pdf con programa de abandono</t>
  </si>
  <si>
    <t>Nota 3: Adjuntar plano As-Built en formato pdf de la(s) facilidad(es) del área de reporte, debe contener el detalle de los equipos instalados y las respectivas medidas</t>
  </si>
  <si>
    <t xml:space="preserve">Nota 2: Adjuntar los documentos soporte que sustentan dicho estimado </t>
  </si>
  <si>
    <t>Unidad del Costo</t>
  </si>
  <si>
    <t>Producción Año reportado 
Bbl</t>
  </si>
  <si>
    <t>VARIABLES a 31 DE DICIEMBRE de 20xx-1</t>
  </si>
  <si>
    <r>
      <t>Si la respuesta es "Si" diligenciar formularios 8.1 Estación de Producción y formulario 8.1.1 Costo Operaciones de Abandono - CAB (Estación de Produccion) (Anexo 2) y posteriormente vaya al numeral 8.2 Area de Explotación. (Anexo 3)
Para los Convenios de Explotación en los que</t>
    </r>
    <r>
      <rPr>
        <b/>
        <sz val="10"/>
        <color theme="1"/>
        <rFont val="Arial"/>
        <family val="2"/>
      </rPr>
      <t xml:space="preserve"> ECOPETROL </t>
    </r>
    <r>
      <rPr>
        <sz val="10"/>
        <color theme="1"/>
        <rFont val="Arial"/>
        <family val="2"/>
      </rPr>
      <t>es el Titular, se debe ir directamente a diligenciar el numeral 8.2 Area de Explotación. (Anexo 3)</t>
    </r>
  </si>
  <si>
    <t>7.  FACTORES CRÍTICOS PARA LA EJECUCIÓN DEL PLAN DE EXPLOTACIÓN</t>
  </si>
  <si>
    <t>Nota: Incluir tantas filas como sean necesarias para diligenciar completamente todos los Factores Críticos identificados.</t>
  </si>
  <si>
    <t xml:space="preserve">En caso de respuesta afirmativa de alguna de las dos preguntas anteriores: Informar los movimientos o cambios presentados en el inventario de facilidades del área durante la vigencia de reporte. </t>
  </si>
  <si>
    <t>Informó el contratista</t>
  </si>
  <si>
    <t>Autorizó la ANH</t>
  </si>
  <si>
    <t>5.  PUNTO DE FISCALIZACIÓN Y ENTREGA</t>
  </si>
  <si>
    <t>Notas: 
1. Adjuntar mapa en formato JPEG o PNG. Se debe remitir mapa del contrato con sus respectivas coordenadas, escala, norte y convenciones, donde se visualicen TODAS las áreas existentes a 31-dic-20xx-1, indicando su estatus contractual: exploración (amarillo), evaluación (verde), explotación / producción (rojo).
2. En caso de que exista una solicitud en curso de modificación de área, se debe reportar el último polígono acordado por las partes o en su defecto el presentado en el Programa de Evaluación o Plan de Explotación / Desarrollo inicial.</t>
  </si>
  <si>
    <t>TIPO_POZO</t>
  </si>
  <si>
    <t>Productor</t>
  </si>
  <si>
    <t>Inyector</t>
  </si>
  <si>
    <t>ESTADO_POZO</t>
  </si>
  <si>
    <t>ESTADO_RIE</t>
  </si>
  <si>
    <t>MONEDA</t>
  </si>
  <si>
    <t>1.1. PLEX/PD Inicial (Diligencie sólo si esta presentando PLEX/PD Inicial)</t>
  </si>
  <si>
    <t>Nota: Incluir tantas filas como sean necesarias para registrar todos los puntos.</t>
  </si>
  <si>
    <t>Indicar la fecha y radicado de la comunicación solicitando la RIE.</t>
  </si>
  <si>
    <t>Incluir las cooordenadas planas referidas al DATUM MAGNA - SIGAS ORIGEN CENTRAL con cuatro digitos decimales.</t>
  </si>
  <si>
    <t>Si</t>
  </si>
  <si>
    <t>No</t>
  </si>
  <si>
    <t>Este componente del PLEX/PD se evaluara dentro de la oportunidad y terminos que establezca la Minuta Contractual, en particular la Cláusula referente a Derechos Económicos Contractuales de la ANH.</t>
  </si>
  <si>
    <t xml:space="preserve">Si </t>
  </si>
  <si>
    <t>Este componente del PLEX/PD se evaluara dentro de la oportunidad y términos que establezca la regulación aplicable tratándose de PLEX/PD Inicial.</t>
  </si>
  <si>
    <t>SISTEMA_LEVANTAMIENTO</t>
  </si>
  <si>
    <t>Flujo Natural</t>
  </si>
  <si>
    <t>Bombeo Mecánico</t>
  </si>
  <si>
    <t>Bombeo Electrosumergible</t>
  </si>
  <si>
    <t>Bombeo Hidráulico</t>
  </si>
  <si>
    <t>Gas Lift</t>
  </si>
  <si>
    <t>Bombeo de cavidades progresivas</t>
  </si>
  <si>
    <t>Listas validacion Datos</t>
  </si>
  <si>
    <t xml:space="preserve">Relacionar el Inventario que corresponda a cada Area de Explotacion </t>
  </si>
  <si>
    <t>Estado Actual</t>
  </si>
  <si>
    <t>Propiao o Rentado</t>
  </si>
  <si>
    <t>Bien mueble o Inmueble</t>
  </si>
  <si>
    <t>Equipo ( descripcion del bien, denomincacion, tamaño, Colo, Forma, antigüedad)</t>
  </si>
  <si>
    <t>Tipo ( Uso del bien, que actividad realiza, para que sirve?)</t>
  </si>
  <si>
    <t>Propio ó Rentado</t>
  </si>
  <si>
    <t>Bien Mueble ó Inmueble</t>
  </si>
  <si>
    <t>Valor Contable ( Como reposa en los estados financieros del Contratista), COP$ / USD$</t>
  </si>
  <si>
    <t>Valor Inicial de Adquisicion o de Elaboracion, COP$ / USD$</t>
  </si>
  <si>
    <t>Fecha e Adquisición  (dd/mm/yy)</t>
  </si>
  <si>
    <t>Documento de Aquisición (incluir PDF)</t>
  </si>
  <si>
    <t>Depreciación a la Fecha de corte, COP$ / USD$</t>
  </si>
  <si>
    <t>Vida útil estimada, años o fraccion</t>
  </si>
  <si>
    <t>Vida útil a la Fecha de corte, años o fraccion</t>
  </si>
  <si>
    <t>Ubicación Geografica (Actual, según planos "As Built")</t>
  </si>
  <si>
    <t>Estado de bien</t>
  </si>
  <si>
    <t>Antigüedad (Años o fracción)</t>
  </si>
  <si>
    <t>Fecha de Toma de  inventariado (dd/mm/yy)</t>
  </si>
  <si>
    <t>Evidencia Fotográfica</t>
  </si>
  <si>
    <t>Bueno</t>
  </si>
  <si>
    <t>Propio</t>
  </si>
  <si>
    <t>Mueble</t>
  </si>
  <si>
    <t>Regular</t>
  </si>
  <si>
    <t>Rentado</t>
  </si>
  <si>
    <t>Inmueble</t>
  </si>
  <si>
    <t>Malo</t>
  </si>
  <si>
    <t>Nota: Debe contener como mínimo estas columnas. Incluir tantas filas como sean necesarias para diligenciar completamente el inventario.  En aquellos casos que no se tenga o no se suministre la totalidad de la informacion, se deberá indicar las razones.</t>
  </si>
  <si>
    <t>En Uso</t>
  </si>
  <si>
    <t>Dañado</t>
  </si>
  <si>
    <t>Deteriorado</t>
  </si>
  <si>
    <t>Adjuntar el inventario en archivo Excel y PDF, avalado por Certificación expedida por el Revisor Fiscal, en la cual conste debidamente auditada, la relación y valor registrado en la contabilidad del Contratista, de los bienes muebles e inmuebles .</t>
  </si>
  <si>
    <t>Dar aviso de la fecha en la cual efectuará el inventario en cumplimiento de lo establecido en el Contrato y adjuntar cronograma de toma de inventarios en PDF.</t>
  </si>
  <si>
    <t>ÁREA</t>
  </si>
  <si>
    <t>Nota: Se solicita remitir la información de Inventarios, si al momento del envió del Plan de Explotacion / Plan de Desarrollo Inicial se cuenta con ella, de lo contrario se entenderá que el Contratista 
realizará y remitirá a la ANH los inventarios físicos de los equipos y bienes concernientes a las Operaciones de Explotación / Produccion, en el plazo establecido en la minuta del Contrato / Convenio.</t>
  </si>
  <si>
    <r>
      <t xml:space="preserve">PLAN DE EXPLOTACIÓN INCIAL (PLEX) / </t>
    </r>
    <r>
      <rPr>
        <b/>
        <sz val="14"/>
        <color rgb="FFFFC000"/>
        <rFont val="Arial"/>
        <family val="2"/>
      </rPr>
      <t>PLAN DE DESARROLLO INICIAL (PD)</t>
    </r>
    <r>
      <rPr>
        <b/>
        <sz val="14"/>
        <rFont val="Arial"/>
        <family val="2"/>
      </rPr>
      <t xml:space="preserve"> Vigencia 20</t>
    </r>
    <r>
      <rPr>
        <b/>
        <sz val="14"/>
        <color rgb="FFFF0000"/>
        <rFont val="Arial"/>
        <family val="2"/>
      </rPr>
      <t>xx</t>
    </r>
  </si>
  <si>
    <t>ID o # RADICADO ANH</t>
  </si>
  <si>
    <t>Nota: Adicionar filas en caso de requeirlo.</t>
  </si>
  <si>
    <r>
      <t>Producción Acumulada  
31-dic-20</t>
    </r>
    <r>
      <rPr>
        <b/>
        <sz val="10"/>
        <color rgb="FFFF0000"/>
        <rFont val="Arial"/>
        <family val="2"/>
      </rPr>
      <t>xx-1</t>
    </r>
    <r>
      <rPr>
        <b/>
        <sz val="10"/>
        <color rgb="FF000000"/>
        <rFont val="Arial"/>
        <family val="2"/>
      </rPr>
      <t xml:space="preserve">
Bbl</t>
    </r>
  </si>
  <si>
    <r>
      <t>Producción Acumulada 
31-dic-20</t>
    </r>
    <r>
      <rPr>
        <b/>
        <sz val="10"/>
        <color rgb="FFFF0000"/>
        <rFont val="Arial"/>
        <family val="2"/>
      </rPr>
      <t xml:space="preserve">xx-1  </t>
    </r>
    <r>
      <rPr>
        <b/>
        <sz val="10"/>
        <color rgb="FF000000"/>
        <rFont val="Arial"/>
        <family val="2"/>
      </rPr>
      <t xml:space="preserve">
Kpc</t>
    </r>
  </si>
  <si>
    <r>
      <t>Producción 
Año 20</t>
    </r>
    <r>
      <rPr>
        <b/>
        <sz val="10"/>
        <color rgb="FFFF0000"/>
        <rFont val="Arial"/>
        <family val="2"/>
      </rPr>
      <t xml:space="preserve">xx-1 </t>
    </r>
    <r>
      <rPr>
        <b/>
        <sz val="10"/>
        <color rgb="FF000000"/>
        <rFont val="Arial"/>
        <family val="2"/>
      </rPr>
      <t xml:space="preserve">
Kpc</t>
    </r>
  </si>
  <si>
    <r>
      <t>Producción Acumulada 
31-dic-20</t>
    </r>
    <r>
      <rPr>
        <b/>
        <sz val="10"/>
        <color rgb="FFFF0000"/>
        <rFont val="Arial"/>
        <family val="2"/>
      </rPr>
      <t>xx-1</t>
    </r>
    <r>
      <rPr>
        <b/>
        <sz val="10"/>
        <color rgb="FF000000"/>
        <rFont val="Arial"/>
        <family val="2"/>
      </rPr>
      <t xml:space="preserve">
BPE</t>
    </r>
  </si>
  <si>
    <r>
      <t>Producción 
20</t>
    </r>
    <r>
      <rPr>
        <b/>
        <sz val="10"/>
        <color rgb="FFFF0000"/>
        <rFont val="Arial"/>
        <family val="2"/>
      </rPr>
      <t xml:space="preserve">xx-1 </t>
    </r>
    <r>
      <rPr>
        <b/>
        <sz val="10"/>
        <color rgb="FF000000"/>
        <rFont val="Arial"/>
        <family val="2"/>
      </rPr>
      <t xml:space="preserve">
BPE</t>
    </r>
  </si>
  <si>
    <r>
      <t>Los datos deben corresponder con el informe de recursos y reservas vigente a 31-dic-20</t>
    </r>
    <r>
      <rPr>
        <sz val="10"/>
        <color rgb="FFFF0000"/>
        <rFont val="Arial"/>
        <family val="2"/>
      </rPr>
      <t>xx-1 (vigencia inmediatamente anterior)</t>
    </r>
    <r>
      <rPr>
        <sz val="10"/>
        <rFont val="Arial"/>
        <family val="2"/>
      </rPr>
      <t>, para todos los campos asociados a un Área.</t>
    </r>
  </si>
  <si>
    <r>
      <t>20</t>
    </r>
    <r>
      <rPr>
        <b/>
        <sz val="10"/>
        <color rgb="FFFF0000"/>
        <rFont val="Arial"/>
        <family val="2"/>
      </rPr>
      <t>xx</t>
    </r>
  </si>
  <si>
    <r>
      <t>20</t>
    </r>
    <r>
      <rPr>
        <b/>
        <sz val="10"/>
        <color rgb="FFFF0000"/>
        <rFont val="Arial"/>
        <family val="2"/>
      </rPr>
      <t>xx+1</t>
    </r>
  </si>
  <si>
    <r>
      <t>20</t>
    </r>
    <r>
      <rPr>
        <b/>
        <sz val="10"/>
        <color rgb="FFFF0000"/>
        <rFont val="Arial"/>
        <family val="2"/>
      </rPr>
      <t>xx+2</t>
    </r>
  </si>
  <si>
    <r>
      <t>20</t>
    </r>
    <r>
      <rPr>
        <b/>
        <sz val="10"/>
        <color rgb="FFFF0000"/>
        <rFont val="Arial"/>
        <family val="2"/>
      </rPr>
      <t>xx+3</t>
    </r>
  </si>
  <si>
    <r>
      <t>20</t>
    </r>
    <r>
      <rPr>
        <b/>
        <sz val="10"/>
        <color rgb="FFFF0000"/>
        <rFont val="Arial"/>
        <family val="2"/>
      </rPr>
      <t>xx+4</t>
    </r>
  </si>
  <si>
    <r>
      <t>Lo reportado debe corresponder con lo informado en las formas de producción a 31-dic-20</t>
    </r>
    <r>
      <rPr>
        <sz val="10"/>
        <color rgb="FFFF0000"/>
        <rFont val="Arial"/>
        <family val="2"/>
      </rPr>
      <t>xx-1 (vigencia inmediatamente anterior)</t>
    </r>
    <r>
      <rPr>
        <sz val="10"/>
        <rFont val="Arial"/>
        <family val="2"/>
      </rPr>
      <t>, aprobadas por la autoridad competente.</t>
    </r>
  </si>
  <si>
    <r>
      <t>Los datos deben corresponder con el informe de recursos y reservas a 31-dic-20</t>
    </r>
    <r>
      <rPr>
        <sz val="10"/>
        <color rgb="FFFF0000"/>
        <rFont val="Arial"/>
        <family val="2"/>
      </rPr>
      <t>xx-1 (vigencia inmediatamente anterior)</t>
    </r>
    <r>
      <rPr>
        <sz val="10"/>
        <rFont val="Arial"/>
        <family val="2"/>
      </rPr>
      <t>, para todos los campos asociados a un Área.</t>
    </r>
  </si>
  <si>
    <r>
      <t>20</t>
    </r>
    <r>
      <rPr>
        <b/>
        <sz val="10"/>
        <color rgb="FFFF0000"/>
        <rFont val="Arial"/>
        <family val="2"/>
      </rPr>
      <t>xx+9</t>
    </r>
  </si>
  <si>
    <r>
      <t>20</t>
    </r>
    <r>
      <rPr>
        <b/>
        <sz val="10"/>
        <color rgb="FFFF0000"/>
        <rFont val="Arial"/>
        <family val="2"/>
      </rPr>
      <t>xx+</t>
    </r>
    <r>
      <rPr>
        <b/>
        <sz val="10"/>
        <rFont val="Arial"/>
        <family val="2"/>
      </rPr>
      <t>8</t>
    </r>
  </si>
  <si>
    <r>
      <t>20</t>
    </r>
    <r>
      <rPr>
        <b/>
        <sz val="10"/>
        <color rgb="FFFF0000"/>
        <rFont val="Arial"/>
        <family val="2"/>
      </rPr>
      <t>xx+7</t>
    </r>
  </si>
  <si>
    <r>
      <t>20</t>
    </r>
    <r>
      <rPr>
        <b/>
        <sz val="10"/>
        <color rgb="FFFF0000"/>
        <rFont val="Arial"/>
        <family val="2"/>
      </rPr>
      <t>xx+6</t>
    </r>
  </si>
  <si>
    <r>
      <t>20</t>
    </r>
    <r>
      <rPr>
        <b/>
        <sz val="10"/>
        <color rgb="FFFF0000"/>
        <rFont val="Arial"/>
        <family val="2"/>
      </rPr>
      <t>xx+5</t>
    </r>
  </si>
  <si>
    <r>
      <t>ESTADO DE LA RIE A 
31-dic-20</t>
    </r>
    <r>
      <rPr>
        <b/>
        <sz val="10"/>
        <color rgb="FFFF0000"/>
        <rFont val="Arial"/>
        <family val="2"/>
      </rPr>
      <t>xx-1 (vigencia inmediatamente anterior)</t>
    </r>
  </si>
  <si>
    <r>
      <t xml:space="preserve">PUNTO DE FISCALIZACIÓN
</t>
    </r>
    <r>
      <rPr>
        <b/>
        <sz val="10"/>
        <color rgb="FFFF0000"/>
        <rFont val="Arial"/>
        <family val="2"/>
      </rPr>
      <t>(Diligenciar solo si hace parte del contenido de este informe en la minuta contractual)</t>
    </r>
  </si>
  <si>
    <r>
      <t xml:space="preserve">PUNTO DE 
ENTREGA 
</t>
    </r>
    <r>
      <rPr>
        <b/>
        <sz val="10"/>
        <color rgb="FFFF0000"/>
        <rFont val="Arial"/>
        <family val="2"/>
      </rPr>
      <t>(Diligenciar solo si hace parte del contenido de este informe en la minuta contractual)</t>
    </r>
  </si>
  <si>
    <r>
      <t xml:space="preserve">6. CANASTA DE CRUDOS </t>
    </r>
    <r>
      <rPr>
        <b/>
        <sz val="10"/>
        <color rgb="FFFF0000"/>
        <rFont val="Arial"/>
        <family val="2"/>
      </rPr>
      <t xml:space="preserve"> (Diligenciar solo si hace parte del contenido de este informe en la minuta contractual)</t>
    </r>
  </si>
  <si>
    <r>
      <t>8. PROGRAMA FONDO DE ABANDONO @ 31- DIC -20</t>
    </r>
    <r>
      <rPr>
        <b/>
        <sz val="14"/>
        <color rgb="FFFF0000"/>
        <rFont val="Arial"/>
        <family val="2"/>
      </rPr>
      <t>xx-1</t>
    </r>
  </si>
  <si>
    <r>
      <t>Producción Acumulada a 31-dic-</t>
    </r>
    <r>
      <rPr>
        <b/>
        <sz val="10"/>
        <color rgb="FFFF0000"/>
        <rFont val="Arial"/>
        <family val="2"/>
      </rPr>
      <t>20xx-1</t>
    </r>
    <r>
      <rPr>
        <b/>
        <sz val="10"/>
        <color theme="1"/>
        <rFont val="Arial"/>
        <family val="2"/>
      </rPr>
      <t xml:space="preserve">
(Bpe)</t>
    </r>
  </si>
  <si>
    <r>
      <t>Reservas Probadas Desarrolladas IRR 31-dic-20</t>
    </r>
    <r>
      <rPr>
        <b/>
        <sz val="10"/>
        <color rgb="FFFF0000"/>
        <rFont val="Arial"/>
        <family val="2"/>
      </rPr>
      <t>xx-1</t>
    </r>
    <r>
      <rPr>
        <b/>
        <sz val="10"/>
        <color theme="1"/>
        <rFont val="Arial"/>
        <family val="2"/>
      </rPr>
      <t xml:space="preserve"> (Bpe)</t>
    </r>
  </si>
  <si>
    <t>- Largo de la piscina</t>
  </si>
  <si>
    <t>- Ancho de la piscina</t>
  </si>
  <si>
    <t xml:space="preserve">- Profundidad de la piscina </t>
  </si>
  <si>
    <t>2.2 Plan de Comunicaciones y relacionamiento con los actores del Area de Influencia</t>
  </si>
  <si>
    <t>3. Desmantelamiento mecánico de facilidades de superficie y líneas de flujo</t>
  </si>
  <si>
    <t>3.1 Movilización y desmovilización (PH, grúas, camión de vacío, carrotanques, brazo, retroexcavadora, etc.)</t>
  </si>
  <si>
    <t>3.2 Desmantelamiento mecánico de equipos</t>
  </si>
  <si>
    <t>3.2.1 Desmantelamiento mecánico de equipos y accesorios</t>
  </si>
  <si>
    <t>3.2.2 Desmantelamiento mecánico de tanques y equipos fijos</t>
  </si>
  <si>
    <t>3.2.3 Desmantelamiento mecánico de tanques y equipos portátiles</t>
  </si>
  <si>
    <t>3.2.4 Desmantelamiento mecánico cargadero - desacargadero</t>
  </si>
  <si>
    <t>3.3 Desmantelamiento eléctrico de equipos</t>
  </si>
  <si>
    <t>3.4 Desmantelamiento facilidades de superficie (laboratorio, conteiner, oficinas, casetas,)</t>
  </si>
  <si>
    <t>3.5 Desmantelamiento de líneas de flujo en la facilidad de superficie (Estación, batería)</t>
  </si>
  <si>
    <t xml:space="preserve">3.6 Desmantelamiento de líneas de flujo aéreas entre pozo y estación </t>
  </si>
  <si>
    <t xml:space="preserve">3.7 Desmantelamiento de líneas de flujo enterradas entre pozo y estación </t>
  </si>
  <si>
    <t>3.8 Desmantelamiento Plantas de Generación Eléctrica</t>
  </si>
  <si>
    <t>3.9 Desmantelamiento Plantas de Tratamiento de agua</t>
  </si>
  <si>
    <t>3.10 Desmantelamiento de oleoductos, gasoductos</t>
  </si>
  <si>
    <t>3.11 Limpieza de facilidades de superficie</t>
  </si>
  <si>
    <t>3.12 Transporte y disposición de facilidades de superficie y líneas de flujo</t>
  </si>
  <si>
    <t>3.12.1 Transporte y disposición de facilidades de superficie</t>
  </si>
  <si>
    <t>3.12.2 Transporte y disposición de líneas de flujo</t>
  </si>
  <si>
    <t>3.13 Recolección, transporte, tratamiento y disposición de residuos liquidos y solidos (Peligrosos y Convencionales)</t>
  </si>
  <si>
    <t>3.14 Actividades Miscelaneas</t>
  </si>
  <si>
    <t>Discriminar y explicar detalladamente las actividades que se contemplan en este rubro</t>
  </si>
  <si>
    <t>4.19 Actividades Miscelaneas</t>
  </si>
  <si>
    <t>Total Desmantelamiento Civil</t>
  </si>
  <si>
    <t>6. Atencion de Contingencias Ambientales</t>
  </si>
  <si>
    <t>6.1 Contingencias relacionadas con las actividades de Desmantelamiento, Abandono y Restauración</t>
  </si>
  <si>
    <t>6.2 Contingencias existentes en el Area de la estacion de Producción</t>
  </si>
  <si>
    <t>Total Atencion de Contingencias Ambientales</t>
  </si>
  <si>
    <t>CAMPO(S)</t>
  </si>
  <si>
    <r>
      <rPr>
        <b/>
        <sz val="10"/>
        <color rgb="FFFF0000"/>
        <rFont val="Arial"/>
        <family val="2"/>
      </rPr>
      <t>Año</t>
    </r>
    <r>
      <rPr>
        <b/>
        <sz val="10"/>
        <color rgb="FF000000"/>
        <rFont val="Arial"/>
        <family val="2"/>
      </rPr>
      <t xml:space="preserve"> Límite económico</t>
    </r>
  </si>
  <si>
    <t>Atencion de Contingencias Ambientales</t>
  </si>
  <si>
    <r>
      <t>Los datos deben corresponder con el informe de recursos y reservas a 31-dic-20</t>
    </r>
    <r>
      <rPr>
        <sz val="10"/>
        <color rgb="FFFF0000"/>
        <rFont val="Arial"/>
        <family val="2"/>
      </rPr>
      <t>xx-1</t>
    </r>
    <r>
      <rPr>
        <sz val="10"/>
        <rFont val="Arial"/>
        <family val="2"/>
      </rPr>
      <t>, para todos los campos asociados a un Área.</t>
    </r>
  </si>
  <si>
    <t>Para los Convenios de Explotación en los que ECOPETROL es el Titular, se debe diligenciar únicamente el Programa de Abandono (8.2.1) adjuntando un archivo pdf con el respectivo programa de abandono y el  Certificado de Revisor Fiscal en el cual conste el registro contable de la provisión del Fondo de Abandono, en la contabilidad de Ecopetrol S.A.</t>
  </si>
  <si>
    <t>8.2.2 Costo Operaciones de Abandono - CAB</t>
  </si>
  <si>
    <t>Altura en metros del terraplen de las  plataformas desde el suelo original</t>
  </si>
  <si>
    <t>Distancia entre pozos</t>
  </si>
  <si>
    <t xml:space="preserve">Distancia a cantera para material de relleno </t>
  </si>
  <si>
    <t>Longitud de la vía de acceso a las plataformas  construidas</t>
  </si>
  <si>
    <t>4.2.4 Desmantelamiento mecánico cargadero - descargadero</t>
  </si>
  <si>
    <t xml:space="preserve">4.4 Desmantelamiento facilidades de superficie (laboratorio, conteiner, oficinas, casetas,) </t>
  </si>
  <si>
    <t xml:space="preserve">4.5 Desmantelamiento de líneas de flujo en la facilidad de superficie (Estación, batería) </t>
  </si>
  <si>
    <t>4.8 Desmantelamiento Plantas de Generación Eléctrica</t>
  </si>
  <si>
    <t>4.9 Desmantelamiento Plantas de Tratamiento de agua</t>
  </si>
  <si>
    <t>4.10 Desmantelamiento de oleoductos, gasoductos</t>
  </si>
  <si>
    <t>4.11 Limpieza de facilidades de superficie</t>
  </si>
  <si>
    <t>4.12 Transporte y disposición de facilidades de superficie y líneas de flujo</t>
  </si>
  <si>
    <t>4.12.1 Transporte y disposición de facilidades de superficie</t>
  </si>
  <si>
    <t>4.12.2 Transporte y disposición de líneas de flujo</t>
  </si>
  <si>
    <t>4.13 Recolección, transporte, tratamiento y disposición de residuos liquidos y solidos (Peligrosos y Convencionales)</t>
  </si>
  <si>
    <t>4.14 Actividades Miscelaneas</t>
  </si>
  <si>
    <t>5. Desmantelamiento Civil</t>
  </si>
  <si>
    <t>5.1 Movilización y desmovilización (retroexcavadora, motoniveladora, vibro compactador,)</t>
  </si>
  <si>
    <t xml:space="preserve">5.2 Demoliciones  </t>
  </si>
  <si>
    <t>5.2.1 Demoliciones concreto (contrapozo, anclajes, cunetas, placa taladro, placa equipos de superficie, skimmer etc)</t>
  </si>
  <si>
    <t xml:space="preserve">5.2.2 Demoliciones mampostería </t>
  </si>
  <si>
    <t xml:space="preserve">5.3 Escarificación o arado de la plataforma </t>
  </si>
  <si>
    <t>5.4 Tapado (contrapozos, skimmer, etc) y retiro de geomembranas</t>
  </si>
  <si>
    <t xml:space="preserve">5.5 Consecución y transporte material de relleno </t>
  </si>
  <si>
    <t>5.6 Retiro, transporte y disposición de escombros</t>
  </si>
  <si>
    <t>5.6.1 Retiro, transporte y disposición de escombros generados Ítem 5.2</t>
  </si>
  <si>
    <t>5.6.2 Retiro, transporte y disposición de escombros general</t>
  </si>
  <si>
    <t>5.6.3 Retiro, transporte y disposición de escombros capa de rodadura</t>
  </si>
  <si>
    <t>5.6.4 Retiro, transporte y disposición de escombros capa material de aporte</t>
  </si>
  <si>
    <t>5.7 Empradización y recuperación ambiental de locaciones y taludes</t>
  </si>
  <si>
    <t>5.7.1 Empradización y recuperación ambiental de locaciones y taludes</t>
  </si>
  <si>
    <t>5.7.2 Empradización y recuperación ambiental de ZODME</t>
  </si>
  <si>
    <t>5.7.3 Empradización y recuperación ambiental de zonas de préstamo</t>
  </si>
  <si>
    <t>5.8 Estabilización de suelo y taludes</t>
  </si>
  <si>
    <t xml:space="preserve">5.8.1 Estabilización de taludes en las plataformas </t>
  </si>
  <si>
    <t>5.8.2 Estabilización de ZODME</t>
  </si>
  <si>
    <t>5.8.3 Estabilización de zonas de préstamo</t>
  </si>
  <si>
    <t>5.9 Retiro, transporte y disposición de casetas y cubiertas</t>
  </si>
  <si>
    <t>5.10 Retiro, transporte y disposición de cerramiento</t>
  </si>
  <si>
    <t>5.11 Retiro, transporte y disposición de postes eléctricos y apantallamiento</t>
  </si>
  <si>
    <t>5.12 Desmantelamiento de vías</t>
  </si>
  <si>
    <t>5.12.1 Demoliciones de concreto</t>
  </si>
  <si>
    <t>5.12.2 Retiro, transporte y disposición capa de rodadura</t>
  </si>
  <si>
    <t>5.12.3 Retiro, transporte y disposición material de aporte y relleno</t>
  </si>
  <si>
    <t xml:space="preserve">5.12.4 Estabilización de taludes </t>
  </si>
  <si>
    <t xml:space="preserve">5.12.5 Recuperación ambiental </t>
  </si>
  <si>
    <t>5.13 Recolección, transporte, tratamiento y disposición de material contaminado</t>
  </si>
  <si>
    <t>5.14 Tapado de la piscina</t>
  </si>
  <si>
    <t>5.15 Recolección, transporte, tratamiento, disposición del material contenido en la piscina</t>
  </si>
  <si>
    <t>5.16 Taponamiento y abandono pozo captador de agua</t>
  </si>
  <si>
    <t>5.17 Abandono pozos septicos</t>
  </si>
  <si>
    <t>5.18 Desmantelamiento pistas de aterrizaje</t>
  </si>
  <si>
    <t>5.18.1 Demoliciones de concreto</t>
  </si>
  <si>
    <t>5.18.2 Retiro, transporte y disposición capa de rodadura</t>
  </si>
  <si>
    <t>5.18.3 Retiro, transporte y disposición material de aporte y relleno</t>
  </si>
  <si>
    <t xml:space="preserve">5.18.4 Estabilización de taludes </t>
  </si>
  <si>
    <t xml:space="preserve">5.18.5 Recuperación ambiental </t>
  </si>
  <si>
    <t>5.19 Actividades Miscelaneas</t>
  </si>
  <si>
    <t>7. Atencion de Contingencias Ambientales</t>
  </si>
  <si>
    <t>7.1 Contingencias relacionadas con las actividades de Desmantelamiento, Abandono y Restauración</t>
  </si>
  <si>
    <t>7.2 Contingencias existentes en el Area de Explotación / Producción</t>
  </si>
  <si>
    <t>8.2.3 Estimado Fondo de Abandono</t>
  </si>
  <si>
    <t>Producción Acumulada  (PAH)</t>
  </si>
  <si>
    <t>Reservas Probadas (Desarrolladas ó (Desarrolladas + No Desarrolladas))</t>
  </si>
  <si>
    <t>Reservas Probadas (Desarrolladas ó (Desarrolladas + No Desarrolladas)) + Producción Acumulada (RIH)</t>
  </si>
  <si>
    <r>
      <t xml:space="preserve">1. ÁREA DE EXPLOTACIÓN / </t>
    </r>
    <r>
      <rPr>
        <b/>
        <sz val="10"/>
        <color rgb="FFFFC000"/>
        <rFont val="Arial"/>
        <family val="2"/>
      </rPr>
      <t xml:space="preserve">PRODUCCION / </t>
    </r>
    <r>
      <rPr>
        <b/>
        <sz val="10"/>
        <color rgb="FF92D050"/>
        <rFont val="Arial"/>
        <family val="2"/>
      </rPr>
      <t>OPERACIÓN</t>
    </r>
  </si>
  <si>
    <r>
      <rPr>
        <b/>
        <sz val="10"/>
        <color rgb="FFFF0000"/>
        <rFont val="Arial"/>
        <family val="2"/>
      </rPr>
      <t>Nota:</t>
    </r>
    <r>
      <rPr>
        <sz val="10"/>
        <color rgb="FFFF0000"/>
        <rFont val="Arial"/>
        <family val="2"/>
      </rPr>
      <t xml:space="preserve"> Se solicita diligenciar en el titulo de cada columna la vigencia a que corresponde.</t>
    </r>
  </si>
  <si>
    <r>
      <rPr>
        <b/>
        <sz val="10"/>
        <color rgb="FFFF0000"/>
        <rFont val="Arial"/>
        <family val="2"/>
      </rPr>
      <t>Nota:</t>
    </r>
    <r>
      <rPr>
        <sz val="10"/>
        <color rgb="FFFF0000"/>
        <rFont val="Arial"/>
        <family val="2"/>
      </rPr>
      <t xml:space="preserve"> Se solicita diligenciar en fila anterior la vigencia a que corresponde.</t>
    </r>
  </si>
  <si>
    <r>
      <rPr>
        <b/>
        <sz val="10"/>
        <color rgb="FFFF0000"/>
        <rFont val="Arial"/>
        <family val="2"/>
      </rPr>
      <t>Nota:</t>
    </r>
    <r>
      <rPr>
        <sz val="10"/>
        <color rgb="FFFF0000"/>
        <rFont val="Arial"/>
        <family val="2"/>
      </rPr>
      <t xml:space="preserve"> Se solicita diligenciar en fila anterior la vigencia a que corresponde, asI mismo en el titulo de cada columna.</t>
    </r>
  </si>
  <si>
    <r>
      <rPr>
        <b/>
        <sz val="10"/>
        <color rgb="FFFF0000"/>
        <rFont val="Arial"/>
        <family val="2"/>
      </rPr>
      <t>Nota:</t>
    </r>
    <r>
      <rPr>
        <sz val="10"/>
        <color rgb="FFFF0000"/>
        <rFont val="Arial"/>
        <family val="2"/>
      </rPr>
      <t xml:space="preserve"> Se solicita diligenciar en el titulo de las columnas la vigencia a que corresponde.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</si>
</sst>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 #,##0_-;_-* &quot;-&quot;_-;_-@_-"/>
    <numFmt numFmtId="165" formatCode="_-* #,##0.00_-;\-* #,##0.00_-;_-* &quot;-&quot;??_-;_-@_-"/>
    <numFmt numFmtId="166" formatCode="_(&quot;$&quot;\ * #,##0.00_);_(&quot;$&quot;\ * \(#,##0.00\);_(&quot;$&quot;\ * &quot;-&quot;??_);_(@_)"/>
    <numFmt numFmtId="167" formatCode="0.0"/>
    <numFmt numFmtId="168" formatCode="#,##0.0"/>
    <numFmt numFmtId="169" formatCode="0.000"/>
    <numFmt numFmtId="170" formatCode="#,##0.00_ ;\-#,##0.00\ "/>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1"/>
      <name val="Tahoma"/>
      <family val="2"/>
    </font>
    <font>
      <b/>
      <sz val="10"/>
      <name val="Arial"/>
      <family val="2"/>
    </font>
    <font>
      <b/>
      <sz val="9"/>
      <color indexed="81"/>
      <name val="Tahoma"/>
      <family val="2"/>
    </font>
    <font>
      <sz val="11"/>
      <color theme="1"/>
      <name val="Calibri"/>
      <family val="2"/>
      <scheme val="minor"/>
    </font>
    <font>
      <sz val="11"/>
      <color rgb="FF000000"/>
      <name val="Calibri"/>
      <family val="2"/>
    </font>
    <font>
      <b/>
      <sz val="11"/>
      <name val="Arial"/>
      <family val="2"/>
    </font>
    <font>
      <b/>
      <sz val="14"/>
      <name val="Arial"/>
      <family val="2"/>
    </font>
    <font>
      <sz val="11"/>
      <name val="Arial"/>
      <family val="2"/>
    </font>
    <font>
      <b/>
      <sz val="11"/>
      <color theme="1"/>
      <name val="Arial"/>
      <family val="2"/>
    </font>
    <font>
      <sz val="11"/>
      <color theme="1"/>
      <name val="Arial"/>
      <family val="2"/>
    </font>
    <font>
      <sz val="10"/>
      <name val="Arial"/>
      <family val="2"/>
    </font>
    <font>
      <b/>
      <sz val="10"/>
      <color theme="1"/>
      <name val="Arial"/>
      <family val="2"/>
    </font>
    <font>
      <sz val="8"/>
      <name val="Arial"/>
      <family val="2"/>
    </font>
    <font>
      <sz val="10"/>
      <color theme="1"/>
      <name val="Arial"/>
      <family val="2"/>
    </font>
    <font>
      <b/>
      <sz val="10"/>
      <color indexed="8"/>
      <name val="Arial"/>
      <family val="2"/>
    </font>
    <font>
      <sz val="10"/>
      <color rgb="FF333333"/>
      <name val="Arial"/>
      <family val="2"/>
    </font>
    <font>
      <b/>
      <sz val="10"/>
      <color rgb="FF000000"/>
      <name val="Arial"/>
      <family val="2"/>
    </font>
    <font>
      <sz val="10"/>
      <color rgb="FF000000"/>
      <name val="Arial"/>
      <family val="2"/>
    </font>
    <font>
      <b/>
      <i/>
      <sz val="10"/>
      <name val="Arial"/>
      <family val="2"/>
    </font>
    <font>
      <i/>
      <sz val="10"/>
      <name val="Arial"/>
      <family val="2"/>
    </font>
    <font>
      <sz val="10"/>
      <name val="Arial"/>
      <family val="2"/>
    </font>
    <font>
      <sz val="10"/>
      <color theme="5" tint="-0.249977111117893"/>
      <name val="Arial"/>
      <family val="2"/>
    </font>
    <font>
      <b/>
      <sz val="10"/>
      <color rgb="FFFF0000"/>
      <name val="Arial"/>
      <family val="2"/>
    </font>
    <font>
      <sz val="10"/>
      <color theme="0"/>
      <name val="Arial"/>
      <family val="2"/>
    </font>
    <font>
      <b/>
      <sz val="14"/>
      <color rgb="FFFF0000"/>
      <name val="Arial"/>
      <family val="2"/>
    </font>
    <font>
      <b/>
      <sz val="14"/>
      <color rgb="FFFFC000"/>
      <name val="Arial"/>
      <family val="2"/>
    </font>
    <font>
      <sz val="10"/>
      <color rgb="FFFF0000"/>
      <name val="Arial"/>
      <family val="2"/>
    </font>
    <font>
      <b/>
      <sz val="12"/>
      <name val="Arial"/>
      <family val="2"/>
    </font>
    <font>
      <b/>
      <sz val="10"/>
      <color rgb="FFFFC000"/>
      <name val="Arial"/>
      <family val="2"/>
    </font>
    <font>
      <b/>
      <sz val="10"/>
      <color rgb="FF92D050"/>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CC"/>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s>
  <cellStyleXfs count="33">
    <xf numFmtId="0" fontId="0" fillId="0" borderId="0"/>
    <xf numFmtId="165" fontId="12" fillId="0" borderId="0" applyFont="0" applyFill="0" applyBorder="0" applyAlignment="0" applyProtection="0"/>
    <xf numFmtId="166" fontId="12" fillId="0" borderId="0" applyFont="0" applyFill="0" applyBorder="0" applyAlignment="0" applyProtection="0"/>
    <xf numFmtId="0" fontId="13" fillId="0" borderId="0"/>
    <xf numFmtId="0" fontId="12" fillId="0" borderId="0"/>
    <xf numFmtId="0" fontId="12" fillId="0" borderId="0"/>
    <xf numFmtId="0" fontId="12" fillId="0" borderId="0"/>
    <xf numFmtId="9" fontId="12" fillId="0" borderId="0" applyFont="0" applyFill="0" applyBorder="0" applyAlignment="0" applyProtection="0"/>
    <xf numFmtId="0" fontId="8" fillId="0" borderId="0"/>
    <xf numFmtId="166" fontId="7" fillId="0" borderId="0" applyFont="0" applyFill="0" applyBorder="0" applyAlignment="0" applyProtection="0"/>
    <xf numFmtId="9" fontId="8"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0" fontId="5" fillId="0" borderId="0"/>
    <xf numFmtId="0" fontId="5" fillId="0" borderId="0"/>
    <xf numFmtId="0" fontId="5" fillId="0" borderId="0"/>
    <xf numFmtId="164" fontId="19" fillId="0" borderId="0" applyFont="0" applyFill="0" applyBorder="0" applyAlignment="0" applyProtection="0"/>
    <xf numFmtId="0" fontId="4" fillId="0" borderId="0"/>
    <xf numFmtId="0" fontId="4" fillId="0" borderId="0"/>
    <xf numFmtId="165" fontId="29"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cellStyleXfs>
  <cellXfs count="332">
    <xf numFmtId="0" fontId="0" fillId="0" borderId="0" xfId="0"/>
    <xf numFmtId="0" fontId="8" fillId="0" borderId="0" xfId="8" applyFont="1" applyFill="1" applyAlignment="1">
      <alignment vertical="center"/>
    </xf>
    <xf numFmtId="0" fontId="8" fillId="0" borderId="1" xfId="8" applyFont="1" applyFill="1" applyBorder="1" applyAlignment="1" applyProtection="1">
      <alignment vertical="center" wrapText="1"/>
      <protection locked="0"/>
    </xf>
    <xf numFmtId="0" fontId="8" fillId="0" borderId="0" xfId="8" applyFont="1" applyFill="1" applyAlignment="1" applyProtection="1">
      <alignment vertical="center" wrapText="1"/>
      <protection locked="0"/>
    </xf>
    <xf numFmtId="0" fontId="8" fillId="0" borderId="1" xfId="8" applyFont="1" applyFill="1" applyBorder="1" applyAlignment="1">
      <alignment vertical="center"/>
    </xf>
    <xf numFmtId="0" fontId="8" fillId="0" borderId="0" xfId="8" applyFont="1" applyAlignment="1">
      <alignment vertical="center"/>
    </xf>
    <xf numFmtId="0" fontId="16" fillId="0" borderId="0" xfId="8" applyFont="1" applyAlignment="1">
      <alignment vertical="center"/>
    </xf>
    <xf numFmtId="0" fontId="18" fillId="0" borderId="0" xfId="8" applyFont="1" applyFill="1" applyBorder="1" applyAlignment="1">
      <alignment vertical="center"/>
    </xf>
    <xf numFmtId="0" fontId="18" fillId="0" borderId="0" xfId="8" applyFont="1" applyBorder="1" applyAlignment="1">
      <alignment vertical="center"/>
    </xf>
    <xf numFmtId="0" fontId="17" fillId="0" borderId="0" xfId="8" applyFont="1" applyFill="1" applyBorder="1" applyAlignment="1">
      <alignment horizontal="left" vertical="center"/>
    </xf>
    <xf numFmtId="0" fontId="16" fillId="0" borderId="0" xfId="8" applyFont="1" applyFill="1" applyAlignment="1">
      <alignment vertical="center"/>
    </xf>
    <xf numFmtId="0" fontId="8" fillId="0" borderId="1" xfId="8" applyFont="1" applyBorder="1" applyAlignment="1">
      <alignment vertical="center"/>
    </xf>
    <xf numFmtId="0" fontId="22" fillId="0" borderId="0" xfId="8" applyFont="1" applyBorder="1" applyAlignment="1">
      <alignment vertical="center"/>
    </xf>
    <xf numFmtId="0" fontId="22" fillId="0" borderId="0" xfId="8" applyFont="1" applyAlignment="1">
      <alignment vertical="center"/>
    </xf>
    <xf numFmtId="0" fontId="23" fillId="0" borderId="1" xfId="8" applyFont="1" applyFill="1" applyBorder="1" applyAlignment="1" applyProtection="1">
      <alignment vertical="center" wrapText="1" readingOrder="1"/>
      <protection locked="0"/>
    </xf>
    <xf numFmtId="0" fontId="24" fillId="0" borderId="0" xfId="8" applyFont="1" applyAlignment="1">
      <alignment vertical="center"/>
    </xf>
    <xf numFmtId="0" fontId="20" fillId="0" borderId="0" xfId="14" applyFont="1" applyBorder="1" applyAlignment="1">
      <alignment horizontal="center" vertical="center"/>
    </xf>
    <xf numFmtId="0" fontId="8" fillId="0" borderId="1" xfId="8" applyFont="1" applyBorder="1" applyAlignment="1">
      <alignment horizontal="center" vertical="center"/>
    </xf>
    <xf numFmtId="0" fontId="22" fillId="0" borderId="0" xfId="14" applyFont="1" applyBorder="1" applyAlignment="1">
      <alignment vertical="center"/>
    </xf>
    <xf numFmtId="0" fontId="8" fillId="0" borderId="0" xfId="8" applyFont="1" applyBorder="1" applyAlignment="1">
      <alignment horizontal="center" vertical="center"/>
    </xf>
    <xf numFmtId="15" fontId="26" fillId="0" borderId="1" xfId="3" applyNumberFormat="1" applyFont="1" applyFill="1" applyBorder="1" applyAlignment="1">
      <alignment horizontal="center" vertical="center"/>
    </xf>
    <xf numFmtId="164" fontId="26" fillId="0" borderId="1" xfId="17" applyFont="1" applyFill="1" applyBorder="1" applyAlignment="1">
      <alignment horizontal="center" vertical="center"/>
    </xf>
    <xf numFmtId="0" fontId="25" fillId="0" borderId="1" xfId="3" applyFont="1" applyFill="1" applyBorder="1" applyAlignment="1">
      <alignment horizontal="center" vertical="center" wrapText="1"/>
    </xf>
    <xf numFmtId="0" fontId="8" fillId="0" borderId="1" xfId="8" applyFont="1" applyFill="1" applyBorder="1" applyAlignment="1">
      <alignment horizontal="center" vertical="center"/>
    </xf>
    <xf numFmtId="0" fontId="22" fillId="0" borderId="0" xfId="8" applyFont="1" applyFill="1" applyBorder="1" applyAlignment="1">
      <alignment vertical="center"/>
    </xf>
    <xf numFmtId="0" fontId="22" fillId="0" borderId="0" xfId="8" applyFont="1" applyBorder="1" applyAlignment="1">
      <alignment horizontal="left" vertical="center" wrapText="1"/>
    </xf>
    <xf numFmtId="0" fontId="22" fillId="0" borderId="0" xfId="8" applyFont="1" applyBorder="1" applyAlignment="1">
      <alignment horizontal="left" vertical="center"/>
    </xf>
    <xf numFmtId="0" fontId="22" fillId="0" borderId="0" xfId="15" applyFont="1" applyAlignment="1">
      <alignment vertical="center"/>
    </xf>
    <xf numFmtId="0" fontId="22" fillId="0" borderId="0" xfId="15" applyFont="1" applyBorder="1" applyAlignment="1">
      <alignment vertical="center"/>
    </xf>
    <xf numFmtId="0" fontId="8" fillId="0" borderId="1" xfId="8" applyNumberFormat="1" applyFont="1" applyFill="1" applyBorder="1" applyAlignment="1" applyProtection="1">
      <alignment horizontal="center" vertical="center"/>
      <protection hidden="1"/>
    </xf>
    <xf numFmtId="0" fontId="22" fillId="0" borderId="1" xfId="15" applyFont="1" applyBorder="1" applyAlignment="1">
      <alignment vertical="center"/>
    </xf>
    <xf numFmtId="0" fontId="8" fillId="2" borderId="1" xfId="8" applyFont="1" applyFill="1" applyBorder="1" applyAlignment="1">
      <alignment horizontal="center" vertical="center"/>
    </xf>
    <xf numFmtId="0" fontId="20" fillId="0" borderId="0" xfId="8" applyFont="1" applyFill="1" applyBorder="1" applyAlignment="1">
      <alignment horizontal="left" vertical="center"/>
    </xf>
    <xf numFmtId="0" fontId="10" fillId="0" borderId="0" xfId="8" applyFont="1" applyFill="1" applyBorder="1" applyAlignment="1">
      <alignment horizontal="left" vertical="center"/>
    </xf>
    <xf numFmtId="0" fontId="10" fillId="0" borderId="1" xfId="8" applyFont="1" applyFill="1" applyBorder="1" applyAlignment="1">
      <alignment horizontal="left" vertical="center"/>
    </xf>
    <xf numFmtId="0" fontId="10" fillId="0" borderId="1" xfId="8" applyFont="1" applyBorder="1" applyAlignment="1">
      <alignment horizontal="left" vertical="center"/>
    </xf>
    <xf numFmtId="0" fontId="23" fillId="0" borderId="0" xfId="8" applyFont="1" applyFill="1" applyBorder="1" applyAlignment="1" applyProtection="1">
      <alignment vertical="center" wrapText="1" readingOrder="1"/>
      <protection locked="0"/>
    </xf>
    <xf numFmtId="0" fontId="8" fillId="0" borderId="0" xfId="8" applyFont="1" applyFill="1" applyBorder="1" applyAlignment="1" applyProtection="1">
      <alignment vertical="center" wrapText="1"/>
      <protection locked="0"/>
    </xf>
    <xf numFmtId="0" fontId="8" fillId="0" borderId="0" xfId="8" applyFont="1" applyFill="1" applyBorder="1" applyAlignment="1">
      <alignment vertical="center"/>
    </xf>
    <xf numFmtId="0" fontId="8" fillId="0" borderId="0" xfId="8" applyFont="1" applyAlignment="1">
      <alignment horizontal="left" vertical="center" wrapText="1"/>
    </xf>
    <xf numFmtId="0" fontId="10" fillId="0" borderId="4" xfId="8" applyFont="1" applyFill="1" applyBorder="1" applyAlignment="1">
      <alignment vertical="center"/>
    </xf>
    <xf numFmtId="0" fontId="28" fillId="0" borderId="0" xfId="8" applyFont="1" applyAlignment="1">
      <alignment vertical="center"/>
    </xf>
    <xf numFmtId="15" fontId="25" fillId="0" borderId="1" xfId="3" applyNumberFormat="1" applyFont="1" applyFill="1" applyBorder="1" applyAlignment="1">
      <alignment horizontal="center" vertical="center"/>
    </xf>
    <xf numFmtId="0" fontId="10" fillId="0" borderId="0" xfId="8" applyFont="1" applyAlignment="1">
      <alignment vertical="center"/>
    </xf>
    <xf numFmtId="0" fontId="10" fillId="5" borderId="1" xfId="8" applyFont="1" applyFill="1" applyBorder="1" applyAlignment="1">
      <alignment horizontal="center" vertical="center" wrapText="1"/>
    </xf>
    <xf numFmtId="0" fontId="25" fillId="5" borderId="1" xfId="3" applyFont="1" applyFill="1" applyBorder="1" applyAlignment="1">
      <alignment horizontal="center" vertical="center" wrapText="1"/>
    </xf>
    <xf numFmtId="170" fontId="14" fillId="6" borderId="1" xfId="20" applyNumberFormat="1" applyFont="1" applyFill="1" applyBorder="1" applyAlignment="1">
      <alignment horizontal="center" vertical="center"/>
    </xf>
    <xf numFmtId="0" fontId="20" fillId="0" borderId="1" xfId="8" applyFont="1" applyFill="1" applyBorder="1" applyAlignment="1">
      <alignment horizontal="center" vertical="center"/>
    </xf>
    <xf numFmtId="0" fontId="20" fillId="0" borderId="1" xfId="8" applyFont="1" applyFill="1" applyBorder="1" applyAlignment="1">
      <alignment horizontal="center" vertical="center" wrapText="1"/>
    </xf>
    <xf numFmtId="3" fontId="8" fillId="0" borderId="1" xfId="8" applyNumberFormat="1" applyFont="1" applyFill="1" applyBorder="1" applyAlignment="1">
      <alignment vertical="center"/>
    </xf>
    <xf numFmtId="0" fontId="10" fillId="6" borderId="1" xfId="8" applyFont="1" applyFill="1" applyBorder="1" applyAlignment="1">
      <alignment vertical="center"/>
    </xf>
    <xf numFmtId="165" fontId="8" fillId="0" borderId="1" xfId="20" applyNumberFormat="1" applyFont="1" applyFill="1" applyBorder="1" applyAlignment="1">
      <alignment vertical="center"/>
    </xf>
    <xf numFmtId="165" fontId="10" fillId="6" borderId="1" xfId="20" applyNumberFormat="1" applyFont="1" applyFill="1" applyBorder="1" applyAlignment="1">
      <alignment vertical="center"/>
    </xf>
    <xf numFmtId="0" fontId="10" fillId="0" borderId="0" xfId="8" applyFont="1" applyFill="1" applyBorder="1" applyAlignment="1" applyProtection="1">
      <alignment horizontal="left" vertical="center" wrapText="1"/>
      <protection locked="0"/>
    </xf>
    <xf numFmtId="0" fontId="10" fillId="5" borderId="1" xfId="8" applyFont="1" applyFill="1" applyBorder="1" applyAlignment="1">
      <alignment horizontal="center" vertical="center"/>
    </xf>
    <xf numFmtId="0" fontId="20" fillId="5" borderId="1" xfId="8" applyFont="1" applyFill="1" applyBorder="1" applyAlignment="1">
      <alignment horizontal="center" vertical="center" wrapText="1"/>
    </xf>
    <xf numFmtId="14" fontId="8" fillId="0" borderId="1" xfId="8" applyNumberFormat="1" applyFont="1" applyBorder="1" applyAlignment="1">
      <alignment vertical="center"/>
    </xf>
    <xf numFmtId="0" fontId="20" fillId="5" borderId="1" xfId="15" applyFont="1" applyFill="1" applyBorder="1" applyAlignment="1">
      <alignment horizontal="center" vertical="center"/>
    </xf>
    <xf numFmtId="0" fontId="8" fillId="0" borderId="1" xfId="8" applyNumberFormat="1" applyFont="1" applyFill="1" applyBorder="1" applyAlignment="1" applyProtection="1">
      <alignment vertical="center" wrapText="1"/>
      <protection hidden="1"/>
    </xf>
    <xf numFmtId="0" fontId="8" fillId="0" borderId="1" xfId="8" applyNumberFormat="1" applyFont="1" applyFill="1" applyBorder="1" applyAlignment="1" applyProtection="1">
      <alignment horizontal="left" vertical="center" wrapText="1"/>
      <protection hidden="1"/>
    </xf>
    <xf numFmtId="165" fontId="22" fillId="6" borderId="1" xfId="20" applyFont="1" applyFill="1" applyBorder="1" applyAlignment="1">
      <alignment vertical="center"/>
    </xf>
    <xf numFmtId="0" fontId="15" fillId="0" borderId="0" xfId="8" applyFont="1" applyFill="1" applyBorder="1" applyAlignment="1">
      <alignment vertical="center" wrapText="1"/>
    </xf>
    <xf numFmtId="0" fontId="8" fillId="0" borderId="0" xfId="0" applyFont="1"/>
    <xf numFmtId="0" fontId="22" fillId="0" borderId="0" xfId="18" applyFont="1" applyAlignment="1">
      <alignment vertical="center"/>
    </xf>
    <xf numFmtId="0" fontId="22" fillId="0" borderId="0" xfId="18" applyFont="1" applyBorder="1" applyAlignment="1">
      <alignment vertical="center"/>
    </xf>
    <xf numFmtId="0" fontId="22" fillId="0" borderId="16" xfId="18" applyFont="1" applyBorder="1" applyAlignment="1">
      <alignment vertical="center"/>
    </xf>
    <xf numFmtId="0" fontId="22" fillId="0" borderId="1" xfId="18" applyFont="1" applyBorder="1" applyAlignment="1">
      <alignment vertical="center"/>
    </xf>
    <xf numFmtId="0" fontId="22" fillId="0" borderId="0" xfId="18" applyFont="1" applyBorder="1"/>
    <xf numFmtId="0" fontId="22" fillId="0" borderId="7" xfId="19" applyFont="1" applyBorder="1" applyAlignment="1">
      <alignment horizontal="center" vertical="center"/>
    </xf>
    <xf numFmtId="0" fontId="20" fillId="0" borderId="0" xfId="18" applyFont="1" applyFill="1" applyBorder="1" applyAlignment="1">
      <alignment horizontal="left" vertical="center"/>
    </xf>
    <xf numFmtId="0" fontId="20" fillId="0" borderId="3" xfId="18" applyFont="1" applyFill="1" applyBorder="1" applyAlignment="1">
      <alignment horizontal="left" vertical="center"/>
    </xf>
    <xf numFmtId="0" fontId="20" fillId="5" borderId="1" xfId="18" applyFont="1" applyFill="1" applyBorder="1" applyAlignment="1">
      <alignment horizontal="center" vertical="center"/>
    </xf>
    <xf numFmtId="0" fontId="8" fillId="0" borderId="1" xfId="8" applyNumberFormat="1" applyFont="1" applyFill="1" applyBorder="1" applyAlignment="1" applyProtection="1">
      <alignment horizontal="left" vertical="center" indent="2"/>
      <protection hidden="1"/>
    </xf>
    <xf numFmtId="0" fontId="10" fillId="0" borderId="0" xfId="8" applyFont="1" applyFill="1" applyBorder="1" applyAlignment="1">
      <alignment vertical="center"/>
    </xf>
    <xf numFmtId="0" fontId="27" fillId="0" borderId="0" xfId="8" applyFont="1" applyFill="1" applyBorder="1" applyAlignment="1">
      <alignment vertical="center"/>
    </xf>
    <xf numFmtId="0" fontId="25" fillId="0" borderId="0" xfId="3" applyFont="1" applyFill="1" applyBorder="1" applyAlignment="1">
      <alignment horizontal="center" vertical="center" wrapText="1"/>
    </xf>
    <xf numFmtId="0" fontId="14" fillId="0" borderId="0" xfId="0" applyFont="1" applyFill="1" applyBorder="1"/>
    <xf numFmtId="0" fontId="16" fillId="0" borderId="1" xfId="0" applyFont="1" applyFill="1" applyBorder="1"/>
    <xf numFmtId="0" fontId="16" fillId="0" borderId="1" xfId="8" applyFont="1" applyBorder="1" applyAlignment="1">
      <alignment vertical="center"/>
    </xf>
    <xf numFmtId="0" fontId="14" fillId="0" borderId="0" xfId="8" applyFont="1" applyFill="1" applyBorder="1" applyAlignment="1">
      <alignment vertical="center"/>
    </xf>
    <xf numFmtId="0" fontId="18" fillId="0" borderId="1" xfId="22" applyFont="1" applyBorder="1" applyAlignment="1">
      <alignment vertical="center"/>
    </xf>
    <xf numFmtId="0" fontId="8" fillId="0" borderId="0" xfId="8" applyFont="1" applyAlignment="1">
      <alignment horizontal="left" vertical="center" wrapText="1"/>
    </xf>
    <xf numFmtId="0" fontId="10" fillId="0" borderId="0" xfId="8" applyFont="1" applyFill="1" applyBorder="1" applyAlignment="1">
      <alignment horizontal="left" vertical="center"/>
    </xf>
    <xf numFmtId="0" fontId="22" fillId="0" borderId="0" xfId="14" applyFont="1" applyBorder="1" applyAlignment="1">
      <alignment horizontal="center" vertical="center"/>
    </xf>
    <xf numFmtId="0" fontId="8" fillId="0" borderId="0" xfId="8" applyAlignment="1">
      <alignment vertical="center"/>
    </xf>
    <xf numFmtId="0" fontId="10" fillId="5" borderId="1" xfId="8" applyFont="1" applyFill="1" applyBorder="1" applyAlignment="1">
      <alignment horizontal="center" vertical="center" wrapText="1"/>
    </xf>
    <xf numFmtId="0" fontId="10" fillId="5" borderId="1" xfId="8" applyFont="1" applyFill="1" applyBorder="1" applyAlignment="1">
      <alignment horizontal="center" vertical="center"/>
    </xf>
    <xf numFmtId="0" fontId="10" fillId="5" borderId="1" xfId="8" applyFont="1" applyFill="1" applyBorder="1" applyAlignment="1">
      <alignment horizontal="center" vertical="center" wrapText="1"/>
    </xf>
    <xf numFmtId="0" fontId="10" fillId="5" borderId="0" xfId="8" applyFont="1" applyFill="1" applyBorder="1" applyAlignment="1">
      <alignment horizontal="left" vertical="center"/>
    </xf>
    <xf numFmtId="0" fontId="27" fillId="5" borderId="0" xfId="8" applyFont="1" applyFill="1" applyBorder="1" applyAlignment="1">
      <alignment horizontal="left" vertical="center"/>
    </xf>
    <xf numFmtId="0" fontId="20" fillId="0" borderId="1" xfId="8" applyFont="1" applyFill="1" applyBorder="1" applyAlignment="1">
      <alignment horizontal="center" vertical="center"/>
    </xf>
    <xf numFmtId="0" fontId="15" fillId="5" borderId="0" xfId="8" applyFont="1" applyFill="1" applyBorder="1" applyAlignment="1">
      <alignment horizontal="center" vertical="center" wrapText="1"/>
    </xf>
    <xf numFmtId="0" fontId="8" fillId="0" borderId="0" xfId="8" applyFont="1" applyAlignment="1">
      <alignment horizontal="left" vertical="center" wrapText="1"/>
    </xf>
    <xf numFmtId="0" fontId="10" fillId="0" borderId="0" xfId="8" applyFont="1" applyFill="1" applyBorder="1" applyAlignment="1">
      <alignment horizontal="left" vertical="center"/>
    </xf>
    <xf numFmtId="0" fontId="24" fillId="0" borderId="0" xfId="8" applyFont="1" applyAlignment="1">
      <alignment horizontal="left" wrapText="1"/>
    </xf>
    <xf numFmtId="0" fontId="8" fillId="0" borderId="0" xfId="8" applyFont="1" applyBorder="1" applyAlignment="1">
      <alignment horizontal="left" vertical="center"/>
    </xf>
    <xf numFmtId="0" fontId="8" fillId="0" borderId="1" xfId="8" applyFont="1" applyBorder="1" applyAlignment="1">
      <alignment horizontal="center" vertical="center" wrapText="1"/>
    </xf>
    <xf numFmtId="0" fontId="10" fillId="5" borderId="1" xfId="8" applyFont="1" applyFill="1" applyBorder="1" applyAlignment="1">
      <alignment horizontal="left" vertical="center"/>
    </xf>
    <xf numFmtId="0" fontId="10" fillId="0" borderId="1" xfId="8" applyFont="1" applyFill="1" applyBorder="1" applyAlignment="1">
      <alignment horizontal="left" vertical="center" wrapText="1"/>
    </xf>
    <xf numFmtId="0" fontId="22" fillId="0" borderId="1" xfId="15" applyFont="1" applyFill="1" applyBorder="1" applyAlignment="1">
      <alignment horizontal="center" vertical="center"/>
    </xf>
    <xf numFmtId="0" fontId="22" fillId="0" borderId="6" xfId="15" applyFont="1" applyFill="1" applyBorder="1" applyAlignment="1">
      <alignment horizontal="center" vertical="center"/>
    </xf>
    <xf numFmtId="0" fontId="22" fillId="0" borderId="15" xfId="15" applyFont="1" applyFill="1" applyBorder="1" applyAlignment="1">
      <alignment horizontal="center" vertical="center"/>
    </xf>
    <xf numFmtId="0" fontId="22" fillId="0" borderId="4" xfId="15" applyFont="1" applyFill="1" applyBorder="1" applyAlignment="1">
      <alignment horizontal="center" vertical="center"/>
    </xf>
    <xf numFmtId="0" fontId="10" fillId="0" borderId="1" xfId="8" applyFont="1" applyFill="1" applyBorder="1" applyAlignment="1">
      <alignment horizontal="left" vertical="center"/>
    </xf>
    <xf numFmtId="0" fontId="10" fillId="6" borderId="8" xfId="8" applyFont="1" applyFill="1" applyBorder="1" applyAlignment="1">
      <alignment horizontal="center" vertical="center" wrapText="1"/>
    </xf>
    <xf numFmtId="0" fontId="10" fillId="6" borderId="10" xfId="8" applyFont="1" applyFill="1" applyBorder="1" applyAlignment="1">
      <alignment horizontal="center" vertical="center" wrapText="1"/>
    </xf>
    <xf numFmtId="0" fontId="10" fillId="6" borderId="5" xfId="8" applyFont="1" applyFill="1" applyBorder="1" applyAlignment="1">
      <alignment horizontal="center" vertical="center" wrapText="1"/>
    </xf>
    <xf numFmtId="0" fontId="10" fillId="6" borderId="11" xfId="8" applyFont="1" applyFill="1" applyBorder="1" applyAlignment="1">
      <alignment horizontal="center" vertical="center" wrapText="1"/>
    </xf>
    <xf numFmtId="0" fontId="10" fillId="6" borderId="12" xfId="8" applyFont="1" applyFill="1" applyBorder="1" applyAlignment="1">
      <alignment horizontal="center" vertical="center" wrapText="1"/>
    </xf>
    <xf numFmtId="0" fontId="10" fillId="6" borderId="14" xfId="8" applyFont="1" applyFill="1" applyBorder="1" applyAlignment="1">
      <alignment horizontal="center" vertical="center" wrapText="1"/>
    </xf>
    <xf numFmtId="0" fontId="8" fillId="0" borderId="6" xfId="8" applyFont="1" applyFill="1" applyBorder="1" applyAlignment="1">
      <alignment horizontal="center" vertical="center"/>
    </xf>
    <xf numFmtId="0" fontId="8" fillId="0" borderId="15" xfId="8" applyFont="1" applyFill="1" applyBorder="1" applyAlignment="1">
      <alignment horizontal="center" vertical="center"/>
    </xf>
    <xf numFmtId="0" fontId="8" fillId="0" borderId="4" xfId="8" applyFont="1" applyFill="1" applyBorder="1" applyAlignment="1">
      <alignment horizontal="center" vertical="center"/>
    </xf>
    <xf numFmtId="0" fontId="8" fillId="0" borderId="6" xfId="8" applyFont="1" applyFill="1" applyBorder="1" applyAlignment="1">
      <alignment horizontal="center" vertical="center" wrapText="1"/>
    </xf>
    <xf numFmtId="0" fontId="8" fillId="0" borderId="15" xfId="8" applyFont="1" applyFill="1" applyBorder="1" applyAlignment="1">
      <alignment horizontal="center" vertical="center" wrapText="1"/>
    </xf>
    <xf numFmtId="0" fontId="8" fillId="0" borderId="4" xfId="8" applyFont="1" applyFill="1" applyBorder="1" applyAlignment="1">
      <alignment horizontal="center" vertical="center" wrapText="1"/>
    </xf>
    <xf numFmtId="0" fontId="10" fillId="5" borderId="2" xfId="8" applyNumberFormat="1" applyFont="1" applyFill="1" applyBorder="1" applyAlignment="1" applyProtection="1">
      <alignment horizontal="center" vertical="center"/>
      <protection hidden="1"/>
    </xf>
    <xf numFmtId="0" fontId="10" fillId="5" borderId="7" xfId="8" applyNumberFormat="1" applyFont="1" applyFill="1" applyBorder="1" applyAlignment="1" applyProtection="1">
      <alignment horizontal="center" vertical="center"/>
      <protection hidden="1"/>
    </xf>
    <xf numFmtId="0" fontId="10" fillId="6" borderId="8" xfId="8" applyFont="1" applyFill="1" applyBorder="1" applyAlignment="1">
      <alignment horizontal="center" vertical="center"/>
    </xf>
    <xf numFmtId="0" fontId="10" fillId="6" borderId="10" xfId="8" applyFont="1" applyFill="1" applyBorder="1" applyAlignment="1">
      <alignment horizontal="center" vertical="center"/>
    </xf>
    <xf numFmtId="0" fontId="10" fillId="6" borderId="5" xfId="8" applyFont="1" applyFill="1" applyBorder="1" applyAlignment="1">
      <alignment horizontal="center" vertical="center"/>
    </xf>
    <xf numFmtId="0" fontId="10" fillId="6" borderId="11" xfId="8" applyFont="1" applyFill="1" applyBorder="1" applyAlignment="1">
      <alignment horizontal="center" vertical="center"/>
    </xf>
    <xf numFmtId="0" fontId="10" fillId="6" borderId="12" xfId="8" applyFont="1" applyFill="1" applyBorder="1" applyAlignment="1">
      <alignment horizontal="center" vertical="center"/>
    </xf>
    <xf numFmtId="0" fontId="10" fillId="6" borderId="14" xfId="8" applyFont="1" applyFill="1" applyBorder="1" applyAlignment="1">
      <alignment horizontal="center" vertical="center"/>
    </xf>
    <xf numFmtId="0" fontId="20" fillId="5" borderId="0" xfId="11" applyFont="1" applyFill="1" applyBorder="1" applyAlignment="1">
      <alignment horizontal="left" vertical="center"/>
    </xf>
    <xf numFmtId="0" fontId="22" fillId="0" borderId="0" xfId="18" applyFont="1" applyBorder="1" applyAlignment="1">
      <alignment horizontal="left" vertical="center" wrapText="1"/>
    </xf>
    <xf numFmtId="0" fontId="8" fillId="0" borderId="1" xfId="19" applyFont="1" applyBorder="1" applyAlignment="1">
      <alignment horizontal="left" vertical="center"/>
    </xf>
    <xf numFmtId="0" fontId="20" fillId="5" borderId="2" xfId="18" applyFont="1" applyFill="1" applyBorder="1" applyAlignment="1">
      <alignment horizontal="center" vertical="center"/>
    </xf>
    <xf numFmtId="0" fontId="20" fillId="5" borderId="3" xfId="18" applyFont="1" applyFill="1" applyBorder="1" applyAlignment="1">
      <alignment horizontal="center" vertical="center"/>
    </xf>
    <xf numFmtId="0" fontId="20" fillId="5" borderId="7" xfId="18" applyFont="1" applyFill="1" applyBorder="1" applyAlignment="1">
      <alignment horizontal="center" vertical="center"/>
    </xf>
    <xf numFmtId="0" fontId="22" fillId="0" borderId="0" xfId="26" applyFont="1" applyAlignment="1">
      <alignment vertical="center"/>
    </xf>
    <xf numFmtId="0" fontId="20" fillId="5" borderId="0" xfId="27" applyFont="1" applyFill="1" applyAlignment="1">
      <alignment horizontal="left" vertical="center"/>
    </xf>
    <xf numFmtId="0" fontId="8" fillId="0" borderId="0" xfId="8"/>
    <xf numFmtId="0" fontId="22" fillId="0" borderId="0" xfId="8" applyFont="1"/>
    <xf numFmtId="0" fontId="22" fillId="0" borderId="16" xfId="26" applyFont="1" applyBorder="1" applyAlignment="1">
      <alignment vertical="center"/>
    </xf>
    <xf numFmtId="0" fontId="32" fillId="0" borderId="0" xfId="26" applyFont="1" applyAlignment="1">
      <alignment vertical="center"/>
    </xf>
    <xf numFmtId="0" fontId="22" fillId="0" borderId="0" xfId="26" applyFont="1" applyAlignment="1">
      <alignment horizontal="left" vertical="center" wrapText="1"/>
    </xf>
    <xf numFmtId="0" fontId="22" fillId="0" borderId="0" xfId="26" applyFont="1" applyAlignment="1">
      <alignment vertical="center" wrapText="1"/>
    </xf>
    <xf numFmtId="0" fontId="20" fillId="0" borderId="0" xfId="26" applyFont="1" applyAlignment="1">
      <alignment horizontal="center" vertical="center" wrapText="1"/>
    </xf>
    <xf numFmtId="0" fontId="30" fillId="0" borderId="0" xfId="27" applyFont="1" applyAlignment="1">
      <alignment horizontal="left" vertical="center"/>
    </xf>
    <xf numFmtId="0" fontId="30" fillId="0" borderId="0" xfId="27" applyFont="1" applyAlignment="1">
      <alignment horizontal="left" vertical="center" wrapText="1"/>
    </xf>
    <xf numFmtId="0" fontId="20" fillId="0" borderId="13" xfId="26" applyFont="1" applyBorder="1" applyAlignment="1">
      <alignment horizontal="left" vertical="center" wrapText="1"/>
    </xf>
    <xf numFmtId="0" fontId="22" fillId="0" borderId="0" xfId="26" applyFont="1" applyAlignment="1">
      <alignment horizontal="left" vertical="center" wrapText="1"/>
    </xf>
    <xf numFmtId="0" fontId="20" fillId="0" borderId="0" xfId="26" applyFont="1" applyAlignment="1">
      <alignment horizontal="center" vertical="center"/>
    </xf>
    <xf numFmtId="0" fontId="20" fillId="0" borderId="0" xfId="26" applyFont="1" applyAlignment="1">
      <alignment horizontal="center" vertical="center" wrapText="1"/>
    </xf>
    <xf numFmtId="0" fontId="20" fillId="5" borderId="1" xfId="28" applyFont="1" applyFill="1" applyBorder="1" applyAlignment="1">
      <alignment horizontal="center" vertical="center" wrapText="1"/>
    </xf>
    <xf numFmtId="0" fontId="20" fillId="7" borderId="1" xfId="28" applyFont="1" applyFill="1" applyBorder="1" applyAlignment="1">
      <alignment horizontal="center" vertical="center" wrapText="1"/>
    </xf>
    <xf numFmtId="0" fontId="22" fillId="0" borderId="2" xfId="26" applyFont="1" applyBorder="1" applyAlignment="1">
      <alignment horizontal="left" vertical="center" wrapText="1"/>
    </xf>
    <xf numFmtId="0" fontId="22" fillId="0" borderId="3" xfId="26" applyFont="1" applyBorder="1" applyAlignment="1">
      <alignment horizontal="left" vertical="center" wrapText="1"/>
    </xf>
    <xf numFmtId="0" fontId="22" fillId="0" borderId="7" xfId="26" applyFont="1" applyBorder="1" applyAlignment="1">
      <alignment horizontal="left" vertical="center" wrapText="1"/>
    </xf>
    <xf numFmtId="0" fontId="22" fillId="0" borderId="1" xfId="26" applyFont="1" applyBorder="1" applyAlignment="1">
      <alignment horizontal="center" vertical="center" wrapText="1"/>
    </xf>
    <xf numFmtId="15" fontId="22" fillId="0" borderId="1" xfId="26" applyNumberFormat="1" applyFont="1" applyBorder="1" applyAlignment="1">
      <alignment horizontal="center" vertical="center" wrapText="1"/>
    </xf>
    <xf numFmtId="0" fontId="22" fillId="0" borderId="0" xfId="26" applyFont="1" applyAlignment="1">
      <alignment horizontal="center" vertical="center"/>
    </xf>
    <xf numFmtId="0" fontId="22" fillId="0" borderId="0" xfId="26" applyFont="1" applyAlignment="1">
      <alignment horizontal="left" vertical="center"/>
    </xf>
    <xf numFmtId="0" fontId="22" fillId="0" borderId="11" xfId="26" applyFont="1" applyBorder="1" applyAlignment="1">
      <alignment horizontal="left" vertical="center"/>
    </xf>
    <xf numFmtId="0" fontId="22" fillId="0" borderId="1" xfId="26" applyFont="1" applyBorder="1" applyAlignment="1">
      <alignment vertical="center"/>
    </xf>
    <xf numFmtId="0" fontId="20" fillId="5" borderId="1" xfId="26" applyFont="1" applyFill="1" applyBorder="1" applyAlignment="1">
      <alignment horizontal="center" vertical="center" wrapText="1"/>
    </xf>
    <xf numFmtId="0" fontId="20" fillId="5" borderId="1" xfId="26" applyFont="1" applyFill="1" applyBorder="1" applyAlignment="1">
      <alignment vertical="center"/>
    </xf>
    <xf numFmtId="0" fontId="22" fillId="0" borderId="5" xfId="26" applyFont="1" applyBorder="1" applyAlignment="1">
      <alignment horizontal="left" vertical="center" wrapText="1"/>
    </xf>
    <xf numFmtId="0" fontId="20" fillId="0" borderId="1" xfId="26" applyFont="1" applyBorder="1" applyAlignment="1">
      <alignment vertical="center"/>
    </xf>
    <xf numFmtId="0" fontId="20" fillId="4" borderId="1" xfId="26" applyFont="1" applyFill="1" applyBorder="1" applyAlignment="1">
      <alignment horizontal="center" vertical="center" wrapText="1"/>
    </xf>
    <xf numFmtId="0" fontId="22" fillId="0" borderId="11" xfId="26" applyFont="1" applyBorder="1" applyAlignment="1">
      <alignment horizontal="left" vertical="center" wrapText="1"/>
    </xf>
    <xf numFmtId="0" fontId="20" fillId="0" borderId="0" xfId="26" applyFont="1" applyAlignment="1">
      <alignment vertical="center"/>
    </xf>
    <xf numFmtId="0" fontId="22" fillId="0" borderId="0" xfId="26" applyFont="1"/>
    <xf numFmtId="0" fontId="8" fillId="0" borderId="1" xfId="8" applyBorder="1" applyAlignment="1">
      <alignment horizontal="center" vertical="center"/>
    </xf>
    <xf numFmtId="0" fontId="20" fillId="0" borderId="1" xfId="29" applyFont="1" applyBorder="1" applyAlignment="1">
      <alignment horizontal="center" vertical="center"/>
    </xf>
    <xf numFmtId="0" fontId="22" fillId="0" borderId="1" xfId="29" applyFont="1" applyBorder="1" applyAlignment="1">
      <alignment vertical="center"/>
    </xf>
    <xf numFmtId="0" fontId="8" fillId="0" borderId="0" xfId="8" applyFont="1" applyBorder="1" applyAlignment="1">
      <alignment horizontal="left"/>
    </xf>
    <xf numFmtId="0" fontId="31" fillId="0" borderId="1" xfId="8" applyFont="1" applyFill="1" applyBorder="1" applyAlignment="1">
      <alignment horizontal="center" vertical="center"/>
    </xf>
    <xf numFmtId="0" fontId="10" fillId="0" borderId="0" xfId="8" applyFont="1" applyAlignment="1">
      <alignment horizontal="left" vertical="center"/>
    </xf>
    <xf numFmtId="0" fontId="31" fillId="5" borderId="1" xfId="8" applyFont="1" applyFill="1" applyBorder="1" applyAlignment="1">
      <alignment horizontal="center" vertical="center"/>
    </xf>
    <xf numFmtId="0" fontId="10" fillId="5" borderId="6" xfId="8" applyFont="1" applyFill="1" applyBorder="1" applyAlignment="1">
      <alignment horizontal="center" vertical="center" wrapText="1"/>
    </xf>
    <xf numFmtId="0" fontId="10" fillId="5" borderId="4" xfId="8" applyFont="1" applyFill="1" applyBorder="1" applyAlignment="1">
      <alignment horizontal="center" vertical="center" wrapText="1"/>
    </xf>
    <xf numFmtId="0" fontId="20" fillId="0" borderId="0" xfId="8" applyFont="1" applyAlignment="1">
      <alignment horizontal="left" vertical="center"/>
    </xf>
    <xf numFmtId="0" fontId="10" fillId="5" borderId="0" xfId="8" applyFont="1" applyFill="1" applyAlignment="1">
      <alignment horizontal="left" vertical="center"/>
    </xf>
    <xf numFmtId="0" fontId="23" fillId="0" borderId="1" xfId="8" applyFont="1" applyBorder="1" applyAlignment="1" applyProtection="1">
      <alignment vertical="center" wrapText="1" readingOrder="1"/>
      <protection locked="0"/>
    </xf>
    <xf numFmtId="0" fontId="8" fillId="0" borderId="1" xfId="8" applyBorder="1" applyAlignment="1" applyProtection="1">
      <alignment vertical="center" wrapText="1"/>
      <protection locked="0"/>
    </xf>
    <xf numFmtId="0" fontId="8" fillId="0" borderId="0" xfId="8" applyAlignment="1" applyProtection="1">
      <alignment vertical="center" wrapText="1"/>
      <protection locked="0"/>
    </xf>
    <xf numFmtId="0" fontId="8" fillId="0" borderId="1" xfId="8" applyBorder="1" applyAlignment="1">
      <alignment vertical="center"/>
    </xf>
    <xf numFmtId="0" fontId="15" fillId="5" borderId="0" xfId="8" applyFont="1" applyFill="1" applyAlignment="1">
      <alignment horizontal="left" vertical="center"/>
    </xf>
    <xf numFmtId="0" fontId="22" fillId="0" borderId="0" xfId="27" applyFont="1" applyAlignment="1">
      <alignment vertical="center"/>
    </xf>
    <xf numFmtId="0" fontId="20" fillId="0" borderId="8" xfId="27" applyFont="1" applyBorder="1" applyAlignment="1">
      <alignment horizontal="left" vertical="center" wrapText="1"/>
    </xf>
    <xf numFmtId="0" fontId="22" fillId="0" borderId="9" xfId="27" applyFont="1" applyBorder="1" applyAlignment="1">
      <alignment horizontal="left" vertical="center" wrapText="1"/>
    </xf>
    <xf numFmtId="0" fontId="22" fillId="0" borderId="10" xfId="27" applyFont="1" applyBorder="1" applyAlignment="1">
      <alignment horizontal="left" vertical="center" wrapText="1"/>
    </xf>
    <xf numFmtId="0" fontId="20" fillId="0" borderId="12" xfId="27" applyFont="1" applyBorder="1" applyAlignment="1">
      <alignment horizontal="left" vertical="center" wrapText="1"/>
    </xf>
    <xf numFmtId="0" fontId="22" fillId="0" borderId="13" xfId="27" applyFont="1" applyBorder="1" applyAlignment="1">
      <alignment horizontal="left" vertical="center" wrapText="1"/>
    </xf>
    <xf numFmtId="0" fontId="22" fillId="0" borderId="14" xfId="27" applyFont="1" applyBorder="1" applyAlignment="1">
      <alignment horizontal="left" vertical="center" wrapText="1"/>
    </xf>
    <xf numFmtId="0" fontId="36" fillId="5" borderId="0" xfId="8" applyFont="1" applyFill="1" applyAlignment="1">
      <alignment horizontal="left" vertical="center"/>
    </xf>
    <xf numFmtId="0" fontId="20" fillId="0" borderId="0" xfId="27" applyFont="1" applyAlignment="1">
      <alignment horizontal="center" vertical="center"/>
    </xf>
    <xf numFmtId="0" fontId="20" fillId="0" borderId="0" xfId="27" applyFont="1" applyAlignment="1">
      <alignment vertical="center"/>
    </xf>
    <xf numFmtId="0" fontId="20" fillId="5" borderId="1" xfId="27" applyFont="1" applyFill="1" applyBorder="1" applyAlignment="1">
      <alignment horizontal="center" vertical="center" wrapText="1"/>
    </xf>
    <xf numFmtId="0" fontId="22" fillId="0" borderId="1" xfId="27" applyFont="1" applyBorder="1" applyAlignment="1">
      <alignment horizontal="left" vertical="center"/>
    </xf>
    <xf numFmtId="0" fontId="20" fillId="0" borderId="1" xfId="27" applyFont="1" applyBorder="1" applyAlignment="1">
      <alignment horizontal="center" vertical="center"/>
    </xf>
    <xf numFmtId="0" fontId="22" fillId="0" borderId="1" xfId="27" applyFont="1" applyBorder="1" applyAlignment="1">
      <alignment vertical="center" wrapText="1"/>
    </xf>
    <xf numFmtId="0" fontId="22" fillId="6" borderId="1" xfId="27" applyFont="1" applyFill="1" applyBorder="1" applyAlignment="1">
      <alignment vertical="center" wrapText="1"/>
    </xf>
    <xf numFmtId="10" fontId="22" fillId="6" borderId="1" xfId="30" applyNumberFormat="1" applyFont="1" applyFill="1" applyBorder="1" applyAlignment="1">
      <alignment vertical="center" wrapText="1"/>
    </xf>
    <xf numFmtId="168" fontId="22" fillId="6" borderId="1" xfId="30" applyNumberFormat="1" applyFont="1" applyFill="1" applyBorder="1" applyAlignment="1">
      <alignment vertical="center" wrapText="1"/>
    </xf>
    <xf numFmtId="0" fontId="20" fillId="0" borderId="2" xfId="27" applyFont="1" applyBorder="1" applyAlignment="1">
      <alignment horizontal="left" vertical="center"/>
    </xf>
    <xf numFmtId="0" fontId="20" fillId="0" borderId="3" xfId="27" applyFont="1" applyBorder="1" applyAlignment="1">
      <alignment horizontal="left" vertical="center"/>
    </xf>
    <xf numFmtId="0" fontId="20" fillId="0" borderId="7" xfId="27" applyFont="1" applyBorder="1" applyAlignment="1">
      <alignment horizontal="left" vertical="center"/>
    </xf>
    <xf numFmtId="170" fontId="10" fillId="6" borderId="1" xfId="31" applyNumberFormat="1" applyFont="1" applyFill="1" applyBorder="1" applyAlignment="1">
      <alignment horizontal="center" vertical="center"/>
    </xf>
    <xf numFmtId="0" fontId="20" fillId="6" borderId="1" xfId="27" applyFont="1" applyFill="1" applyBorder="1" applyAlignment="1">
      <alignment vertical="center" wrapText="1"/>
    </xf>
    <xf numFmtId="9" fontId="20" fillId="6" borderId="1" xfId="27" applyNumberFormat="1" applyFont="1" applyFill="1" applyBorder="1" applyAlignment="1">
      <alignment vertical="center" wrapText="1"/>
    </xf>
    <xf numFmtId="168" fontId="20" fillId="6" borderId="1" xfId="8" applyNumberFormat="1" applyFont="1" applyFill="1" applyBorder="1" applyAlignment="1">
      <alignment vertical="center" wrapText="1"/>
    </xf>
    <xf numFmtId="0" fontId="30" fillId="0" borderId="9" xfId="27" applyFont="1" applyBorder="1" applyAlignment="1">
      <alignment horizontal="left" vertical="center" wrapText="1"/>
    </xf>
    <xf numFmtId="0" fontId="22" fillId="0" borderId="0" xfId="27" applyFont="1" applyAlignment="1">
      <alignment vertical="center" wrapText="1"/>
    </xf>
    <xf numFmtId="0" fontId="20" fillId="0" borderId="0" xfId="27" applyFont="1" applyAlignment="1">
      <alignment vertical="center" wrapText="1"/>
    </xf>
    <xf numFmtId="0" fontId="25" fillId="0" borderId="0" xfId="27" applyFont="1" applyAlignment="1">
      <alignment horizontal="center" vertical="center"/>
    </xf>
    <xf numFmtId="0" fontId="26" fillId="0" borderId="0" xfId="27" applyFont="1" applyAlignment="1">
      <alignment horizontal="center" vertical="center"/>
    </xf>
    <xf numFmtId="0" fontId="20" fillId="5" borderId="1" xfId="27" applyFont="1" applyFill="1" applyBorder="1" applyAlignment="1">
      <alignment horizontal="left" vertical="center" wrapText="1"/>
    </xf>
    <xf numFmtId="0" fontId="22" fillId="0" borderId="1" xfId="27" applyFont="1" applyBorder="1" applyAlignment="1">
      <alignment horizontal="left" vertical="center"/>
    </xf>
    <xf numFmtId="0" fontId="22" fillId="6" borderId="1" xfId="27" applyFont="1" applyFill="1" applyBorder="1" applyAlignment="1">
      <alignment horizontal="left" vertical="center"/>
    </xf>
    <xf numFmtId="0" fontId="25" fillId="5" borderId="1" xfId="27" applyFont="1" applyFill="1" applyBorder="1" applyAlignment="1">
      <alignment horizontal="left" vertical="center"/>
    </xf>
    <xf numFmtId="0" fontId="25" fillId="5" borderId="1" xfId="27" applyFont="1" applyFill="1" applyBorder="1" applyAlignment="1">
      <alignment horizontal="center" vertical="center"/>
    </xf>
    <xf numFmtId="0" fontId="22" fillId="0" borderId="1" xfId="27" applyFont="1" applyBorder="1" applyAlignment="1">
      <alignment horizontal="center" vertical="center"/>
    </xf>
    <xf numFmtId="0" fontId="22" fillId="0" borderId="1" xfId="27" applyFont="1" applyBorder="1" applyAlignment="1">
      <alignment vertical="center"/>
    </xf>
    <xf numFmtId="0" fontId="22" fillId="0" borderId="2" xfId="27" applyFont="1" applyBorder="1" applyAlignment="1">
      <alignment horizontal="left" vertical="center"/>
    </xf>
    <xf numFmtId="0" fontId="22" fillId="0" borderId="3" xfId="27" applyFont="1" applyBorder="1" applyAlignment="1">
      <alignment horizontal="left" vertical="center"/>
    </xf>
    <xf numFmtId="0" fontId="22" fillId="0" borderId="7" xfId="27" applyFont="1" applyBorder="1" applyAlignment="1">
      <alignment horizontal="left" vertical="center"/>
    </xf>
    <xf numFmtId="0" fontId="22" fillId="2" borderId="7" xfId="27" applyFont="1" applyFill="1" applyBorder="1" applyAlignment="1">
      <alignment horizontal="center" vertical="center"/>
    </xf>
    <xf numFmtId="0" fontId="22" fillId="0" borderId="2" xfId="27" applyFont="1" applyBorder="1" applyAlignment="1">
      <alignment horizontal="left" vertical="center" indent="1"/>
    </xf>
    <xf numFmtId="0" fontId="22" fillId="0" borderId="7" xfId="27" applyFont="1" applyBorder="1" applyAlignment="1">
      <alignment horizontal="center" vertical="center"/>
    </xf>
    <xf numFmtId="0" fontId="26" fillId="0" borderId="2" xfId="27" quotePrefix="1" applyFont="1" applyBorder="1" applyAlignment="1">
      <alignment horizontal="left" vertical="center" indent="1"/>
    </xf>
    <xf numFmtId="0" fontId="26" fillId="0" borderId="3" xfId="27" quotePrefix="1" applyFont="1" applyBorder="1" applyAlignment="1">
      <alignment horizontal="left" vertical="center" indent="1"/>
    </xf>
    <xf numFmtId="0" fontId="22" fillId="0" borderId="4" xfId="27" applyFont="1" applyBorder="1" applyAlignment="1">
      <alignment horizontal="left" vertical="center"/>
    </xf>
    <xf numFmtId="0" fontId="22" fillId="3" borderId="1" xfId="27" applyFont="1" applyFill="1" applyBorder="1" applyAlignment="1">
      <alignment vertical="center"/>
    </xf>
    <xf numFmtId="0" fontId="25" fillId="5" borderId="1" xfId="27" applyFont="1" applyFill="1" applyBorder="1" applyAlignment="1">
      <alignment horizontal="left" vertical="center" wrapText="1"/>
    </xf>
    <xf numFmtId="0" fontId="25" fillId="5" borderId="1" xfId="27" applyFont="1" applyFill="1" applyBorder="1" applyAlignment="1">
      <alignment horizontal="center" vertical="center" wrapText="1"/>
    </xf>
    <xf numFmtId="0" fontId="22" fillId="0" borderId="1" xfId="27" applyFont="1" applyBorder="1" applyAlignment="1">
      <alignment horizontal="left" vertical="center" wrapText="1"/>
    </xf>
    <xf numFmtId="0" fontId="22" fillId="0" borderId="1" xfId="27" applyFont="1" applyBorder="1" applyAlignment="1">
      <alignment horizontal="center" vertical="center" wrapText="1"/>
    </xf>
    <xf numFmtId="0" fontId="20" fillId="0" borderId="1" xfId="27" applyFont="1" applyBorder="1" applyAlignment="1">
      <alignment horizontal="center" vertical="center" wrapText="1"/>
    </xf>
    <xf numFmtId="3" fontId="22" fillId="0" borderId="1" xfId="27" applyNumberFormat="1" applyFont="1" applyBorder="1" applyAlignment="1">
      <alignment horizontal="center" vertical="center" wrapText="1"/>
    </xf>
    <xf numFmtId="0" fontId="8" fillId="0" borderId="0" xfId="8" applyAlignment="1">
      <alignment vertical="center" wrapText="1"/>
    </xf>
    <xf numFmtId="0" fontId="25" fillId="0" borderId="1" xfId="27" applyFont="1" applyBorder="1" applyAlignment="1">
      <alignment horizontal="left" vertical="center" wrapText="1"/>
    </xf>
    <xf numFmtId="0" fontId="20" fillId="0" borderId="1" xfId="27" applyFont="1" applyBorder="1" applyAlignment="1">
      <alignment vertical="center" wrapText="1"/>
    </xf>
    <xf numFmtId="0" fontId="20" fillId="6" borderId="1" xfId="27" applyFont="1" applyFill="1" applyBorder="1" applyAlignment="1">
      <alignment horizontal="center" vertical="center" wrapText="1"/>
    </xf>
    <xf numFmtId="0" fontId="25" fillId="0" borderId="0" xfId="27" applyFont="1" applyAlignment="1">
      <alignment horizontal="left" vertical="center"/>
    </xf>
    <xf numFmtId="0" fontId="22" fillId="0" borderId="0" xfId="27" applyFont="1" applyAlignment="1">
      <alignment horizontal="center" vertical="center"/>
    </xf>
    <xf numFmtId="3" fontId="20" fillId="0" borderId="1" xfId="27" applyNumberFormat="1" applyFont="1" applyBorder="1" applyAlignment="1">
      <alignment horizontal="center" vertical="center" wrapText="1"/>
    </xf>
    <xf numFmtId="0" fontId="10" fillId="0" borderId="0" xfId="8" applyFont="1" applyAlignment="1">
      <alignment vertical="center" wrapText="1"/>
    </xf>
    <xf numFmtId="0" fontId="22" fillId="0" borderId="0" xfId="27" applyFont="1" applyAlignment="1">
      <alignment horizontal="left" vertical="center"/>
    </xf>
    <xf numFmtId="3" fontId="20" fillId="0" borderId="0" xfId="27" applyNumberFormat="1" applyFont="1" applyAlignment="1">
      <alignment horizontal="center" vertical="center"/>
    </xf>
    <xf numFmtId="168" fontId="22" fillId="0" borderId="0" xfId="27" applyNumberFormat="1" applyFont="1" applyAlignment="1">
      <alignment vertical="center"/>
    </xf>
    <xf numFmtId="0" fontId="8" fillId="0" borderId="1" xfId="27" applyFont="1" applyBorder="1" applyAlignment="1">
      <alignment horizontal="left" vertical="center" wrapText="1"/>
    </xf>
    <xf numFmtId="168" fontId="22" fillId="0" borderId="0" xfId="27" applyNumberFormat="1" applyFont="1" applyAlignment="1">
      <alignment vertical="center" wrapText="1"/>
    </xf>
    <xf numFmtId="0" fontId="8" fillId="0" borderId="1" xfId="27" applyFont="1" applyBorder="1" applyAlignment="1">
      <alignment horizontal="left" vertical="center" wrapText="1" indent="1"/>
    </xf>
    <xf numFmtId="169" fontId="20" fillId="0" borderId="0" xfId="27" applyNumberFormat="1" applyFont="1" applyAlignment="1">
      <alignment vertical="center" wrapText="1"/>
    </xf>
    <xf numFmtId="0" fontId="22" fillId="0" borderId="1" xfId="27" applyFont="1" applyBorder="1" applyAlignment="1">
      <alignment horizontal="left" vertical="center" wrapText="1"/>
    </xf>
    <xf numFmtId="0" fontId="20" fillId="0" borderId="1" xfId="27" applyFont="1" applyBorder="1" applyAlignment="1">
      <alignment horizontal="left" vertical="center" wrapText="1"/>
    </xf>
    <xf numFmtId="3" fontId="22" fillId="0" borderId="0" xfId="32" applyNumberFormat="1" applyFont="1" applyBorder="1" applyAlignment="1">
      <alignment horizontal="center" vertical="center"/>
    </xf>
    <xf numFmtId="3" fontId="22" fillId="0" borderId="0" xfId="27" applyNumberFormat="1" applyFont="1" applyAlignment="1">
      <alignment horizontal="center" vertical="center"/>
    </xf>
    <xf numFmtId="0" fontId="22" fillId="0" borderId="1" xfId="27" applyFont="1" applyBorder="1" applyAlignment="1">
      <alignment horizontal="left" vertical="center" wrapText="1" indent="1"/>
    </xf>
    <xf numFmtId="0" fontId="22" fillId="0" borderId="0" xfId="27" applyFont="1" applyAlignment="1">
      <alignment horizontal="center" vertical="center" wrapText="1"/>
    </xf>
    <xf numFmtId="0" fontId="8" fillId="0" borderId="1" xfId="27" applyFont="1" applyBorder="1" applyAlignment="1">
      <alignment horizontal="center" vertical="center" wrapText="1"/>
    </xf>
    <xf numFmtId="168" fontId="20" fillId="0" borderId="0" xfId="27" applyNumberFormat="1" applyFont="1" applyAlignment="1">
      <alignment vertical="center" wrapText="1"/>
    </xf>
    <xf numFmtId="0" fontId="20" fillId="0" borderId="0" xfId="27" applyFont="1" applyAlignment="1">
      <alignment horizontal="left" vertical="center" wrapText="1"/>
    </xf>
    <xf numFmtId="0" fontId="20" fillId="0" borderId="0" xfId="27" applyFont="1" applyAlignment="1">
      <alignment horizontal="center" vertical="center" wrapText="1"/>
    </xf>
    <xf numFmtId="0" fontId="22" fillId="0" borderId="0" xfId="27" applyFont="1" applyAlignment="1">
      <alignment horizontal="left" vertical="center" wrapText="1"/>
    </xf>
    <xf numFmtId="0" fontId="25" fillId="0" borderId="0" xfId="27" applyFont="1" applyAlignment="1">
      <alignment horizontal="center" vertical="center" wrapText="1"/>
    </xf>
    <xf numFmtId="0" fontId="25" fillId="0" borderId="4" xfId="27" applyFont="1" applyBorder="1" applyAlignment="1">
      <alignment horizontal="left" vertical="center"/>
    </xf>
    <xf numFmtId="0" fontId="8" fillId="0" borderId="13" xfId="8" applyBorder="1" applyAlignment="1">
      <alignment vertical="center"/>
    </xf>
    <xf numFmtId="0" fontId="8" fillId="0" borderId="14" xfId="8" applyBorder="1" applyAlignment="1">
      <alignment vertical="center"/>
    </xf>
    <xf numFmtId="0" fontId="25" fillId="0" borderId="4" xfId="27" applyFont="1" applyBorder="1" applyAlignment="1">
      <alignment horizontal="center" vertical="center"/>
    </xf>
    <xf numFmtId="0" fontId="20" fillId="0" borderId="4" xfId="27" applyFont="1" applyBorder="1" applyAlignment="1">
      <alignment horizontal="center" vertical="center"/>
    </xf>
    <xf numFmtId="0" fontId="20" fillId="0" borderId="4" xfId="27" applyFont="1" applyBorder="1" applyAlignment="1">
      <alignment vertical="center"/>
    </xf>
    <xf numFmtId="0" fontId="20" fillId="6" borderId="4" xfId="27" applyFont="1" applyFill="1" applyBorder="1" applyAlignment="1">
      <alignment horizontal="center" vertical="center"/>
    </xf>
    <xf numFmtId="0" fontId="30" fillId="0" borderId="0" xfId="27" applyFont="1" applyAlignment="1">
      <alignment vertical="center"/>
    </xf>
    <xf numFmtId="0" fontId="22" fillId="0" borderId="0" xfId="27" applyFont="1"/>
    <xf numFmtId="0" fontId="22" fillId="3" borderId="0" xfId="27" applyFont="1" applyFill="1" applyAlignment="1">
      <alignment vertical="center"/>
    </xf>
    <xf numFmtId="0" fontId="25" fillId="5" borderId="1" xfId="27" applyFont="1" applyFill="1" applyBorder="1" applyAlignment="1">
      <alignment horizontal="center" vertical="center"/>
    </xf>
    <xf numFmtId="0" fontId="25" fillId="5" borderId="1" xfId="27" applyFont="1" applyFill="1" applyBorder="1" applyAlignment="1">
      <alignment horizontal="center" vertical="center" wrapText="1"/>
    </xf>
    <xf numFmtId="0" fontId="25" fillId="5" borderId="2" xfId="27" applyFont="1" applyFill="1" applyBorder="1" applyAlignment="1">
      <alignment horizontal="center" vertical="center"/>
    </xf>
    <xf numFmtId="0" fontId="25" fillId="5" borderId="3" xfId="27" applyFont="1" applyFill="1" applyBorder="1" applyAlignment="1">
      <alignment horizontal="center" vertical="center"/>
    </xf>
    <xf numFmtId="0" fontId="25" fillId="5" borderId="7" xfId="27" applyFont="1" applyFill="1" applyBorder="1" applyAlignment="1">
      <alignment horizontal="center" vertical="center"/>
    </xf>
    <xf numFmtId="0" fontId="31" fillId="5" borderId="1" xfId="27" applyFont="1" applyFill="1" applyBorder="1" applyAlignment="1">
      <alignment horizontal="center" vertical="center"/>
    </xf>
    <xf numFmtId="0" fontId="26" fillId="0" borderId="1" xfId="27" applyFont="1" applyBorder="1" applyAlignment="1">
      <alignment horizontal="left" vertical="center"/>
    </xf>
    <xf numFmtId="0" fontId="26" fillId="0" borderId="1" xfId="27" applyFont="1" applyBorder="1" applyAlignment="1">
      <alignment horizontal="center" vertical="center"/>
    </xf>
    <xf numFmtId="167" fontId="26" fillId="6" borderId="1" xfId="27" applyNumberFormat="1" applyFont="1" applyFill="1" applyBorder="1" applyAlignment="1">
      <alignment horizontal="center" vertical="center"/>
    </xf>
    <xf numFmtId="0" fontId="26" fillId="2" borderId="1" xfId="27" applyFont="1" applyFill="1" applyBorder="1" applyAlignment="1">
      <alignment horizontal="center" vertical="center"/>
    </xf>
    <xf numFmtId="167" fontId="26" fillId="0" borderId="1" xfId="27" applyNumberFormat="1" applyFont="1" applyBorder="1" applyAlignment="1">
      <alignment horizontal="center" vertical="center"/>
    </xf>
    <xf numFmtId="167" fontId="26" fillId="2" borderId="1" xfId="27" applyNumberFormat="1" applyFont="1" applyFill="1" applyBorder="1" applyAlignment="1">
      <alignment horizontal="center" vertical="center"/>
    </xf>
    <xf numFmtId="0" fontId="25" fillId="0" borderId="1" xfId="27" applyFont="1" applyBorder="1" applyAlignment="1">
      <alignment horizontal="left" vertical="center"/>
    </xf>
    <xf numFmtId="0" fontId="25" fillId="0" borderId="1" xfId="27" applyFont="1" applyBorder="1" applyAlignment="1">
      <alignment horizontal="center" vertical="center"/>
    </xf>
    <xf numFmtId="167" fontId="25" fillId="6" borderId="1" xfId="27" applyNumberFormat="1" applyFont="1" applyFill="1" applyBorder="1" applyAlignment="1">
      <alignment horizontal="center" vertical="center"/>
    </xf>
    <xf numFmtId="0" fontId="22" fillId="0" borderId="0" xfId="27" applyFont="1" applyAlignment="1">
      <alignment horizontal="left" vertical="top" wrapText="1"/>
    </xf>
    <xf numFmtId="0" fontId="22" fillId="0" borderId="0" xfId="27" applyFont="1" applyAlignment="1">
      <alignment horizontal="left" vertical="top" wrapText="1"/>
    </xf>
    <xf numFmtId="0" fontId="31" fillId="0" borderId="0" xfId="27" applyFont="1" applyAlignment="1">
      <alignment horizontal="left" vertical="center"/>
    </xf>
    <xf numFmtId="0" fontId="8" fillId="0" borderId="0" xfId="8" applyAlignment="1">
      <alignment wrapText="1"/>
    </xf>
    <xf numFmtId="0" fontId="20" fillId="0" borderId="1" xfId="27" applyFont="1" applyBorder="1" applyAlignment="1">
      <alignment vertical="center"/>
    </xf>
    <xf numFmtId="0" fontId="22" fillId="2" borderId="1" xfId="27" applyFont="1" applyFill="1" applyBorder="1" applyAlignment="1">
      <alignment horizontal="center" vertical="center"/>
    </xf>
    <xf numFmtId="0" fontId="20" fillId="2" borderId="1" xfId="27" applyFont="1" applyFill="1" applyBorder="1" applyAlignment="1">
      <alignment vertical="center"/>
    </xf>
    <xf numFmtId="0" fontId="26" fillId="0" borderId="1" xfId="27" quotePrefix="1" applyFont="1" applyBorder="1" applyAlignment="1">
      <alignment horizontal="left" vertical="center" indent="1"/>
    </xf>
    <xf numFmtId="0" fontId="26" fillId="0" borderId="1" xfId="27" applyFont="1" applyBorder="1" applyAlignment="1">
      <alignment horizontal="left" vertical="center" indent="1"/>
    </xf>
    <xf numFmtId="0" fontId="22" fillId="0" borderId="8" xfId="27" applyFont="1" applyBorder="1" applyAlignment="1">
      <alignment horizontal="left" vertical="center" wrapText="1"/>
    </xf>
    <xf numFmtId="0" fontId="20" fillId="0" borderId="7" xfId="27" applyFont="1" applyBorder="1" applyAlignment="1">
      <alignment vertical="center"/>
    </xf>
    <xf numFmtId="3" fontId="20" fillId="0" borderId="1" xfId="27" applyNumberFormat="1" applyFont="1" applyBorder="1" applyAlignment="1">
      <alignment horizontal="center" vertical="center"/>
    </xf>
    <xf numFmtId="3" fontId="22" fillId="0" borderId="1" xfId="27" applyNumberFormat="1" applyFont="1" applyBorder="1" applyAlignment="1">
      <alignment horizontal="center" vertical="center"/>
    </xf>
    <xf numFmtId="0" fontId="22" fillId="0" borderId="6" xfId="27" applyFont="1" applyBorder="1" applyAlignment="1">
      <alignment horizontal="center" vertical="center"/>
    </xf>
    <xf numFmtId="0" fontId="20" fillId="0" borderId="6" xfId="27" applyFont="1" applyBorder="1" applyAlignment="1">
      <alignment horizontal="center" vertical="center"/>
    </xf>
    <xf numFmtId="3" fontId="22" fillId="0" borderId="6" xfId="27" applyNumberFormat="1" applyFont="1" applyBorder="1" applyAlignment="1">
      <alignment horizontal="center" vertical="center" wrapText="1"/>
    </xf>
    <xf numFmtId="3" fontId="22" fillId="0" borderId="6" xfId="27" applyNumberFormat="1" applyFont="1" applyBorder="1" applyAlignment="1">
      <alignment horizontal="center" vertical="center"/>
    </xf>
    <xf numFmtId="3" fontId="22" fillId="0" borderId="0" xfId="27" applyNumberFormat="1" applyFont="1" applyAlignment="1">
      <alignment horizontal="center" vertical="center" wrapText="1"/>
    </xf>
    <xf numFmtId="167" fontId="26" fillId="0" borderId="0" xfId="27" applyNumberFormat="1" applyFont="1" applyAlignment="1">
      <alignment horizontal="center" vertical="center"/>
    </xf>
    <xf numFmtId="0" fontId="10" fillId="0" borderId="0" xfId="8" applyFont="1"/>
    <xf numFmtId="0" fontId="20" fillId="2" borderId="1" xfId="27" applyFont="1" applyFill="1" applyBorder="1" applyAlignment="1">
      <alignment horizontal="center" vertical="center"/>
    </xf>
    <xf numFmtId="3" fontId="22" fillId="0" borderId="1" xfId="32" applyNumberFormat="1" applyFont="1" applyBorder="1" applyAlignment="1">
      <alignment vertical="center"/>
    </xf>
    <xf numFmtId="3" fontId="22" fillId="0" borderId="0" xfId="32" applyNumberFormat="1" applyFont="1" applyFill="1" applyBorder="1" applyAlignment="1">
      <alignment vertical="center"/>
    </xf>
    <xf numFmtId="0" fontId="22" fillId="0" borderId="8" xfId="27" applyFont="1" applyBorder="1" applyAlignment="1">
      <alignment horizontal="left" vertical="center" wrapText="1" indent="1"/>
    </xf>
    <xf numFmtId="0" fontId="22" fillId="0" borderId="9" xfId="27" applyFont="1" applyBorder="1" applyAlignment="1">
      <alignment horizontal="left" vertical="center" wrapText="1" indent="1"/>
    </xf>
    <xf numFmtId="0" fontId="22" fillId="0" borderId="10" xfId="27" applyFont="1" applyBorder="1" applyAlignment="1">
      <alignment horizontal="left" vertical="center" wrapText="1" indent="1"/>
    </xf>
    <xf numFmtId="169" fontId="20" fillId="0" borderId="0" xfId="27" applyNumberFormat="1" applyFont="1" applyAlignment="1">
      <alignment vertical="center"/>
    </xf>
    <xf numFmtId="0" fontId="8" fillId="0" borderId="2" xfId="27" applyFont="1" applyBorder="1" applyAlignment="1">
      <alignment horizontal="left" vertical="center" wrapText="1"/>
    </xf>
    <xf numFmtId="0" fontId="8" fillId="0" borderId="3" xfId="27" applyFont="1" applyBorder="1" applyAlignment="1">
      <alignment horizontal="left" vertical="center" wrapText="1"/>
    </xf>
    <xf numFmtId="0" fontId="8" fillId="0" borderId="7" xfId="27" applyFont="1" applyBorder="1" applyAlignment="1">
      <alignment horizontal="left" vertical="center" wrapText="1"/>
    </xf>
    <xf numFmtId="3" fontId="8" fillId="0" borderId="1" xfId="27" applyNumberFormat="1" applyFont="1" applyBorder="1" applyAlignment="1">
      <alignment horizontal="center" vertical="center" wrapText="1"/>
    </xf>
    <xf numFmtId="0" fontId="22" fillId="0" borderId="0" xfId="27" applyFont="1" applyAlignment="1">
      <alignment horizontal="center" vertical="center"/>
    </xf>
    <xf numFmtId="3" fontId="22" fillId="0" borderId="0" xfId="27" applyNumberFormat="1" applyFont="1" applyAlignment="1">
      <alignment vertical="center"/>
    </xf>
    <xf numFmtId="0" fontId="8" fillId="0" borderId="1" xfId="27" applyFont="1" applyBorder="1" applyAlignment="1">
      <alignment horizontal="center" vertical="center"/>
    </xf>
    <xf numFmtId="168" fontId="20" fillId="0" borderId="0" xfId="27" applyNumberFormat="1" applyFont="1" applyAlignment="1">
      <alignment vertical="center"/>
    </xf>
    <xf numFmtId="3" fontId="20" fillId="0" borderId="0" xfId="27" applyNumberFormat="1" applyFont="1" applyAlignment="1">
      <alignment vertical="center"/>
    </xf>
    <xf numFmtId="0" fontId="10" fillId="0" borderId="1" xfId="27" applyFont="1" applyBorder="1" applyAlignment="1">
      <alignment horizontal="left" vertical="center" wrapText="1"/>
    </xf>
    <xf numFmtId="0" fontId="10" fillId="0" borderId="1" xfId="27" applyFont="1" applyBorder="1" applyAlignment="1">
      <alignment vertical="center" wrapText="1"/>
    </xf>
    <xf numFmtId="0" fontId="10" fillId="0" borderId="1" xfId="27" applyFont="1" applyBorder="1" applyAlignment="1">
      <alignment horizontal="center" vertical="center" wrapText="1"/>
    </xf>
    <xf numFmtId="0" fontId="20" fillId="0" borderId="0" xfId="27" applyFont="1" applyAlignment="1">
      <alignment horizontal="left" vertical="center"/>
    </xf>
    <xf numFmtId="0" fontId="25" fillId="5" borderId="1" xfId="27" applyFont="1" applyFill="1" applyBorder="1" applyAlignment="1">
      <alignment vertical="center" wrapText="1"/>
    </xf>
    <xf numFmtId="0" fontId="22" fillId="2" borderId="8" xfId="27" applyFont="1" applyFill="1" applyBorder="1" applyAlignment="1">
      <alignment horizontal="left" vertical="center" wrapText="1"/>
    </xf>
    <xf numFmtId="0" fontId="22" fillId="2" borderId="9" xfId="27" applyFont="1" applyFill="1" applyBorder="1" applyAlignment="1">
      <alignment horizontal="left" vertical="center" wrapText="1"/>
    </xf>
    <xf numFmtId="0" fontId="22" fillId="2" borderId="10" xfId="27" applyFont="1" applyFill="1" applyBorder="1" applyAlignment="1">
      <alignment horizontal="left" vertical="center" wrapText="1"/>
    </xf>
    <xf numFmtId="0" fontId="20" fillId="6" borderId="1" xfId="27" applyFont="1" applyFill="1" applyBorder="1" applyAlignment="1">
      <alignment vertical="center"/>
    </xf>
    <xf numFmtId="3" fontId="20" fillId="6" borderId="1" xfId="27" applyNumberFormat="1" applyFont="1" applyFill="1" applyBorder="1" applyAlignment="1">
      <alignment vertical="center"/>
    </xf>
    <xf numFmtId="167" fontId="20" fillId="6" borderId="1" xfId="27" applyNumberFormat="1" applyFont="1" applyFill="1" applyBorder="1" applyAlignment="1">
      <alignment vertical="center" wrapText="1"/>
    </xf>
    <xf numFmtId="0" fontId="35" fillId="0" borderId="0" xfId="27" applyFont="1" applyAlignment="1">
      <alignment horizontal="left" vertical="center" wrapText="1"/>
    </xf>
  </cellXfs>
  <cellStyles count="33">
    <cellStyle name="Millares" xfId="20" builtinId="3"/>
    <cellStyle name="Millares [0]" xfId="17" builtinId="6"/>
    <cellStyle name="Millares 2" xfId="1" xr:uid="{00000000-0005-0000-0000-000002000000}"/>
    <cellStyle name="Millares 3" xfId="31" xr:uid="{FDEB1FA7-4D2D-4466-A519-22F9A6257146}"/>
    <cellStyle name="Moneda 2 2" xfId="2" xr:uid="{00000000-0005-0000-0000-000003000000}"/>
    <cellStyle name="Moneda 2 2 2" xfId="9" xr:uid="{00000000-0005-0000-0000-000004000000}"/>
    <cellStyle name="Moneda 2 2 3" xfId="13" xr:uid="{00000000-0005-0000-0000-000005000000}"/>
    <cellStyle name="Moneda 2 2 3 2" xfId="32" xr:uid="{EF83AC7C-2E64-4E50-B39B-693B086EF537}"/>
    <cellStyle name="Normal" xfId="0" builtinId="0"/>
    <cellStyle name="Normal 2" xfId="3" xr:uid="{00000000-0005-0000-0000-000007000000}"/>
    <cellStyle name="Normal 2 2" xfId="4" xr:uid="{00000000-0005-0000-0000-000008000000}"/>
    <cellStyle name="Normal 2 2 2" xfId="16" xr:uid="{00000000-0005-0000-0000-000009000000}"/>
    <cellStyle name="Normal 2 2 3" xfId="19" xr:uid="{00000000-0005-0000-0000-00000A000000}"/>
    <cellStyle name="Normal 2 2 4" xfId="25" xr:uid="{C4757804-0343-4E6A-944A-EA9FEA7E59CE}"/>
    <cellStyle name="Normal 2 2 4 2" xfId="28" xr:uid="{FD100DD3-2431-4E46-BC6C-0B8B0DDB2999}"/>
    <cellStyle name="Normal 26" xfId="5" xr:uid="{00000000-0005-0000-0000-00000B000000}"/>
    <cellStyle name="Normal 26 2" xfId="14" xr:uid="{00000000-0005-0000-0000-00000C000000}"/>
    <cellStyle name="Normal 26 2 2" xfId="29" xr:uid="{5027D97F-DB4A-4644-9740-6C29E374D1F8}"/>
    <cellStyle name="Normal 3" xfId="8" xr:uid="{00000000-0005-0000-0000-00000D000000}"/>
    <cellStyle name="Normal 3 2" xfId="21" xr:uid="{00000000-0005-0000-0000-00000E000000}"/>
    <cellStyle name="Normal 4" xfId="6" xr:uid="{00000000-0005-0000-0000-00000F000000}"/>
    <cellStyle name="Normal 4 2" xfId="15" xr:uid="{00000000-0005-0000-0000-000010000000}"/>
    <cellStyle name="Normal 5" xfId="11" xr:uid="{00000000-0005-0000-0000-000011000000}"/>
    <cellStyle name="Normal 5 2" xfId="22" xr:uid="{00000000-0005-0000-0000-000012000000}"/>
    <cellStyle name="Normal 5 3" xfId="24" xr:uid="{BDACD310-1392-405D-B037-E00ADED9494E}"/>
    <cellStyle name="Normal 5 3 2" xfId="27" xr:uid="{6CEA5F13-BFE5-40E1-B6B1-7258739B1BB1}"/>
    <cellStyle name="Normal 6" xfId="18" xr:uid="{00000000-0005-0000-0000-000013000000}"/>
    <cellStyle name="Normal 6 2" xfId="23" xr:uid="{973F1C4A-7479-41C5-9150-F894BF10A0C1}"/>
    <cellStyle name="Normal 6 2 2" xfId="26" xr:uid="{BA00BA90-3731-4083-9D31-2D2C86F5D5B1}"/>
    <cellStyle name="Porcentaje 2" xfId="7" xr:uid="{00000000-0005-0000-0000-000014000000}"/>
    <cellStyle name="Porcentaje 3" xfId="10" xr:uid="{00000000-0005-0000-0000-000015000000}"/>
    <cellStyle name="Porcentaje 4" xfId="12" xr:uid="{00000000-0005-0000-0000-000016000000}"/>
    <cellStyle name="Porcentaje 4 2" xfId="30" xr:uid="{3B62820B-D9E8-4359-A5E5-FB9DCAB959A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ADD8E6"/>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116419</xdr:rowOff>
    </xdr:from>
    <xdr:to>
      <xdr:col>1</xdr:col>
      <xdr:colOff>1080000</xdr:colOff>
      <xdr:row>3</xdr:row>
      <xdr:rowOff>84919</xdr:rowOff>
    </xdr:to>
    <xdr:pic>
      <xdr:nvPicPr>
        <xdr:cNvPr id="2" name="Imagen 1">
          <a:extLst>
            <a:ext uri="{FF2B5EF4-FFF2-40B4-BE49-F238E27FC236}">
              <a16:creationId xmlns:a16="http://schemas.microsoft.com/office/drawing/2014/main" id="{AFED45DA-1121-4146-8914-2C18DE3555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16419"/>
          <a:ext cx="1080000" cy="465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108858</xdr:rowOff>
    </xdr:from>
    <xdr:to>
      <xdr:col>1</xdr:col>
      <xdr:colOff>1080000</xdr:colOff>
      <xdr:row>3</xdr:row>
      <xdr:rowOff>83217</xdr:rowOff>
    </xdr:to>
    <xdr:pic>
      <xdr:nvPicPr>
        <xdr:cNvPr id="2" name="Imagen 1">
          <a:extLst>
            <a:ext uri="{FF2B5EF4-FFF2-40B4-BE49-F238E27FC236}">
              <a16:creationId xmlns:a16="http://schemas.microsoft.com/office/drawing/2014/main" id="{7612D0D1-5588-45CC-B17E-F3AD4726339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266700" y="108858"/>
          <a:ext cx="1080000" cy="467278"/>
        </a:xfrm>
        <a:prstGeom prst="rect">
          <a:avLst/>
        </a:prstGeom>
      </xdr:spPr>
    </xdr:pic>
    <xdr:clientData/>
  </xdr:twoCellAnchor>
  <xdr:twoCellAnchor editAs="oneCell">
    <xdr:from>
      <xdr:col>1</xdr:col>
      <xdr:colOff>0</xdr:colOff>
      <xdr:row>0</xdr:row>
      <xdr:rowOff>108858</xdr:rowOff>
    </xdr:from>
    <xdr:to>
      <xdr:col>1</xdr:col>
      <xdr:colOff>1080000</xdr:colOff>
      <xdr:row>3</xdr:row>
      <xdr:rowOff>83217</xdr:rowOff>
    </xdr:to>
    <xdr:pic>
      <xdr:nvPicPr>
        <xdr:cNvPr id="3" name="Imagen 2">
          <a:extLst>
            <a:ext uri="{FF2B5EF4-FFF2-40B4-BE49-F238E27FC236}">
              <a16:creationId xmlns:a16="http://schemas.microsoft.com/office/drawing/2014/main" id="{9F21A87B-7F9C-457F-B181-801E052C29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08858"/>
          <a:ext cx="1080000" cy="4672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108858</xdr:rowOff>
    </xdr:from>
    <xdr:to>
      <xdr:col>1</xdr:col>
      <xdr:colOff>1080000</xdr:colOff>
      <xdr:row>1</xdr:row>
      <xdr:rowOff>159417</xdr:rowOff>
    </xdr:to>
    <xdr:pic>
      <xdr:nvPicPr>
        <xdr:cNvPr id="3" name="Imagen 2">
          <a:extLst>
            <a:ext uri="{FF2B5EF4-FFF2-40B4-BE49-F238E27FC236}">
              <a16:creationId xmlns:a16="http://schemas.microsoft.com/office/drawing/2014/main" id="{313E104E-BAF1-40B5-95BB-FE8947D22E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266700" y="108858"/>
          <a:ext cx="1080000" cy="460134"/>
        </a:xfrm>
        <a:prstGeom prst="rect">
          <a:avLst/>
        </a:prstGeom>
      </xdr:spPr>
    </xdr:pic>
    <xdr:clientData/>
  </xdr:twoCellAnchor>
  <xdr:twoCellAnchor editAs="oneCell">
    <xdr:from>
      <xdr:col>1</xdr:col>
      <xdr:colOff>0</xdr:colOff>
      <xdr:row>0</xdr:row>
      <xdr:rowOff>108857</xdr:rowOff>
    </xdr:from>
    <xdr:to>
      <xdr:col>1</xdr:col>
      <xdr:colOff>1080000</xdr:colOff>
      <xdr:row>3</xdr:row>
      <xdr:rowOff>142874</xdr:rowOff>
    </xdr:to>
    <xdr:pic>
      <xdr:nvPicPr>
        <xdr:cNvPr id="4" name="Imagen 3">
          <a:extLst>
            <a:ext uri="{FF2B5EF4-FFF2-40B4-BE49-F238E27FC236}">
              <a16:creationId xmlns:a16="http://schemas.microsoft.com/office/drawing/2014/main" id="{E1AA3815-B7AB-4AA3-BF7C-5DA5FC976F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196" t="29073" r="8751" b="28901"/>
        <a:stretch/>
      </xdr:blipFill>
      <xdr:spPr>
        <a:xfrm>
          <a:off x="381000" y="108857"/>
          <a:ext cx="1080000" cy="5737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108858</xdr:rowOff>
    </xdr:from>
    <xdr:to>
      <xdr:col>1</xdr:col>
      <xdr:colOff>1080000</xdr:colOff>
      <xdr:row>2</xdr:row>
      <xdr:rowOff>187992</xdr:rowOff>
    </xdr:to>
    <xdr:pic>
      <xdr:nvPicPr>
        <xdr:cNvPr id="3" name="Imagen 2">
          <a:extLst>
            <a:ext uri="{FF2B5EF4-FFF2-40B4-BE49-F238E27FC236}">
              <a16:creationId xmlns:a16="http://schemas.microsoft.com/office/drawing/2014/main" id="{96A00A09-4AEB-4515-B338-490D45757F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266700" y="108858"/>
          <a:ext cx="1080000" cy="460134"/>
        </a:xfrm>
        <a:prstGeom prst="rect">
          <a:avLst/>
        </a:prstGeom>
      </xdr:spPr>
    </xdr:pic>
    <xdr:clientData/>
  </xdr:twoCellAnchor>
  <xdr:twoCellAnchor editAs="oneCell">
    <xdr:from>
      <xdr:col>1</xdr:col>
      <xdr:colOff>0</xdr:colOff>
      <xdr:row>0</xdr:row>
      <xdr:rowOff>108858</xdr:rowOff>
    </xdr:from>
    <xdr:to>
      <xdr:col>1</xdr:col>
      <xdr:colOff>1080000</xdr:colOff>
      <xdr:row>2</xdr:row>
      <xdr:rowOff>187992</xdr:rowOff>
    </xdr:to>
    <xdr:pic>
      <xdr:nvPicPr>
        <xdr:cNvPr id="4" name="Imagen 3">
          <a:extLst>
            <a:ext uri="{FF2B5EF4-FFF2-40B4-BE49-F238E27FC236}">
              <a16:creationId xmlns:a16="http://schemas.microsoft.com/office/drawing/2014/main" id="{7A75B6E9-5191-43FC-AF8B-D7EBB89AD3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266700" y="108858"/>
          <a:ext cx="1080000" cy="460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108858</xdr:rowOff>
    </xdr:from>
    <xdr:to>
      <xdr:col>1</xdr:col>
      <xdr:colOff>1080000</xdr:colOff>
      <xdr:row>2</xdr:row>
      <xdr:rowOff>130842</xdr:rowOff>
    </xdr:to>
    <xdr:pic>
      <xdr:nvPicPr>
        <xdr:cNvPr id="3" name="Imagen 2">
          <a:extLst>
            <a:ext uri="{FF2B5EF4-FFF2-40B4-BE49-F238E27FC236}">
              <a16:creationId xmlns:a16="http://schemas.microsoft.com/office/drawing/2014/main" id="{D2E65330-6D87-499A-993B-7376A85436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08858"/>
          <a:ext cx="1080000" cy="402984"/>
        </a:xfrm>
        <a:prstGeom prst="rect">
          <a:avLst/>
        </a:prstGeom>
      </xdr:spPr>
    </xdr:pic>
    <xdr:clientData/>
  </xdr:twoCellAnchor>
  <xdr:twoCellAnchor editAs="oneCell">
    <xdr:from>
      <xdr:col>1</xdr:col>
      <xdr:colOff>0</xdr:colOff>
      <xdr:row>0</xdr:row>
      <xdr:rowOff>108858</xdr:rowOff>
    </xdr:from>
    <xdr:to>
      <xdr:col>1</xdr:col>
      <xdr:colOff>1080000</xdr:colOff>
      <xdr:row>2</xdr:row>
      <xdr:rowOff>130842</xdr:rowOff>
    </xdr:to>
    <xdr:pic>
      <xdr:nvPicPr>
        <xdr:cNvPr id="4" name="Imagen 3">
          <a:extLst>
            <a:ext uri="{FF2B5EF4-FFF2-40B4-BE49-F238E27FC236}">
              <a16:creationId xmlns:a16="http://schemas.microsoft.com/office/drawing/2014/main" id="{4403A994-4604-4AEE-BE4C-20AE14A19D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08858"/>
          <a:ext cx="1080000" cy="402984"/>
        </a:xfrm>
        <a:prstGeom prst="rect">
          <a:avLst/>
        </a:prstGeom>
      </xdr:spPr>
    </xdr:pic>
    <xdr:clientData/>
  </xdr:twoCellAnchor>
  <xdr:twoCellAnchor editAs="oneCell">
    <xdr:from>
      <xdr:col>1</xdr:col>
      <xdr:colOff>0</xdr:colOff>
      <xdr:row>0</xdr:row>
      <xdr:rowOff>116419</xdr:rowOff>
    </xdr:from>
    <xdr:to>
      <xdr:col>1</xdr:col>
      <xdr:colOff>1080000</xdr:colOff>
      <xdr:row>3</xdr:row>
      <xdr:rowOff>64078</xdr:rowOff>
    </xdr:to>
    <xdr:pic>
      <xdr:nvPicPr>
        <xdr:cNvPr id="5" name="Imagen 4">
          <a:extLst>
            <a:ext uri="{FF2B5EF4-FFF2-40B4-BE49-F238E27FC236}">
              <a16:creationId xmlns:a16="http://schemas.microsoft.com/office/drawing/2014/main" id="{CF7DEF04-EE27-47E4-BBFB-F530A793297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196" t="29073" r="8751" b="28901"/>
        <a:stretch/>
      </xdr:blipFill>
      <xdr:spPr>
        <a:xfrm>
          <a:off x="381000" y="116419"/>
          <a:ext cx="1080000" cy="5191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rio%20Actualizacion%20PLEX%20-%20PD_V3_Di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X V.3"/>
      <sheetName val="Estación Compartida"/>
      <sheetName val="Área de Explotacion-Producción"/>
      <sheetName val="Inventarios"/>
      <sheetName val="Proyectos Financiados"/>
      <sheetName val="Hoja1"/>
    </sheetNames>
    <sheetDataSet>
      <sheetData sheetId="0"/>
      <sheetData sheetId="1"/>
      <sheetData sheetId="2"/>
      <sheetData sheetId="3"/>
      <sheetData sheetId="4"/>
      <sheetData sheetId="5">
        <row r="24">
          <cell r="B24" t="str">
            <v>USD$</v>
          </cell>
        </row>
        <row r="25">
          <cell r="B25" t="str">
            <v>COP$</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59"/>
  <sheetViews>
    <sheetView tabSelected="1" zoomScale="90" zoomScaleNormal="90" workbookViewId="0">
      <selection activeCell="C141" sqref="C141"/>
    </sheetView>
  </sheetViews>
  <sheetFormatPr baseColWidth="10" defaultRowHeight="12.75" x14ac:dyDescent="0.2"/>
  <cols>
    <col min="1" max="1" width="5.7109375" style="5" customWidth="1"/>
    <col min="2" max="16" width="20.7109375" style="5" customWidth="1"/>
    <col min="17" max="257" width="11.42578125" style="5"/>
    <col min="258" max="259" width="25" style="5" customWidth="1"/>
    <col min="260" max="260" width="23.85546875" style="5" customWidth="1"/>
    <col min="261" max="261" width="22" style="5" customWidth="1"/>
    <col min="262" max="262" width="26.28515625" style="5" customWidth="1"/>
    <col min="263" max="263" width="22.5703125" style="5" customWidth="1"/>
    <col min="264" max="264" width="18.42578125" style="5" customWidth="1"/>
    <col min="265" max="265" width="19.140625" style="5" customWidth="1"/>
    <col min="266" max="266" width="29.7109375" style="5" customWidth="1"/>
    <col min="267" max="267" width="33.42578125" style="5" customWidth="1"/>
    <col min="268" max="268" width="26.7109375" style="5" customWidth="1"/>
    <col min="269" max="269" width="21" style="5" customWidth="1"/>
    <col min="270" max="270" width="20" style="5" customWidth="1"/>
    <col min="271" max="271" width="16.140625" style="5" customWidth="1"/>
    <col min="272" max="272" width="17.85546875" style="5" customWidth="1"/>
    <col min="273" max="513" width="11.42578125" style="5"/>
    <col min="514" max="515" width="25" style="5" customWidth="1"/>
    <col min="516" max="516" width="23.85546875" style="5" customWidth="1"/>
    <col min="517" max="517" width="22" style="5" customWidth="1"/>
    <col min="518" max="518" width="26.28515625" style="5" customWidth="1"/>
    <col min="519" max="519" width="22.5703125" style="5" customWidth="1"/>
    <col min="520" max="520" width="18.42578125" style="5" customWidth="1"/>
    <col min="521" max="521" width="19.140625" style="5" customWidth="1"/>
    <col min="522" max="522" width="29.7109375" style="5" customWidth="1"/>
    <col min="523" max="523" width="33.42578125" style="5" customWidth="1"/>
    <col min="524" max="524" width="26.7109375" style="5" customWidth="1"/>
    <col min="525" max="525" width="21" style="5" customWidth="1"/>
    <col min="526" max="526" width="20" style="5" customWidth="1"/>
    <col min="527" max="527" width="16.140625" style="5" customWidth="1"/>
    <col min="528" max="528" width="17.85546875" style="5" customWidth="1"/>
    <col min="529" max="769" width="11.42578125" style="5"/>
    <col min="770" max="771" width="25" style="5" customWidth="1"/>
    <col min="772" max="772" width="23.85546875" style="5" customWidth="1"/>
    <col min="773" max="773" width="22" style="5" customWidth="1"/>
    <col min="774" max="774" width="26.28515625" style="5" customWidth="1"/>
    <col min="775" max="775" width="22.5703125" style="5" customWidth="1"/>
    <col min="776" max="776" width="18.42578125" style="5" customWidth="1"/>
    <col min="777" max="777" width="19.140625" style="5" customWidth="1"/>
    <col min="778" max="778" width="29.7109375" style="5" customWidth="1"/>
    <col min="779" max="779" width="33.42578125" style="5" customWidth="1"/>
    <col min="780" max="780" width="26.7109375" style="5" customWidth="1"/>
    <col min="781" max="781" width="21" style="5" customWidth="1"/>
    <col min="782" max="782" width="20" style="5" customWidth="1"/>
    <col min="783" max="783" width="16.140625" style="5" customWidth="1"/>
    <col min="784" max="784" width="17.85546875" style="5" customWidth="1"/>
    <col min="785" max="1025" width="11.42578125" style="5"/>
    <col min="1026" max="1027" width="25" style="5" customWidth="1"/>
    <col min="1028" max="1028" width="23.85546875" style="5" customWidth="1"/>
    <col min="1029" max="1029" width="22" style="5" customWidth="1"/>
    <col min="1030" max="1030" width="26.28515625" style="5" customWidth="1"/>
    <col min="1031" max="1031" width="22.5703125" style="5" customWidth="1"/>
    <col min="1032" max="1032" width="18.42578125" style="5" customWidth="1"/>
    <col min="1033" max="1033" width="19.140625" style="5" customWidth="1"/>
    <col min="1034" max="1034" width="29.7109375" style="5" customWidth="1"/>
    <col min="1035" max="1035" width="33.42578125" style="5" customWidth="1"/>
    <col min="1036" max="1036" width="26.7109375" style="5" customWidth="1"/>
    <col min="1037" max="1037" width="21" style="5" customWidth="1"/>
    <col min="1038" max="1038" width="20" style="5" customWidth="1"/>
    <col min="1039" max="1039" width="16.140625" style="5" customWidth="1"/>
    <col min="1040" max="1040" width="17.85546875" style="5" customWidth="1"/>
    <col min="1041" max="1281" width="11.42578125" style="5"/>
    <col min="1282" max="1283" width="25" style="5" customWidth="1"/>
    <col min="1284" max="1284" width="23.85546875" style="5" customWidth="1"/>
    <col min="1285" max="1285" width="22" style="5" customWidth="1"/>
    <col min="1286" max="1286" width="26.28515625" style="5" customWidth="1"/>
    <col min="1287" max="1287" width="22.5703125" style="5" customWidth="1"/>
    <col min="1288" max="1288" width="18.42578125" style="5" customWidth="1"/>
    <col min="1289" max="1289" width="19.140625" style="5" customWidth="1"/>
    <col min="1290" max="1290" width="29.7109375" style="5" customWidth="1"/>
    <col min="1291" max="1291" width="33.42578125" style="5" customWidth="1"/>
    <col min="1292" max="1292" width="26.7109375" style="5" customWidth="1"/>
    <col min="1293" max="1293" width="21" style="5" customWidth="1"/>
    <col min="1294" max="1294" width="20" style="5" customWidth="1"/>
    <col min="1295" max="1295" width="16.140625" style="5" customWidth="1"/>
    <col min="1296" max="1296" width="17.85546875" style="5" customWidth="1"/>
    <col min="1297" max="1537" width="11.42578125" style="5"/>
    <col min="1538" max="1539" width="25" style="5" customWidth="1"/>
    <col min="1540" max="1540" width="23.85546875" style="5" customWidth="1"/>
    <col min="1541" max="1541" width="22" style="5" customWidth="1"/>
    <col min="1542" max="1542" width="26.28515625" style="5" customWidth="1"/>
    <col min="1543" max="1543" width="22.5703125" style="5" customWidth="1"/>
    <col min="1544" max="1544" width="18.42578125" style="5" customWidth="1"/>
    <col min="1545" max="1545" width="19.140625" style="5" customWidth="1"/>
    <col min="1546" max="1546" width="29.7109375" style="5" customWidth="1"/>
    <col min="1547" max="1547" width="33.42578125" style="5" customWidth="1"/>
    <col min="1548" max="1548" width="26.7109375" style="5" customWidth="1"/>
    <col min="1549" max="1549" width="21" style="5" customWidth="1"/>
    <col min="1550" max="1550" width="20" style="5" customWidth="1"/>
    <col min="1551" max="1551" width="16.140625" style="5" customWidth="1"/>
    <col min="1552" max="1552" width="17.85546875" style="5" customWidth="1"/>
    <col min="1553" max="1793" width="11.42578125" style="5"/>
    <col min="1794" max="1795" width="25" style="5" customWidth="1"/>
    <col min="1796" max="1796" width="23.85546875" style="5" customWidth="1"/>
    <col min="1797" max="1797" width="22" style="5" customWidth="1"/>
    <col min="1798" max="1798" width="26.28515625" style="5" customWidth="1"/>
    <col min="1799" max="1799" width="22.5703125" style="5" customWidth="1"/>
    <col min="1800" max="1800" width="18.42578125" style="5" customWidth="1"/>
    <col min="1801" max="1801" width="19.140625" style="5" customWidth="1"/>
    <col min="1802" max="1802" width="29.7109375" style="5" customWidth="1"/>
    <col min="1803" max="1803" width="33.42578125" style="5" customWidth="1"/>
    <col min="1804" max="1804" width="26.7109375" style="5" customWidth="1"/>
    <col min="1805" max="1805" width="21" style="5" customWidth="1"/>
    <col min="1806" max="1806" width="20" style="5" customWidth="1"/>
    <col min="1807" max="1807" width="16.140625" style="5" customWidth="1"/>
    <col min="1808" max="1808" width="17.85546875" style="5" customWidth="1"/>
    <col min="1809" max="2049" width="11.42578125" style="5"/>
    <col min="2050" max="2051" width="25" style="5" customWidth="1"/>
    <col min="2052" max="2052" width="23.85546875" style="5" customWidth="1"/>
    <col min="2053" max="2053" width="22" style="5" customWidth="1"/>
    <col min="2054" max="2054" width="26.28515625" style="5" customWidth="1"/>
    <col min="2055" max="2055" width="22.5703125" style="5" customWidth="1"/>
    <col min="2056" max="2056" width="18.42578125" style="5" customWidth="1"/>
    <col min="2057" max="2057" width="19.140625" style="5" customWidth="1"/>
    <col min="2058" max="2058" width="29.7109375" style="5" customWidth="1"/>
    <col min="2059" max="2059" width="33.42578125" style="5" customWidth="1"/>
    <col min="2060" max="2060" width="26.7109375" style="5" customWidth="1"/>
    <col min="2061" max="2061" width="21" style="5" customWidth="1"/>
    <col min="2062" max="2062" width="20" style="5" customWidth="1"/>
    <col min="2063" max="2063" width="16.140625" style="5" customWidth="1"/>
    <col min="2064" max="2064" width="17.85546875" style="5" customWidth="1"/>
    <col min="2065" max="2305" width="11.42578125" style="5"/>
    <col min="2306" max="2307" width="25" style="5" customWidth="1"/>
    <col min="2308" max="2308" width="23.85546875" style="5" customWidth="1"/>
    <col min="2309" max="2309" width="22" style="5" customWidth="1"/>
    <col min="2310" max="2310" width="26.28515625" style="5" customWidth="1"/>
    <col min="2311" max="2311" width="22.5703125" style="5" customWidth="1"/>
    <col min="2312" max="2312" width="18.42578125" style="5" customWidth="1"/>
    <col min="2313" max="2313" width="19.140625" style="5" customWidth="1"/>
    <col min="2314" max="2314" width="29.7109375" style="5" customWidth="1"/>
    <col min="2315" max="2315" width="33.42578125" style="5" customWidth="1"/>
    <col min="2316" max="2316" width="26.7109375" style="5" customWidth="1"/>
    <col min="2317" max="2317" width="21" style="5" customWidth="1"/>
    <col min="2318" max="2318" width="20" style="5" customWidth="1"/>
    <col min="2319" max="2319" width="16.140625" style="5" customWidth="1"/>
    <col min="2320" max="2320" width="17.85546875" style="5" customWidth="1"/>
    <col min="2321" max="2561" width="11.42578125" style="5"/>
    <col min="2562" max="2563" width="25" style="5" customWidth="1"/>
    <col min="2564" max="2564" width="23.85546875" style="5" customWidth="1"/>
    <col min="2565" max="2565" width="22" style="5" customWidth="1"/>
    <col min="2566" max="2566" width="26.28515625" style="5" customWidth="1"/>
    <col min="2567" max="2567" width="22.5703125" style="5" customWidth="1"/>
    <col min="2568" max="2568" width="18.42578125" style="5" customWidth="1"/>
    <col min="2569" max="2569" width="19.140625" style="5" customWidth="1"/>
    <col min="2570" max="2570" width="29.7109375" style="5" customWidth="1"/>
    <col min="2571" max="2571" width="33.42578125" style="5" customWidth="1"/>
    <col min="2572" max="2572" width="26.7109375" style="5" customWidth="1"/>
    <col min="2573" max="2573" width="21" style="5" customWidth="1"/>
    <col min="2574" max="2574" width="20" style="5" customWidth="1"/>
    <col min="2575" max="2575" width="16.140625" style="5" customWidth="1"/>
    <col min="2576" max="2576" width="17.85546875" style="5" customWidth="1"/>
    <col min="2577" max="2817" width="11.42578125" style="5"/>
    <col min="2818" max="2819" width="25" style="5" customWidth="1"/>
    <col min="2820" max="2820" width="23.85546875" style="5" customWidth="1"/>
    <col min="2821" max="2821" width="22" style="5" customWidth="1"/>
    <col min="2822" max="2822" width="26.28515625" style="5" customWidth="1"/>
    <col min="2823" max="2823" width="22.5703125" style="5" customWidth="1"/>
    <col min="2824" max="2824" width="18.42578125" style="5" customWidth="1"/>
    <col min="2825" max="2825" width="19.140625" style="5" customWidth="1"/>
    <col min="2826" max="2826" width="29.7109375" style="5" customWidth="1"/>
    <col min="2827" max="2827" width="33.42578125" style="5" customWidth="1"/>
    <col min="2828" max="2828" width="26.7109375" style="5" customWidth="1"/>
    <col min="2829" max="2829" width="21" style="5" customWidth="1"/>
    <col min="2830" max="2830" width="20" style="5" customWidth="1"/>
    <col min="2831" max="2831" width="16.140625" style="5" customWidth="1"/>
    <col min="2832" max="2832" width="17.85546875" style="5" customWidth="1"/>
    <col min="2833" max="3073" width="11.42578125" style="5"/>
    <col min="3074" max="3075" width="25" style="5" customWidth="1"/>
    <col min="3076" max="3076" width="23.85546875" style="5" customWidth="1"/>
    <col min="3077" max="3077" width="22" style="5" customWidth="1"/>
    <col min="3078" max="3078" width="26.28515625" style="5" customWidth="1"/>
    <col min="3079" max="3079" width="22.5703125" style="5" customWidth="1"/>
    <col min="3080" max="3080" width="18.42578125" style="5" customWidth="1"/>
    <col min="3081" max="3081" width="19.140625" style="5" customWidth="1"/>
    <col min="3082" max="3082" width="29.7109375" style="5" customWidth="1"/>
    <col min="3083" max="3083" width="33.42578125" style="5" customWidth="1"/>
    <col min="3084" max="3084" width="26.7109375" style="5" customWidth="1"/>
    <col min="3085" max="3085" width="21" style="5" customWidth="1"/>
    <col min="3086" max="3086" width="20" style="5" customWidth="1"/>
    <col min="3087" max="3087" width="16.140625" style="5" customWidth="1"/>
    <col min="3088" max="3088" width="17.85546875" style="5" customWidth="1"/>
    <col min="3089" max="3329" width="11.42578125" style="5"/>
    <col min="3330" max="3331" width="25" style="5" customWidth="1"/>
    <col min="3332" max="3332" width="23.85546875" style="5" customWidth="1"/>
    <col min="3333" max="3333" width="22" style="5" customWidth="1"/>
    <col min="3334" max="3334" width="26.28515625" style="5" customWidth="1"/>
    <col min="3335" max="3335" width="22.5703125" style="5" customWidth="1"/>
    <col min="3336" max="3336" width="18.42578125" style="5" customWidth="1"/>
    <col min="3337" max="3337" width="19.140625" style="5" customWidth="1"/>
    <col min="3338" max="3338" width="29.7109375" style="5" customWidth="1"/>
    <col min="3339" max="3339" width="33.42578125" style="5" customWidth="1"/>
    <col min="3340" max="3340" width="26.7109375" style="5" customWidth="1"/>
    <col min="3341" max="3341" width="21" style="5" customWidth="1"/>
    <col min="3342" max="3342" width="20" style="5" customWidth="1"/>
    <col min="3343" max="3343" width="16.140625" style="5" customWidth="1"/>
    <col min="3344" max="3344" width="17.85546875" style="5" customWidth="1"/>
    <col min="3345" max="3585" width="11.42578125" style="5"/>
    <col min="3586" max="3587" width="25" style="5" customWidth="1"/>
    <col min="3588" max="3588" width="23.85546875" style="5" customWidth="1"/>
    <col min="3589" max="3589" width="22" style="5" customWidth="1"/>
    <col min="3590" max="3590" width="26.28515625" style="5" customWidth="1"/>
    <col min="3591" max="3591" width="22.5703125" style="5" customWidth="1"/>
    <col min="3592" max="3592" width="18.42578125" style="5" customWidth="1"/>
    <col min="3593" max="3593" width="19.140625" style="5" customWidth="1"/>
    <col min="3594" max="3594" width="29.7109375" style="5" customWidth="1"/>
    <col min="3595" max="3595" width="33.42578125" style="5" customWidth="1"/>
    <col min="3596" max="3596" width="26.7109375" style="5" customWidth="1"/>
    <col min="3597" max="3597" width="21" style="5" customWidth="1"/>
    <col min="3598" max="3598" width="20" style="5" customWidth="1"/>
    <col min="3599" max="3599" width="16.140625" style="5" customWidth="1"/>
    <col min="3600" max="3600" width="17.85546875" style="5" customWidth="1"/>
    <col min="3601" max="3841" width="11.42578125" style="5"/>
    <col min="3842" max="3843" width="25" style="5" customWidth="1"/>
    <col min="3844" max="3844" width="23.85546875" style="5" customWidth="1"/>
    <col min="3845" max="3845" width="22" style="5" customWidth="1"/>
    <col min="3846" max="3846" width="26.28515625" style="5" customWidth="1"/>
    <col min="3847" max="3847" width="22.5703125" style="5" customWidth="1"/>
    <col min="3848" max="3848" width="18.42578125" style="5" customWidth="1"/>
    <col min="3849" max="3849" width="19.140625" style="5" customWidth="1"/>
    <col min="3850" max="3850" width="29.7109375" style="5" customWidth="1"/>
    <col min="3851" max="3851" width="33.42578125" style="5" customWidth="1"/>
    <col min="3852" max="3852" width="26.7109375" style="5" customWidth="1"/>
    <col min="3853" max="3853" width="21" style="5" customWidth="1"/>
    <col min="3854" max="3854" width="20" style="5" customWidth="1"/>
    <col min="3855" max="3855" width="16.140625" style="5" customWidth="1"/>
    <col min="3856" max="3856" width="17.85546875" style="5" customWidth="1"/>
    <col min="3857" max="4097" width="11.42578125" style="5"/>
    <col min="4098" max="4099" width="25" style="5" customWidth="1"/>
    <col min="4100" max="4100" width="23.85546875" style="5" customWidth="1"/>
    <col min="4101" max="4101" width="22" style="5" customWidth="1"/>
    <col min="4102" max="4102" width="26.28515625" style="5" customWidth="1"/>
    <col min="4103" max="4103" width="22.5703125" style="5" customWidth="1"/>
    <col min="4104" max="4104" width="18.42578125" style="5" customWidth="1"/>
    <col min="4105" max="4105" width="19.140625" style="5" customWidth="1"/>
    <col min="4106" max="4106" width="29.7109375" style="5" customWidth="1"/>
    <col min="4107" max="4107" width="33.42578125" style="5" customWidth="1"/>
    <col min="4108" max="4108" width="26.7109375" style="5" customWidth="1"/>
    <col min="4109" max="4109" width="21" style="5" customWidth="1"/>
    <col min="4110" max="4110" width="20" style="5" customWidth="1"/>
    <col min="4111" max="4111" width="16.140625" style="5" customWidth="1"/>
    <col min="4112" max="4112" width="17.85546875" style="5" customWidth="1"/>
    <col min="4113" max="4353" width="11.42578125" style="5"/>
    <col min="4354" max="4355" width="25" style="5" customWidth="1"/>
    <col min="4356" max="4356" width="23.85546875" style="5" customWidth="1"/>
    <col min="4357" max="4357" width="22" style="5" customWidth="1"/>
    <col min="4358" max="4358" width="26.28515625" style="5" customWidth="1"/>
    <col min="4359" max="4359" width="22.5703125" style="5" customWidth="1"/>
    <col min="4360" max="4360" width="18.42578125" style="5" customWidth="1"/>
    <col min="4361" max="4361" width="19.140625" style="5" customWidth="1"/>
    <col min="4362" max="4362" width="29.7109375" style="5" customWidth="1"/>
    <col min="4363" max="4363" width="33.42578125" style="5" customWidth="1"/>
    <col min="4364" max="4364" width="26.7109375" style="5" customWidth="1"/>
    <col min="4365" max="4365" width="21" style="5" customWidth="1"/>
    <col min="4366" max="4366" width="20" style="5" customWidth="1"/>
    <col min="4367" max="4367" width="16.140625" style="5" customWidth="1"/>
    <col min="4368" max="4368" width="17.85546875" style="5" customWidth="1"/>
    <col min="4369" max="4609" width="11.42578125" style="5"/>
    <col min="4610" max="4611" width="25" style="5" customWidth="1"/>
    <col min="4612" max="4612" width="23.85546875" style="5" customWidth="1"/>
    <col min="4613" max="4613" width="22" style="5" customWidth="1"/>
    <col min="4614" max="4614" width="26.28515625" style="5" customWidth="1"/>
    <col min="4615" max="4615" width="22.5703125" style="5" customWidth="1"/>
    <col min="4616" max="4616" width="18.42578125" style="5" customWidth="1"/>
    <col min="4617" max="4617" width="19.140625" style="5" customWidth="1"/>
    <col min="4618" max="4618" width="29.7109375" style="5" customWidth="1"/>
    <col min="4619" max="4619" width="33.42578125" style="5" customWidth="1"/>
    <col min="4620" max="4620" width="26.7109375" style="5" customWidth="1"/>
    <col min="4621" max="4621" width="21" style="5" customWidth="1"/>
    <col min="4622" max="4622" width="20" style="5" customWidth="1"/>
    <col min="4623" max="4623" width="16.140625" style="5" customWidth="1"/>
    <col min="4624" max="4624" width="17.85546875" style="5" customWidth="1"/>
    <col min="4625" max="4865" width="11.42578125" style="5"/>
    <col min="4866" max="4867" width="25" style="5" customWidth="1"/>
    <col min="4868" max="4868" width="23.85546875" style="5" customWidth="1"/>
    <col min="4869" max="4869" width="22" style="5" customWidth="1"/>
    <col min="4870" max="4870" width="26.28515625" style="5" customWidth="1"/>
    <col min="4871" max="4871" width="22.5703125" style="5" customWidth="1"/>
    <col min="4872" max="4872" width="18.42578125" style="5" customWidth="1"/>
    <col min="4873" max="4873" width="19.140625" style="5" customWidth="1"/>
    <col min="4874" max="4874" width="29.7109375" style="5" customWidth="1"/>
    <col min="4875" max="4875" width="33.42578125" style="5" customWidth="1"/>
    <col min="4876" max="4876" width="26.7109375" style="5" customWidth="1"/>
    <col min="4877" max="4877" width="21" style="5" customWidth="1"/>
    <col min="4878" max="4878" width="20" style="5" customWidth="1"/>
    <col min="4879" max="4879" width="16.140625" style="5" customWidth="1"/>
    <col min="4880" max="4880" width="17.85546875" style="5" customWidth="1"/>
    <col min="4881" max="5121" width="11.42578125" style="5"/>
    <col min="5122" max="5123" width="25" style="5" customWidth="1"/>
    <col min="5124" max="5124" width="23.85546875" style="5" customWidth="1"/>
    <col min="5125" max="5125" width="22" style="5" customWidth="1"/>
    <col min="5126" max="5126" width="26.28515625" style="5" customWidth="1"/>
    <col min="5127" max="5127" width="22.5703125" style="5" customWidth="1"/>
    <col min="5128" max="5128" width="18.42578125" style="5" customWidth="1"/>
    <col min="5129" max="5129" width="19.140625" style="5" customWidth="1"/>
    <col min="5130" max="5130" width="29.7109375" style="5" customWidth="1"/>
    <col min="5131" max="5131" width="33.42578125" style="5" customWidth="1"/>
    <col min="5132" max="5132" width="26.7109375" style="5" customWidth="1"/>
    <col min="5133" max="5133" width="21" style="5" customWidth="1"/>
    <col min="5134" max="5134" width="20" style="5" customWidth="1"/>
    <col min="5135" max="5135" width="16.140625" style="5" customWidth="1"/>
    <col min="5136" max="5136" width="17.85546875" style="5" customWidth="1"/>
    <col min="5137" max="5377" width="11.42578125" style="5"/>
    <col min="5378" max="5379" width="25" style="5" customWidth="1"/>
    <col min="5380" max="5380" width="23.85546875" style="5" customWidth="1"/>
    <col min="5381" max="5381" width="22" style="5" customWidth="1"/>
    <col min="5382" max="5382" width="26.28515625" style="5" customWidth="1"/>
    <col min="5383" max="5383" width="22.5703125" style="5" customWidth="1"/>
    <col min="5384" max="5384" width="18.42578125" style="5" customWidth="1"/>
    <col min="5385" max="5385" width="19.140625" style="5" customWidth="1"/>
    <col min="5386" max="5386" width="29.7109375" style="5" customWidth="1"/>
    <col min="5387" max="5387" width="33.42578125" style="5" customWidth="1"/>
    <col min="5388" max="5388" width="26.7109375" style="5" customWidth="1"/>
    <col min="5389" max="5389" width="21" style="5" customWidth="1"/>
    <col min="5390" max="5390" width="20" style="5" customWidth="1"/>
    <col min="5391" max="5391" width="16.140625" style="5" customWidth="1"/>
    <col min="5392" max="5392" width="17.85546875" style="5" customWidth="1"/>
    <col min="5393" max="5633" width="11.42578125" style="5"/>
    <col min="5634" max="5635" width="25" style="5" customWidth="1"/>
    <col min="5636" max="5636" width="23.85546875" style="5" customWidth="1"/>
    <col min="5637" max="5637" width="22" style="5" customWidth="1"/>
    <col min="5638" max="5638" width="26.28515625" style="5" customWidth="1"/>
    <col min="5639" max="5639" width="22.5703125" style="5" customWidth="1"/>
    <col min="5640" max="5640" width="18.42578125" style="5" customWidth="1"/>
    <col min="5641" max="5641" width="19.140625" style="5" customWidth="1"/>
    <col min="5642" max="5642" width="29.7109375" style="5" customWidth="1"/>
    <col min="5643" max="5643" width="33.42578125" style="5" customWidth="1"/>
    <col min="5644" max="5644" width="26.7109375" style="5" customWidth="1"/>
    <col min="5645" max="5645" width="21" style="5" customWidth="1"/>
    <col min="5646" max="5646" width="20" style="5" customWidth="1"/>
    <col min="5647" max="5647" width="16.140625" style="5" customWidth="1"/>
    <col min="5648" max="5648" width="17.85546875" style="5" customWidth="1"/>
    <col min="5649" max="5889" width="11.42578125" style="5"/>
    <col min="5890" max="5891" width="25" style="5" customWidth="1"/>
    <col min="5892" max="5892" width="23.85546875" style="5" customWidth="1"/>
    <col min="5893" max="5893" width="22" style="5" customWidth="1"/>
    <col min="5894" max="5894" width="26.28515625" style="5" customWidth="1"/>
    <col min="5895" max="5895" width="22.5703125" style="5" customWidth="1"/>
    <col min="5896" max="5896" width="18.42578125" style="5" customWidth="1"/>
    <col min="5897" max="5897" width="19.140625" style="5" customWidth="1"/>
    <col min="5898" max="5898" width="29.7109375" style="5" customWidth="1"/>
    <col min="5899" max="5899" width="33.42578125" style="5" customWidth="1"/>
    <col min="5900" max="5900" width="26.7109375" style="5" customWidth="1"/>
    <col min="5901" max="5901" width="21" style="5" customWidth="1"/>
    <col min="5902" max="5902" width="20" style="5" customWidth="1"/>
    <col min="5903" max="5903" width="16.140625" style="5" customWidth="1"/>
    <col min="5904" max="5904" width="17.85546875" style="5" customWidth="1"/>
    <col min="5905" max="6145" width="11.42578125" style="5"/>
    <col min="6146" max="6147" width="25" style="5" customWidth="1"/>
    <col min="6148" max="6148" width="23.85546875" style="5" customWidth="1"/>
    <col min="6149" max="6149" width="22" style="5" customWidth="1"/>
    <col min="6150" max="6150" width="26.28515625" style="5" customWidth="1"/>
    <col min="6151" max="6151" width="22.5703125" style="5" customWidth="1"/>
    <col min="6152" max="6152" width="18.42578125" style="5" customWidth="1"/>
    <col min="6153" max="6153" width="19.140625" style="5" customWidth="1"/>
    <col min="6154" max="6154" width="29.7109375" style="5" customWidth="1"/>
    <col min="6155" max="6155" width="33.42578125" style="5" customWidth="1"/>
    <col min="6156" max="6156" width="26.7109375" style="5" customWidth="1"/>
    <col min="6157" max="6157" width="21" style="5" customWidth="1"/>
    <col min="6158" max="6158" width="20" style="5" customWidth="1"/>
    <col min="6159" max="6159" width="16.140625" style="5" customWidth="1"/>
    <col min="6160" max="6160" width="17.85546875" style="5" customWidth="1"/>
    <col min="6161" max="6401" width="11.42578125" style="5"/>
    <col min="6402" max="6403" width="25" style="5" customWidth="1"/>
    <col min="6404" max="6404" width="23.85546875" style="5" customWidth="1"/>
    <col min="6405" max="6405" width="22" style="5" customWidth="1"/>
    <col min="6406" max="6406" width="26.28515625" style="5" customWidth="1"/>
    <col min="6407" max="6407" width="22.5703125" style="5" customWidth="1"/>
    <col min="6408" max="6408" width="18.42578125" style="5" customWidth="1"/>
    <col min="6409" max="6409" width="19.140625" style="5" customWidth="1"/>
    <col min="6410" max="6410" width="29.7109375" style="5" customWidth="1"/>
    <col min="6411" max="6411" width="33.42578125" style="5" customWidth="1"/>
    <col min="6412" max="6412" width="26.7109375" style="5" customWidth="1"/>
    <col min="6413" max="6413" width="21" style="5" customWidth="1"/>
    <col min="6414" max="6414" width="20" style="5" customWidth="1"/>
    <col min="6415" max="6415" width="16.140625" style="5" customWidth="1"/>
    <col min="6416" max="6416" width="17.85546875" style="5" customWidth="1"/>
    <col min="6417" max="6657" width="11.42578125" style="5"/>
    <col min="6658" max="6659" width="25" style="5" customWidth="1"/>
    <col min="6660" max="6660" width="23.85546875" style="5" customWidth="1"/>
    <col min="6661" max="6661" width="22" style="5" customWidth="1"/>
    <col min="6662" max="6662" width="26.28515625" style="5" customWidth="1"/>
    <col min="6663" max="6663" width="22.5703125" style="5" customWidth="1"/>
    <col min="6664" max="6664" width="18.42578125" style="5" customWidth="1"/>
    <col min="6665" max="6665" width="19.140625" style="5" customWidth="1"/>
    <col min="6666" max="6666" width="29.7109375" style="5" customWidth="1"/>
    <col min="6667" max="6667" width="33.42578125" style="5" customWidth="1"/>
    <col min="6668" max="6668" width="26.7109375" style="5" customWidth="1"/>
    <col min="6669" max="6669" width="21" style="5" customWidth="1"/>
    <col min="6670" max="6670" width="20" style="5" customWidth="1"/>
    <col min="6671" max="6671" width="16.140625" style="5" customWidth="1"/>
    <col min="6672" max="6672" width="17.85546875" style="5" customWidth="1"/>
    <col min="6673" max="6913" width="11.42578125" style="5"/>
    <col min="6914" max="6915" width="25" style="5" customWidth="1"/>
    <col min="6916" max="6916" width="23.85546875" style="5" customWidth="1"/>
    <col min="6917" max="6917" width="22" style="5" customWidth="1"/>
    <col min="6918" max="6918" width="26.28515625" style="5" customWidth="1"/>
    <col min="6919" max="6919" width="22.5703125" style="5" customWidth="1"/>
    <col min="6920" max="6920" width="18.42578125" style="5" customWidth="1"/>
    <col min="6921" max="6921" width="19.140625" style="5" customWidth="1"/>
    <col min="6922" max="6922" width="29.7109375" style="5" customWidth="1"/>
    <col min="6923" max="6923" width="33.42578125" style="5" customWidth="1"/>
    <col min="6924" max="6924" width="26.7109375" style="5" customWidth="1"/>
    <col min="6925" max="6925" width="21" style="5" customWidth="1"/>
    <col min="6926" max="6926" width="20" style="5" customWidth="1"/>
    <col min="6927" max="6927" width="16.140625" style="5" customWidth="1"/>
    <col min="6928" max="6928" width="17.85546875" style="5" customWidth="1"/>
    <col min="6929" max="7169" width="11.42578125" style="5"/>
    <col min="7170" max="7171" width="25" style="5" customWidth="1"/>
    <col min="7172" max="7172" width="23.85546875" style="5" customWidth="1"/>
    <col min="7173" max="7173" width="22" style="5" customWidth="1"/>
    <col min="7174" max="7174" width="26.28515625" style="5" customWidth="1"/>
    <col min="7175" max="7175" width="22.5703125" style="5" customWidth="1"/>
    <col min="7176" max="7176" width="18.42578125" style="5" customWidth="1"/>
    <col min="7177" max="7177" width="19.140625" style="5" customWidth="1"/>
    <col min="7178" max="7178" width="29.7109375" style="5" customWidth="1"/>
    <col min="7179" max="7179" width="33.42578125" style="5" customWidth="1"/>
    <col min="7180" max="7180" width="26.7109375" style="5" customWidth="1"/>
    <col min="7181" max="7181" width="21" style="5" customWidth="1"/>
    <col min="7182" max="7182" width="20" style="5" customWidth="1"/>
    <col min="7183" max="7183" width="16.140625" style="5" customWidth="1"/>
    <col min="7184" max="7184" width="17.85546875" style="5" customWidth="1"/>
    <col min="7185" max="7425" width="11.42578125" style="5"/>
    <col min="7426" max="7427" width="25" style="5" customWidth="1"/>
    <col min="7428" max="7428" width="23.85546875" style="5" customWidth="1"/>
    <col min="7429" max="7429" width="22" style="5" customWidth="1"/>
    <col min="7430" max="7430" width="26.28515625" style="5" customWidth="1"/>
    <col min="7431" max="7431" width="22.5703125" style="5" customWidth="1"/>
    <col min="7432" max="7432" width="18.42578125" style="5" customWidth="1"/>
    <col min="7433" max="7433" width="19.140625" style="5" customWidth="1"/>
    <col min="7434" max="7434" width="29.7109375" style="5" customWidth="1"/>
    <col min="7435" max="7435" width="33.42578125" style="5" customWidth="1"/>
    <col min="7436" max="7436" width="26.7109375" style="5" customWidth="1"/>
    <col min="7437" max="7437" width="21" style="5" customWidth="1"/>
    <col min="7438" max="7438" width="20" style="5" customWidth="1"/>
    <col min="7439" max="7439" width="16.140625" style="5" customWidth="1"/>
    <col min="7440" max="7440" width="17.85546875" style="5" customWidth="1"/>
    <col min="7441" max="7681" width="11.42578125" style="5"/>
    <col min="7682" max="7683" width="25" style="5" customWidth="1"/>
    <col min="7684" max="7684" width="23.85546875" style="5" customWidth="1"/>
    <col min="7685" max="7685" width="22" style="5" customWidth="1"/>
    <col min="7686" max="7686" width="26.28515625" style="5" customWidth="1"/>
    <col min="7687" max="7687" width="22.5703125" style="5" customWidth="1"/>
    <col min="7688" max="7688" width="18.42578125" style="5" customWidth="1"/>
    <col min="7689" max="7689" width="19.140625" style="5" customWidth="1"/>
    <col min="7690" max="7690" width="29.7109375" style="5" customWidth="1"/>
    <col min="7691" max="7691" width="33.42578125" style="5" customWidth="1"/>
    <col min="7692" max="7692" width="26.7109375" style="5" customWidth="1"/>
    <col min="7693" max="7693" width="21" style="5" customWidth="1"/>
    <col min="7694" max="7694" width="20" style="5" customWidth="1"/>
    <col min="7695" max="7695" width="16.140625" style="5" customWidth="1"/>
    <col min="7696" max="7696" width="17.85546875" style="5" customWidth="1"/>
    <col min="7697" max="7937" width="11.42578125" style="5"/>
    <col min="7938" max="7939" width="25" style="5" customWidth="1"/>
    <col min="7940" max="7940" width="23.85546875" style="5" customWidth="1"/>
    <col min="7941" max="7941" width="22" style="5" customWidth="1"/>
    <col min="7942" max="7942" width="26.28515625" style="5" customWidth="1"/>
    <col min="7943" max="7943" width="22.5703125" style="5" customWidth="1"/>
    <col min="7944" max="7944" width="18.42578125" style="5" customWidth="1"/>
    <col min="7945" max="7945" width="19.140625" style="5" customWidth="1"/>
    <col min="7946" max="7946" width="29.7109375" style="5" customWidth="1"/>
    <col min="7947" max="7947" width="33.42578125" style="5" customWidth="1"/>
    <col min="7948" max="7948" width="26.7109375" style="5" customWidth="1"/>
    <col min="7949" max="7949" width="21" style="5" customWidth="1"/>
    <col min="7950" max="7950" width="20" style="5" customWidth="1"/>
    <col min="7951" max="7951" width="16.140625" style="5" customWidth="1"/>
    <col min="7952" max="7952" width="17.85546875" style="5" customWidth="1"/>
    <col min="7953" max="8193" width="11.42578125" style="5"/>
    <col min="8194" max="8195" width="25" style="5" customWidth="1"/>
    <col min="8196" max="8196" width="23.85546875" style="5" customWidth="1"/>
    <col min="8197" max="8197" width="22" style="5" customWidth="1"/>
    <col min="8198" max="8198" width="26.28515625" style="5" customWidth="1"/>
    <col min="8199" max="8199" width="22.5703125" style="5" customWidth="1"/>
    <col min="8200" max="8200" width="18.42578125" style="5" customWidth="1"/>
    <col min="8201" max="8201" width="19.140625" style="5" customWidth="1"/>
    <col min="8202" max="8202" width="29.7109375" style="5" customWidth="1"/>
    <col min="8203" max="8203" width="33.42578125" style="5" customWidth="1"/>
    <col min="8204" max="8204" width="26.7109375" style="5" customWidth="1"/>
    <col min="8205" max="8205" width="21" style="5" customWidth="1"/>
    <col min="8206" max="8206" width="20" style="5" customWidth="1"/>
    <col min="8207" max="8207" width="16.140625" style="5" customWidth="1"/>
    <col min="8208" max="8208" width="17.85546875" style="5" customWidth="1"/>
    <col min="8209" max="8449" width="11.42578125" style="5"/>
    <col min="8450" max="8451" width="25" style="5" customWidth="1"/>
    <col min="8452" max="8452" width="23.85546875" style="5" customWidth="1"/>
    <col min="8453" max="8453" width="22" style="5" customWidth="1"/>
    <col min="8454" max="8454" width="26.28515625" style="5" customWidth="1"/>
    <col min="8455" max="8455" width="22.5703125" style="5" customWidth="1"/>
    <col min="8456" max="8456" width="18.42578125" style="5" customWidth="1"/>
    <col min="8457" max="8457" width="19.140625" style="5" customWidth="1"/>
    <col min="8458" max="8458" width="29.7109375" style="5" customWidth="1"/>
    <col min="8459" max="8459" width="33.42578125" style="5" customWidth="1"/>
    <col min="8460" max="8460" width="26.7109375" style="5" customWidth="1"/>
    <col min="8461" max="8461" width="21" style="5" customWidth="1"/>
    <col min="8462" max="8462" width="20" style="5" customWidth="1"/>
    <col min="8463" max="8463" width="16.140625" style="5" customWidth="1"/>
    <col min="8464" max="8464" width="17.85546875" style="5" customWidth="1"/>
    <col min="8465" max="8705" width="11.42578125" style="5"/>
    <col min="8706" max="8707" width="25" style="5" customWidth="1"/>
    <col min="8708" max="8708" width="23.85546875" style="5" customWidth="1"/>
    <col min="8709" max="8709" width="22" style="5" customWidth="1"/>
    <col min="8710" max="8710" width="26.28515625" style="5" customWidth="1"/>
    <col min="8711" max="8711" width="22.5703125" style="5" customWidth="1"/>
    <col min="8712" max="8712" width="18.42578125" style="5" customWidth="1"/>
    <col min="8713" max="8713" width="19.140625" style="5" customWidth="1"/>
    <col min="8714" max="8714" width="29.7109375" style="5" customWidth="1"/>
    <col min="8715" max="8715" width="33.42578125" style="5" customWidth="1"/>
    <col min="8716" max="8716" width="26.7109375" style="5" customWidth="1"/>
    <col min="8717" max="8717" width="21" style="5" customWidth="1"/>
    <col min="8718" max="8718" width="20" style="5" customWidth="1"/>
    <col min="8719" max="8719" width="16.140625" style="5" customWidth="1"/>
    <col min="8720" max="8720" width="17.85546875" style="5" customWidth="1"/>
    <col min="8721" max="8961" width="11.42578125" style="5"/>
    <col min="8962" max="8963" width="25" style="5" customWidth="1"/>
    <col min="8964" max="8964" width="23.85546875" style="5" customWidth="1"/>
    <col min="8965" max="8965" width="22" style="5" customWidth="1"/>
    <col min="8966" max="8966" width="26.28515625" style="5" customWidth="1"/>
    <col min="8967" max="8967" width="22.5703125" style="5" customWidth="1"/>
    <col min="8968" max="8968" width="18.42578125" style="5" customWidth="1"/>
    <col min="8969" max="8969" width="19.140625" style="5" customWidth="1"/>
    <col min="8970" max="8970" width="29.7109375" style="5" customWidth="1"/>
    <col min="8971" max="8971" width="33.42578125" style="5" customWidth="1"/>
    <col min="8972" max="8972" width="26.7109375" style="5" customWidth="1"/>
    <col min="8973" max="8973" width="21" style="5" customWidth="1"/>
    <col min="8974" max="8974" width="20" style="5" customWidth="1"/>
    <col min="8975" max="8975" width="16.140625" style="5" customWidth="1"/>
    <col min="8976" max="8976" width="17.85546875" style="5" customWidth="1"/>
    <col min="8977" max="9217" width="11.42578125" style="5"/>
    <col min="9218" max="9219" width="25" style="5" customWidth="1"/>
    <col min="9220" max="9220" width="23.85546875" style="5" customWidth="1"/>
    <col min="9221" max="9221" width="22" style="5" customWidth="1"/>
    <col min="9222" max="9222" width="26.28515625" style="5" customWidth="1"/>
    <col min="9223" max="9223" width="22.5703125" style="5" customWidth="1"/>
    <col min="9224" max="9224" width="18.42578125" style="5" customWidth="1"/>
    <col min="9225" max="9225" width="19.140625" style="5" customWidth="1"/>
    <col min="9226" max="9226" width="29.7109375" style="5" customWidth="1"/>
    <col min="9227" max="9227" width="33.42578125" style="5" customWidth="1"/>
    <col min="9228" max="9228" width="26.7109375" style="5" customWidth="1"/>
    <col min="9229" max="9229" width="21" style="5" customWidth="1"/>
    <col min="9230" max="9230" width="20" style="5" customWidth="1"/>
    <col min="9231" max="9231" width="16.140625" style="5" customWidth="1"/>
    <col min="9232" max="9232" width="17.85546875" style="5" customWidth="1"/>
    <col min="9233" max="9473" width="11.42578125" style="5"/>
    <col min="9474" max="9475" width="25" style="5" customWidth="1"/>
    <col min="9476" max="9476" width="23.85546875" style="5" customWidth="1"/>
    <col min="9477" max="9477" width="22" style="5" customWidth="1"/>
    <col min="9478" max="9478" width="26.28515625" style="5" customWidth="1"/>
    <col min="9479" max="9479" width="22.5703125" style="5" customWidth="1"/>
    <col min="9480" max="9480" width="18.42578125" style="5" customWidth="1"/>
    <col min="9481" max="9481" width="19.140625" style="5" customWidth="1"/>
    <col min="9482" max="9482" width="29.7109375" style="5" customWidth="1"/>
    <col min="9483" max="9483" width="33.42578125" style="5" customWidth="1"/>
    <col min="9484" max="9484" width="26.7109375" style="5" customWidth="1"/>
    <col min="9485" max="9485" width="21" style="5" customWidth="1"/>
    <col min="9486" max="9486" width="20" style="5" customWidth="1"/>
    <col min="9487" max="9487" width="16.140625" style="5" customWidth="1"/>
    <col min="9488" max="9488" width="17.85546875" style="5" customWidth="1"/>
    <col min="9489" max="9729" width="11.42578125" style="5"/>
    <col min="9730" max="9731" width="25" style="5" customWidth="1"/>
    <col min="9732" max="9732" width="23.85546875" style="5" customWidth="1"/>
    <col min="9733" max="9733" width="22" style="5" customWidth="1"/>
    <col min="9734" max="9734" width="26.28515625" style="5" customWidth="1"/>
    <col min="9735" max="9735" width="22.5703125" style="5" customWidth="1"/>
    <col min="9736" max="9736" width="18.42578125" style="5" customWidth="1"/>
    <col min="9737" max="9737" width="19.140625" style="5" customWidth="1"/>
    <col min="9738" max="9738" width="29.7109375" style="5" customWidth="1"/>
    <col min="9739" max="9739" width="33.42578125" style="5" customWidth="1"/>
    <col min="9740" max="9740" width="26.7109375" style="5" customWidth="1"/>
    <col min="9741" max="9741" width="21" style="5" customWidth="1"/>
    <col min="9742" max="9742" width="20" style="5" customWidth="1"/>
    <col min="9743" max="9743" width="16.140625" style="5" customWidth="1"/>
    <col min="9744" max="9744" width="17.85546875" style="5" customWidth="1"/>
    <col min="9745" max="9985" width="11.42578125" style="5"/>
    <col min="9986" max="9987" width="25" style="5" customWidth="1"/>
    <col min="9988" max="9988" width="23.85546875" style="5" customWidth="1"/>
    <col min="9989" max="9989" width="22" style="5" customWidth="1"/>
    <col min="9990" max="9990" width="26.28515625" style="5" customWidth="1"/>
    <col min="9991" max="9991" width="22.5703125" style="5" customWidth="1"/>
    <col min="9992" max="9992" width="18.42578125" style="5" customWidth="1"/>
    <col min="9993" max="9993" width="19.140625" style="5" customWidth="1"/>
    <col min="9994" max="9994" width="29.7109375" style="5" customWidth="1"/>
    <col min="9995" max="9995" width="33.42578125" style="5" customWidth="1"/>
    <col min="9996" max="9996" width="26.7109375" style="5" customWidth="1"/>
    <col min="9997" max="9997" width="21" style="5" customWidth="1"/>
    <col min="9998" max="9998" width="20" style="5" customWidth="1"/>
    <col min="9999" max="9999" width="16.140625" style="5" customWidth="1"/>
    <col min="10000" max="10000" width="17.85546875" style="5" customWidth="1"/>
    <col min="10001" max="10241" width="11.42578125" style="5"/>
    <col min="10242" max="10243" width="25" style="5" customWidth="1"/>
    <col min="10244" max="10244" width="23.85546875" style="5" customWidth="1"/>
    <col min="10245" max="10245" width="22" style="5" customWidth="1"/>
    <col min="10246" max="10246" width="26.28515625" style="5" customWidth="1"/>
    <col min="10247" max="10247" width="22.5703125" style="5" customWidth="1"/>
    <col min="10248" max="10248" width="18.42578125" style="5" customWidth="1"/>
    <col min="10249" max="10249" width="19.140625" style="5" customWidth="1"/>
    <col min="10250" max="10250" width="29.7109375" style="5" customWidth="1"/>
    <col min="10251" max="10251" width="33.42578125" style="5" customWidth="1"/>
    <col min="10252" max="10252" width="26.7109375" style="5" customWidth="1"/>
    <col min="10253" max="10253" width="21" style="5" customWidth="1"/>
    <col min="10254" max="10254" width="20" style="5" customWidth="1"/>
    <col min="10255" max="10255" width="16.140625" style="5" customWidth="1"/>
    <col min="10256" max="10256" width="17.85546875" style="5" customWidth="1"/>
    <col min="10257" max="10497" width="11.42578125" style="5"/>
    <col min="10498" max="10499" width="25" style="5" customWidth="1"/>
    <col min="10500" max="10500" width="23.85546875" style="5" customWidth="1"/>
    <col min="10501" max="10501" width="22" style="5" customWidth="1"/>
    <col min="10502" max="10502" width="26.28515625" style="5" customWidth="1"/>
    <col min="10503" max="10503" width="22.5703125" style="5" customWidth="1"/>
    <col min="10504" max="10504" width="18.42578125" style="5" customWidth="1"/>
    <col min="10505" max="10505" width="19.140625" style="5" customWidth="1"/>
    <col min="10506" max="10506" width="29.7109375" style="5" customWidth="1"/>
    <col min="10507" max="10507" width="33.42578125" style="5" customWidth="1"/>
    <col min="10508" max="10508" width="26.7109375" style="5" customWidth="1"/>
    <col min="10509" max="10509" width="21" style="5" customWidth="1"/>
    <col min="10510" max="10510" width="20" style="5" customWidth="1"/>
    <col min="10511" max="10511" width="16.140625" style="5" customWidth="1"/>
    <col min="10512" max="10512" width="17.85546875" style="5" customWidth="1"/>
    <col min="10513" max="10753" width="11.42578125" style="5"/>
    <col min="10754" max="10755" width="25" style="5" customWidth="1"/>
    <col min="10756" max="10756" width="23.85546875" style="5" customWidth="1"/>
    <col min="10757" max="10757" width="22" style="5" customWidth="1"/>
    <col min="10758" max="10758" width="26.28515625" style="5" customWidth="1"/>
    <col min="10759" max="10759" width="22.5703125" style="5" customWidth="1"/>
    <col min="10760" max="10760" width="18.42578125" style="5" customWidth="1"/>
    <col min="10761" max="10761" width="19.140625" style="5" customWidth="1"/>
    <col min="10762" max="10762" width="29.7109375" style="5" customWidth="1"/>
    <col min="10763" max="10763" width="33.42578125" style="5" customWidth="1"/>
    <col min="10764" max="10764" width="26.7109375" style="5" customWidth="1"/>
    <col min="10765" max="10765" width="21" style="5" customWidth="1"/>
    <col min="10766" max="10766" width="20" style="5" customWidth="1"/>
    <col min="10767" max="10767" width="16.140625" style="5" customWidth="1"/>
    <col min="10768" max="10768" width="17.85546875" style="5" customWidth="1"/>
    <col min="10769" max="11009" width="11.42578125" style="5"/>
    <col min="11010" max="11011" width="25" style="5" customWidth="1"/>
    <col min="11012" max="11012" width="23.85546875" style="5" customWidth="1"/>
    <col min="11013" max="11013" width="22" style="5" customWidth="1"/>
    <col min="11014" max="11014" width="26.28515625" style="5" customWidth="1"/>
    <col min="11015" max="11015" width="22.5703125" style="5" customWidth="1"/>
    <col min="11016" max="11016" width="18.42578125" style="5" customWidth="1"/>
    <col min="11017" max="11017" width="19.140625" style="5" customWidth="1"/>
    <col min="11018" max="11018" width="29.7109375" style="5" customWidth="1"/>
    <col min="11019" max="11019" width="33.42578125" style="5" customWidth="1"/>
    <col min="11020" max="11020" width="26.7109375" style="5" customWidth="1"/>
    <col min="11021" max="11021" width="21" style="5" customWidth="1"/>
    <col min="11022" max="11022" width="20" style="5" customWidth="1"/>
    <col min="11023" max="11023" width="16.140625" style="5" customWidth="1"/>
    <col min="11024" max="11024" width="17.85546875" style="5" customWidth="1"/>
    <col min="11025" max="11265" width="11.42578125" style="5"/>
    <col min="11266" max="11267" width="25" style="5" customWidth="1"/>
    <col min="11268" max="11268" width="23.85546875" style="5" customWidth="1"/>
    <col min="11269" max="11269" width="22" style="5" customWidth="1"/>
    <col min="11270" max="11270" width="26.28515625" style="5" customWidth="1"/>
    <col min="11271" max="11271" width="22.5703125" style="5" customWidth="1"/>
    <col min="11272" max="11272" width="18.42578125" style="5" customWidth="1"/>
    <col min="11273" max="11273" width="19.140625" style="5" customWidth="1"/>
    <col min="11274" max="11274" width="29.7109375" style="5" customWidth="1"/>
    <col min="11275" max="11275" width="33.42578125" style="5" customWidth="1"/>
    <col min="11276" max="11276" width="26.7109375" style="5" customWidth="1"/>
    <col min="11277" max="11277" width="21" style="5" customWidth="1"/>
    <col min="11278" max="11278" width="20" style="5" customWidth="1"/>
    <col min="11279" max="11279" width="16.140625" style="5" customWidth="1"/>
    <col min="11280" max="11280" width="17.85546875" style="5" customWidth="1"/>
    <col min="11281" max="11521" width="11.42578125" style="5"/>
    <col min="11522" max="11523" width="25" style="5" customWidth="1"/>
    <col min="11524" max="11524" width="23.85546875" style="5" customWidth="1"/>
    <col min="11525" max="11525" width="22" style="5" customWidth="1"/>
    <col min="11526" max="11526" width="26.28515625" style="5" customWidth="1"/>
    <col min="11527" max="11527" width="22.5703125" style="5" customWidth="1"/>
    <col min="11528" max="11528" width="18.42578125" style="5" customWidth="1"/>
    <col min="11529" max="11529" width="19.140625" style="5" customWidth="1"/>
    <col min="11530" max="11530" width="29.7109375" style="5" customWidth="1"/>
    <col min="11531" max="11531" width="33.42578125" style="5" customWidth="1"/>
    <col min="11532" max="11532" width="26.7109375" style="5" customWidth="1"/>
    <col min="11533" max="11533" width="21" style="5" customWidth="1"/>
    <col min="11534" max="11534" width="20" style="5" customWidth="1"/>
    <col min="11535" max="11535" width="16.140625" style="5" customWidth="1"/>
    <col min="11536" max="11536" width="17.85546875" style="5" customWidth="1"/>
    <col min="11537" max="11777" width="11.42578125" style="5"/>
    <col min="11778" max="11779" width="25" style="5" customWidth="1"/>
    <col min="11780" max="11780" width="23.85546875" style="5" customWidth="1"/>
    <col min="11781" max="11781" width="22" style="5" customWidth="1"/>
    <col min="11782" max="11782" width="26.28515625" style="5" customWidth="1"/>
    <col min="11783" max="11783" width="22.5703125" style="5" customWidth="1"/>
    <col min="11784" max="11784" width="18.42578125" style="5" customWidth="1"/>
    <col min="11785" max="11785" width="19.140625" style="5" customWidth="1"/>
    <col min="11786" max="11786" width="29.7109375" style="5" customWidth="1"/>
    <col min="11787" max="11787" width="33.42578125" style="5" customWidth="1"/>
    <col min="11788" max="11788" width="26.7109375" style="5" customWidth="1"/>
    <col min="11789" max="11789" width="21" style="5" customWidth="1"/>
    <col min="11790" max="11790" width="20" style="5" customWidth="1"/>
    <col min="11791" max="11791" width="16.140625" style="5" customWidth="1"/>
    <col min="11792" max="11792" width="17.85546875" style="5" customWidth="1"/>
    <col min="11793" max="12033" width="11.42578125" style="5"/>
    <col min="12034" max="12035" width="25" style="5" customWidth="1"/>
    <col min="12036" max="12036" width="23.85546875" style="5" customWidth="1"/>
    <col min="12037" max="12037" width="22" style="5" customWidth="1"/>
    <col min="12038" max="12038" width="26.28515625" style="5" customWidth="1"/>
    <col min="12039" max="12039" width="22.5703125" style="5" customWidth="1"/>
    <col min="12040" max="12040" width="18.42578125" style="5" customWidth="1"/>
    <col min="12041" max="12041" width="19.140625" style="5" customWidth="1"/>
    <col min="12042" max="12042" width="29.7109375" style="5" customWidth="1"/>
    <col min="12043" max="12043" width="33.42578125" style="5" customWidth="1"/>
    <col min="12044" max="12044" width="26.7109375" style="5" customWidth="1"/>
    <col min="12045" max="12045" width="21" style="5" customWidth="1"/>
    <col min="12046" max="12046" width="20" style="5" customWidth="1"/>
    <col min="12047" max="12047" width="16.140625" style="5" customWidth="1"/>
    <col min="12048" max="12048" width="17.85546875" style="5" customWidth="1"/>
    <col min="12049" max="12289" width="11.42578125" style="5"/>
    <col min="12290" max="12291" width="25" style="5" customWidth="1"/>
    <col min="12292" max="12292" width="23.85546875" style="5" customWidth="1"/>
    <col min="12293" max="12293" width="22" style="5" customWidth="1"/>
    <col min="12294" max="12294" width="26.28515625" style="5" customWidth="1"/>
    <col min="12295" max="12295" width="22.5703125" style="5" customWidth="1"/>
    <col min="12296" max="12296" width="18.42578125" style="5" customWidth="1"/>
    <col min="12297" max="12297" width="19.140625" style="5" customWidth="1"/>
    <col min="12298" max="12298" width="29.7109375" style="5" customWidth="1"/>
    <col min="12299" max="12299" width="33.42578125" style="5" customWidth="1"/>
    <col min="12300" max="12300" width="26.7109375" style="5" customWidth="1"/>
    <col min="12301" max="12301" width="21" style="5" customWidth="1"/>
    <col min="12302" max="12302" width="20" style="5" customWidth="1"/>
    <col min="12303" max="12303" width="16.140625" style="5" customWidth="1"/>
    <col min="12304" max="12304" width="17.85546875" style="5" customWidth="1"/>
    <col min="12305" max="12545" width="11.42578125" style="5"/>
    <col min="12546" max="12547" width="25" style="5" customWidth="1"/>
    <col min="12548" max="12548" width="23.85546875" style="5" customWidth="1"/>
    <col min="12549" max="12549" width="22" style="5" customWidth="1"/>
    <col min="12550" max="12550" width="26.28515625" style="5" customWidth="1"/>
    <col min="12551" max="12551" width="22.5703125" style="5" customWidth="1"/>
    <col min="12552" max="12552" width="18.42578125" style="5" customWidth="1"/>
    <col min="12553" max="12553" width="19.140625" style="5" customWidth="1"/>
    <col min="12554" max="12554" width="29.7109375" style="5" customWidth="1"/>
    <col min="12555" max="12555" width="33.42578125" style="5" customWidth="1"/>
    <col min="12556" max="12556" width="26.7109375" style="5" customWidth="1"/>
    <col min="12557" max="12557" width="21" style="5" customWidth="1"/>
    <col min="12558" max="12558" width="20" style="5" customWidth="1"/>
    <col min="12559" max="12559" width="16.140625" style="5" customWidth="1"/>
    <col min="12560" max="12560" width="17.85546875" style="5" customWidth="1"/>
    <col min="12561" max="12801" width="11.42578125" style="5"/>
    <col min="12802" max="12803" width="25" style="5" customWidth="1"/>
    <col min="12804" max="12804" width="23.85546875" style="5" customWidth="1"/>
    <col min="12805" max="12805" width="22" style="5" customWidth="1"/>
    <col min="12806" max="12806" width="26.28515625" style="5" customWidth="1"/>
    <col min="12807" max="12807" width="22.5703125" style="5" customWidth="1"/>
    <col min="12808" max="12808" width="18.42578125" style="5" customWidth="1"/>
    <col min="12809" max="12809" width="19.140625" style="5" customWidth="1"/>
    <col min="12810" max="12810" width="29.7109375" style="5" customWidth="1"/>
    <col min="12811" max="12811" width="33.42578125" style="5" customWidth="1"/>
    <col min="12812" max="12812" width="26.7109375" style="5" customWidth="1"/>
    <col min="12813" max="12813" width="21" style="5" customWidth="1"/>
    <col min="12814" max="12814" width="20" style="5" customWidth="1"/>
    <col min="12815" max="12815" width="16.140625" style="5" customWidth="1"/>
    <col min="12816" max="12816" width="17.85546875" style="5" customWidth="1"/>
    <col min="12817" max="13057" width="11.42578125" style="5"/>
    <col min="13058" max="13059" width="25" style="5" customWidth="1"/>
    <col min="13060" max="13060" width="23.85546875" style="5" customWidth="1"/>
    <col min="13061" max="13061" width="22" style="5" customWidth="1"/>
    <col min="13062" max="13062" width="26.28515625" style="5" customWidth="1"/>
    <col min="13063" max="13063" width="22.5703125" style="5" customWidth="1"/>
    <col min="13064" max="13064" width="18.42578125" style="5" customWidth="1"/>
    <col min="13065" max="13065" width="19.140625" style="5" customWidth="1"/>
    <col min="13066" max="13066" width="29.7109375" style="5" customWidth="1"/>
    <col min="13067" max="13067" width="33.42578125" style="5" customWidth="1"/>
    <col min="13068" max="13068" width="26.7109375" style="5" customWidth="1"/>
    <col min="13069" max="13069" width="21" style="5" customWidth="1"/>
    <col min="13070" max="13070" width="20" style="5" customWidth="1"/>
    <col min="13071" max="13071" width="16.140625" style="5" customWidth="1"/>
    <col min="13072" max="13072" width="17.85546875" style="5" customWidth="1"/>
    <col min="13073" max="13313" width="11.42578125" style="5"/>
    <col min="13314" max="13315" width="25" style="5" customWidth="1"/>
    <col min="13316" max="13316" width="23.85546875" style="5" customWidth="1"/>
    <col min="13317" max="13317" width="22" style="5" customWidth="1"/>
    <col min="13318" max="13318" width="26.28515625" style="5" customWidth="1"/>
    <col min="13319" max="13319" width="22.5703125" style="5" customWidth="1"/>
    <col min="13320" max="13320" width="18.42578125" style="5" customWidth="1"/>
    <col min="13321" max="13321" width="19.140625" style="5" customWidth="1"/>
    <col min="13322" max="13322" width="29.7109375" style="5" customWidth="1"/>
    <col min="13323" max="13323" width="33.42578125" style="5" customWidth="1"/>
    <col min="13324" max="13324" width="26.7109375" style="5" customWidth="1"/>
    <col min="13325" max="13325" width="21" style="5" customWidth="1"/>
    <col min="13326" max="13326" width="20" style="5" customWidth="1"/>
    <col min="13327" max="13327" width="16.140625" style="5" customWidth="1"/>
    <col min="13328" max="13328" width="17.85546875" style="5" customWidth="1"/>
    <col min="13329" max="13569" width="11.42578125" style="5"/>
    <col min="13570" max="13571" width="25" style="5" customWidth="1"/>
    <col min="13572" max="13572" width="23.85546875" style="5" customWidth="1"/>
    <col min="13573" max="13573" width="22" style="5" customWidth="1"/>
    <col min="13574" max="13574" width="26.28515625" style="5" customWidth="1"/>
    <col min="13575" max="13575" width="22.5703125" style="5" customWidth="1"/>
    <col min="13576" max="13576" width="18.42578125" style="5" customWidth="1"/>
    <col min="13577" max="13577" width="19.140625" style="5" customWidth="1"/>
    <col min="13578" max="13578" width="29.7109375" style="5" customWidth="1"/>
    <col min="13579" max="13579" width="33.42578125" style="5" customWidth="1"/>
    <col min="13580" max="13580" width="26.7109375" style="5" customWidth="1"/>
    <col min="13581" max="13581" width="21" style="5" customWidth="1"/>
    <col min="13582" max="13582" width="20" style="5" customWidth="1"/>
    <col min="13583" max="13583" width="16.140625" style="5" customWidth="1"/>
    <col min="13584" max="13584" width="17.85546875" style="5" customWidth="1"/>
    <col min="13585" max="13825" width="11.42578125" style="5"/>
    <col min="13826" max="13827" width="25" style="5" customWidth="1"/>
    <col min="13828" max="13828" width="23.85546875" style="5" customWidth="1"/>
    <col min="13829" max="13829" width="22" style="5" customWidth="1"/>
    <col min="13830" max="13830" width="26.28515625" style="5" customWidth="1"/>
    <col min="13831" max="13831" width="22.5703125" style="5" customWidth="1"/>
    <col min="13832" max="13832" width="18.42578125" style="5" customWidth="1"/>
    <col min="13833" max="13833" width="19.140625" style="5" customWidth="1"/>
    <col min="13834" max="13834" width="29.7109375" style="5" customWidth="1"/>
    <col min="13835" max="13835" width="33.42578125" style="5" customWidth="1"/>
    <col min="13836" max="13836" width="26.7109375" style="5" customWidth="1"/>
    <col min="13837" max="13837" width="21" style="5" customWidth="1"/>
    <col min="13838" max="13838" width="20" style="5" customWidth="1"/>
    <col min="13839" max="13839" width="16.140625" style="5" customWidth="1"/>
    <col min="13840" max="13840" width="17.85546875" style="5" customWidth="1"/>
    <col min="13841" max="14081" width="11.42578125" style="5"/>
    <col min="14082" max="14083" width="25" style="5" customWidth="1"/>
    <col min="14084" max="14084" width="23.85546875" style="5" customWidth="1"/>
    <col min="14085" max="14085" width="22" style="5" customWidth="1"/>
    <col min="14086" max="14086" width="26.28515625" style="5" customWidth="1"/>
    <col min="14087" max="14087" width="22.5703125" style="5" customWidth="1"/>
    <col min="14088" max="14088" width="18.42578125" style="5" customWidth="1"/>
    <col min="14089" max="14089" width="19.140625" style="5" customWidth="1"/>
    <col min="14090" max="14090" width="29.7109375" style="5" customWidth="1"/>
    <col min="14091" max="14091" width="33.42578125" style="5" customWidth="1"/>
    <col min="14092" max="14092" width="26.7109375" style="5" customWidth="1"/>
    <col min="14093" max="14093" width="21" style="5" customWidth="1"/>
    <col min="14094" max="14094" width="20" style="5" customWidth="1"/>
    <col min="14095" max="14095" width="16.140625" style="5" customWidth="1"/>
    <col min="14096" max="14096" width="17.85546875" style="5" customWidth="1"/>
    <col min="14097" max="14337" width="11.42578125" style="5"/>
    <col min="14338" max="14339" width="25" style="5" customWidth="1"/>
    <col min="14340" max="14340" width="23.85546875" style="5" customWidth="1"/>
    <col min="14341" max="14341" width="22" style="5" customWidth="1"/>
    <col min="14342" max="14342" width="26.28515625" style="5" customWidth="1"/>
    <col min="14343" max="14343" width="22.5703125" style="5" customWidth="1"/>
    <col min="14344" max="14344" width="18.42578125" style="5" customWidth="1"/>
    <col min="14345" max="14345" width="19.140625" style="5" customWidth="1"/>
    <col min="14346" max="14346" width="29.7109375" style="5" customWidth="1"/>
    <col min="14347" max="14347" width="33.42578125" style="5" customWidth="1"/>
    <col min="14348" max="14348" width="26.7109375" style="5" customWidth="1"/>
    <col min="14349" max="14349" width="21" style="5" customWidth="1"/>
    <col min="14350" max="14350" width="20" style="5" customWidth="1"/>
    <col min="14351" max="14351" width="16.140625" style="5" customWidth="1"/>
    <col min="14352" max="14352" width="17.85546875" style="5" customWidth="1"/>
    <col min="14353" max="14593" width="11.42578125" style="5"/>
    <col min="14594" max="14595" width="25" style="5" customWidth="1"/>
    <col min="14596" max="14596" width="23.85546875" style="5" customWidth="1"/>
    <col min="14597" max="14597" width="22" style="5" customWidth="1"/>
    <col min="14598" max="14598" width="26.28515625" style="5" customWidth="1"/>
    <col min="14599" max="14599" width="22.5703125" style="5" customWidth="1"/>
    <col min="14600" max="14600" width="18.42578125" style="5" customWidth="1"/>
    <col min="14601" max="14601" width="19.140625" style="5" customWidth="1"/>
    <col min="14602" max="14602" width="29.7109375" style="5" customWidth="1"/>
    <col min="14603" max="14603" width="33.42578125" style="5" customWidth="1"/>
    <col min="14604" max="14604" width="26.7109375" style="5" customWidth="1"/>
    <col min="14605" max="14605" width="21" style="5" customWidth="1"/>
    <col min="14606" max="14606" width="20" style="5" customWidth="1"/>
    <col min="14607" max="14607" width="16.140625" style="5" customWidth="1"/>
    <col min="14608" max="14608" width="17.85546875" style="5" customWidth="1"/>
    <col min="14609" max="14849" width="11.42578125" style="5"/>
    <col min="14850" max="14851" width="25" style="5" customWidth="1"/>
    <col min="14852" max="14852" width="23.85546875" style="5" customWidth="1"/>
    <col min="14853" max="14853" width="22" style="5" customWidth="1"/>
    <col min="14854" max="14854" width="26.28515625" style="5" customWidth="1"/>
    <col min="14855" max="14855" width="22.5703125" style="5" customWidth="1"/>
    <col min="14856" max="14856" width="18.42578125" style="5" customWidth="1"/>
    <col min="14857" max="14857" width="19.140625" style="5" customWidth="1"/>
    <col min="14858" max="14858" width="29.7109375" style="5" customWidth="1"/>
    <col min="14859" max="14859" width="33.42578125" style="5" customWidth="1"/>
    <col min="14860" max="14860" width="26.7109375" style="5" customWidth="1"/>
    <col min="14861" max="14861" width="21" style="5" customWidth="1"/>
    <col min="14862" max="14862" width="20" style="5" customWidth="1"/>
    <col min="14863" max="14863" width="16.140625" style="5" customWidth="1"/>
    <col min="14864" max="14864" width="17.85546875" style="5" customWidth="1"/>
    <col min="14865" max="15105" width="11.42578125" style="5"/>
    <col min="15106" max="15107" width="25" style="5" customWidth="1"/>
    <col min="15108" max="15108" width="23.85546875" style="5" customWidth="1"/>
    <col min="15109" max="15109" width="22" style="5" customWidth="1"/>
    <col min="15110" max="15110" width="26.28515625" style="5" customWidth="1"/>
    <col min="15111" max="15111" width="22.5703125" style="5" customWidth="1"/>
    <col min="15112" max="15112" width="18.42578125" style="5" customWidth="1"/>
    <col min="15113" max="15113" width="19.140625" style="5" customWidth="1"/>
    <col min="15114" max="15114" width="29.7109375" style="5" customWidth="1"/>
    <col min="15115" max="15115" width="33.42578125" style="5" customWidth="1"/>
    <col min="15116" max="15116" width="26.7109375" style="5" customWidth="1"/>
    <col min="15117" max="15117" width="21" style="5" customWidth="1"/>
    <col min="15118" max="15118" width="20" style="5" customWidth="1"/>
    <col min="15119" max="15119" width="16.140625" style="5" customWidth="1"/>
    <col min="15120" max="15120" width="17.85546875" style="5" customWidth="1"/>
    <col min="15121" max="15361" width="11.42578125" style="5"/>
    <col min="15362" max="15363" width="25" style="5" customWidth="1"/>
    <col min="15364" max="15364" width="23.85546875" style="5" customWidth="1"/>
    <col min="15365" max="15365" width="22" style="5" customWidth="1"/>
    <col min="15366" max="15366" width="26.28515625" style="5" customWidth="1"/>
    <col min="15367" max="15367" width="22.5703125" style="5" customWidth="1"/>
    <col min="15368" max="15368" width="18.42578125" style="5" customWidth="1"/>
    <col min="15369" max="15369" width="19.140625" style="5" customWidth="1"/>
    <col min="15370" max="15370" width="29.7109375" style="5" customWidth="1"/>
    <col min="15371" max="15371" width="33.42578125" style="5" customWidth="1"/>
    <col min="15372" max="15372" width="26.7109375" style="5" customWidth="1"/>
    <col min="15373" max="15373" width="21" style="5" customWidth="1"/>
    <col min="15374" max="15374" width="20" style="5" customWidth="1"/>
    <col min="15375" max="15375" width="16.140625" style="5" customWidth="1"/>
    <col min="15376" max="15376" width="17.85546875" style="5" customWidth="1"/>
    <col min="15377" max="15617" width="11.42578125" style="5"/>
    <col min="15618" max="15619" width="25" style="5" customWidth="1"/>
    <col min="15620" max="15620" width="23.85546875" style="5" customWidth="1"/>
    <col min="15621" max="15621" width="22" style="5" customWidth="1"/>
    <col min="15622" max="15622" width="26.28515625" style="5" customWidth="1"/>
    <col min="15623" max="15623" width="22.5703125" style="5" customWidth="1"/>
    <col min="15624" max="15624" width="18.42578125" style="5" customWidth="1"/>
    <col min="15625" max="15625" width="19.140625" style="5" customWidth="1"/>
    <col min="15626" max="15626" width="29.7109375" style="5" customWidth="1"/>
    <col min="15627" max="15627" width="33.42578125" style="5" customWidth="1"/>
    <col min="15628" max="15628" width="26.7109375" style="5" customWidth="1"/>
    <col min="15629" max="15629" width="21" style="5" customWidth="1"/>
    <col min="15630" max="15630" width="20" style="5" customWidth="1"/>
    <col min="15631" max="15631" width="16.140625" style="5" customWidth="1"/>
    <col min="15632" max="15632" width="17.85546875" style="5" customWidth="1"/>
    <col min="15633" max="15873" width="11.42578125" style="5"/>
    <col min="15874" max="15875" width="25" style="5" customWidth="1"/>
    <col min="15876" max="15876" width="23.85546875" style="5" customWidth="1"/>
    <col min="15877" max="15877" width="22" style="5" customWidth="1"/>
    <col min="15878" max="15878" width="26.28515625" style="5" customWidth="1"/>
    <col min="15879" max="15879" width="22.5703125" style="5" customWidth="1"/>
    <col min="15880" max="15880" width="18.42578125" style="5" customWidth="1"/>
    <col min="15881" max="15881" width="19.140625" style="5" customWidth="1"/>
    <col min="15882" max="15882" width="29.7109375" style="5" customWidth="1"/>
    <col min="15883" max="15883" width="33.42578125" style="5" customWidth="1"/>
    <col min="15884" max="15884" width="26.7109375" style="5" customWidth="1"/>
    <col min="15885" max="15885" width="21" style="5" customWidth="1"/>
    <col min="15886" max="15886" width="20" style="5" customWidth="1"/>
    <col min="15887" max="15887" width="16.140625" style="5" customWidth="1"/>
    <col min="15888" max="15888" width="17.85546875" style="5" customWidth="1"/>
    <col min="15889" max="16129" width="11.42578125" style="5"/>
    <col min="16130" max="16131" width="25" style="5" customWidth="1"/>
    <col min="16132" max="16132" width="23.85546875" style="5" customWidth="1"/>
    <col min="16133" max="16133" width="22" style="5" customWidth="1"/>
    <col min="16134" max="16134" width="26.28515625" style="5" customWidth="1"/>
    <col min="16135" max="16135" width="22.5703125" style="5" customWidth="1"/>
    <col min="16136" max="16136" width="18.42578125" style="5" customWidth="1"/>
    <col min="16137" max="16137" width="19.140625" style="5" customWidth="1"/>
    <col min="16138" max="16138" width="29.7109375" style="5" customWidth="1"/>
    <col min="16139" max="16139" width="33.42578125" style="5" customWidth="1"/>
    <col min="16140" max="16140" width="26.7109375" style="5" customWidth="1"/>
    <col min="16141" max="16141" width="21" style="5" customWidth="1"/>
    <col min="16142" max="16142" width="20" style="5" customWidth="1"/>
    <col min="16143" max="16143" width="16.140625" style="5" customWidth="1"/>
    <col min="16144" max="16144" width="17.85546875" style="5" customWidth="1"/>
    <col min="16145" max="16384" width="11.42578125" style="5"/>
  </cols>
  <sheetData>
    <row r="1" spans="1:42" ht="14.25"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s="1" customFormat="1" ht="12.75" customHeight="1" x14ac:dyDescent="0.2">
      <c r="B2" s="91" t="s">
        <v>343</v>
      </c>
      <c r="C2" s="91"/>
      <c r="D2" s="91"/>
      <c r="E2" s="91"/>
      <c r="F2" s="91"/>
      <c r="G2" s="91"/>
      <c r="H2" s="91"/>
      <c r="I2" s="91"/>
      <c r="J2" s="91"/>
      <c r="K2" s="91"/>
      <c r="L2" s="61"/>
      <c r="M2" s="61"/>
      <c r="N2" s="61"/>
      <c r="O2" s="61"/>
      <c r="P2" s="61"/>
    </row>
    <row r="3" spans="1:42" s="1" customFormat="1" ht="12.75" customHeight="1" x14ac:dyDescent="0.2">
      <c r="B3" s="91"/>
      <c r="C3" s="91"/>
      <c r="D3" s="91"/>
      <c r="E3" s="91"/>
      <c r="F3" s="91"/>
      <c r="G3" s="91"/>
      <c r="H3" s="91"/>
      <c r="I3" s="91"/>
      <c r="J3" s="91"/>
      <c r="K3" s="91"/>
      <c r="L3" s="61"/>
      <c r="M3" s="61"/>
      <c r="N3" s="61"/>
      <c r="O3" s="61"/>
      <c r="P3" s="61"/>
    </row>
    <row r="4" spans="1:42" ht="14.25" x14ac:dyDescent="0.2">
      <c r="A4" s="6"/>
      <c r="B4" s="6"/>
      <c r="C4" s="6"/>
      <c r="D4" s="6"/>
      <c r="E4" s="6"/>
      <c r="F4" s="6"/>
      <c r="G4" s="6"/>
      <c r="H4" s="6"/>
      <c r="I4" s="6"/>
      <c r="J4" s="6"/>
      <c r="K4" s="6"/>
      <c r="L4" s="6"/>
      <c r="M4" s="6"/>
      <c r="S4" s="6"/>
      <c r="T4" s="6"/>
      <c r="U4" s="6"/>
      <c r="V4" s="6"/>
      <c r="W4" s="6"/>
      <c r="X4" s="6"/>
      <c r="Y4" s="6"/>
      <c r="Z4" s="6"/>
      <c r="AA4" s="6"/>
      <c r="AB4" s="6"/>
      <c r="AC4" s="6"/>
      <c r="AD4" s="6"/>
      <c r="AE4" s="6"/>
      <c r="AF4" s="6"/>
      <c r="AG4" s="6"/>
      <c r="AH4" s="6"/>
      <c r="AI4" s="6"/>
      <c r="AJ4" s="6"/>
      <c r="AK4" s="6"/>
      <c r="AL4" s="6"/>
      <c r="AM4" s="6"/>
      <c r="AN4" s="6"/>
      <c r="AO4" s="6"/>
      <c r="AP4" s="6"/>
    </row>
    <row r="5" spans="1:42" s="1" customFormat="1" ht="60" customHeight="1" x14ac:dyDescent="0.2">
      <c r="B5" s="14" t="s">
        <v>14</v>
      </c>
      <c r="C5" s="2"/>
      <c r="D5" s="3"/>
      <c r="E5" s="14" t="s">
        <v>11</v>
      </c>
      <c r="F5" s="2"/>
      <c r="H5" s="14" t="s">
        <v>341</v>
      </c>
      <c r="I5" s="4"/>
      <c r="K5" s="5"/>
      <c r="L5" s="5"/>
      <c r="M5" s="3"/>
      <c r="N5" s="3"/>
    </row>
    <row r="6" spans="1:42" s="1" customFormat="1" ht="15" customHeight="1" x14ac:dyDescent="0.2">
      <c r="B6" s="36"/>
      <c r="C6" s="37"/>
      <c r="D6" s="3"/>
      <c r="E6" s="36"/>
      <c r="F6" s="37"/>
      <c r="H6" s="36"/>
      <c r="I6" s="38"/>
      <c r="K6" s="5"/>
      <c r="L6" s="5"/>
      <c r="M6" s="3"/>
      <c r="N6" s="3"/>
    </row>
    <row r="7" spans="1:42" ht="15" customHeight="1" x14ac:dyDescent="0.2"/>
    <row r="8" spans="1:42" s="84" customFormat="1" ht="25.5" customHeight="1" x14ac:dyDescent="0.2">
      <c r="B8" s="174" t="s">
        <v>474</v>
      </c>
      <c r="C8" s="174"/>
      <c r="D8" s="174"/>
      <c r="E8" s="174"/>
      <c r="F8" s="174"/>
      <c r="G8" s="174"/>
      <c r="H8" s="174"/>
      <c r="I8" s="174"/>
      <c r="J8" s="174"/>
      <c r="K8" s="174"/>
      <c r="L8" s="43"/>
      <c r="M8" s="43"/>
      <c r="N8" s="43"/>
      <c r="O8" s="43"/>
      <c r="P8" s="43"/>
    </row>
    <row r="9" spans="1:42" s="1" customFormat="1" ht="15" customHeight="1" x14ac:dyDescent="0.2">
      <c r="B9" s="33"/>
      <c r="C9" s="33"/>
      <c r="D9" s="33"/>
      <c r="E9" s="33"/>
      <c r="F9" s="33"/>
      <c r="G9" s="33"/>
      <c r="H9" s="33"/>
      <c r="I9" s="33"/>
      <c r="J9" s="33"/>
      <c r="K9" s="33"/>
      <c r="L9" s="73"/>
      <c r="M9" s="73"/>
      <c r="N9" s="73"/>
      <c r="O9" s="73"/>
      <c r="P9" s="73"/>
    </row>
    <row r="10" spans="1:42" s="1" customFormat="1" ht="15" customHeight="1" x14ac:dyDescent="0.2">
      <c r="B10" s="93" t="s">
        <v>291</v>
      </c>
      <c r="C10" s="93"/>
      <c r="D10" s="93"/>
      <c r="E10" s="93"/>
      <c r="F10" s="33"/>
      <c r="G10" s="33"/>
      <c r="H10"/>
      <c r="I10"/>
      <c r="J10"/>
      <c r="K10"/>
      <c r="L10" s="73"/>
      <c r="M10" s="73"/>
      <c r="N10" s="73"/>
      <c r="O10" s="73"/>
      <c r="P10" s="73"/>
    </row>
    <row r="11" spans="1:42" ht="45" customHeight="1" x14ac:dyDescent="0.2">
      <c r="B11" s="94" t="s">
        <v>294</v>
      </c>
      <c r="C11" s="94"/>
      <c r="D11" s="94"/>
      <c r="E11" s="94"/>
      <c r="H11"/>
      <c r="I11"/>
      <c r="J11"/>
      <c r="K11"/>
    </row>
    <row r="12" spans="1:42" ht="15" customHeight="1" x14ac:dyDescent="0.2">
      <c r="B12" s="44" t="s">
        <v>160</v>
      </c>
      <c r="C12" s="44" t="s">
        <v>161</v>
      </c>
      <c r="E12" s="16"/>
      <c r="F12" s="16"/>
      <c r="H12"/>
      <c r="I12"/>
      <c r="J12"/>
      <c r="K12"/>
    </row>
    <row r="13" spans="1:42" ht="15" customHeight="1" x14ac:dyDescent="0.2">
      <c r="B13" s="17"/>
      <c r="C13" s="17"/>
      <c r="E13" s="16"/>
      <c r="F13" s="16"/>
      <c r="H13"/>
      <c r="I13"/>
      <c r="J13"/>
      <c r="K13"/>
    </row>
    <row r="14" spans="1:42" ht="15" customHeight="1" x14ac:dyDescent="0.2">
      <c r="B14" s="17"/>
      <c r="C14" s="17"/>
      <c r="E14" s="16"/>
      <c r="F14" s="16"/>
      <c r="H14"/>
      <c r="I14"/>
      <c r="J14"/>
      <c r="K14"/>
    </row>
    <row r="15" spans="1:42" ht="15" customHeight="1" x14ac:dyDescent="0.2">
      <c r="B15" s="17"/>
      <c r="C15" s="17"/>
      <c r="E15" s="16"/>
      <c r="F15" s="16"/>
      <c r="H15"/>
      <c r="I15"/>
      <c r="J15"/>
      <c r="K15"/>
    </row>
    <row r="16" spans="1:42" ht="15" customHeight="1" x14ac:dyDescent="0.2">
      <c r="B16" s="17"/>
      <c r="C16" s="17"/>
      <c r="E16" s="16"/>
      <c r="F16" s="16"/>
      <c r="G16" s="15"/>
      <c r="H16"/>
      <c r="I16"/>
      <c r="J16"/>
      <c r="K16"/>
    </row>
    <row r="17" spans="2:16" ht="15" customHeight="1" x14ac:dyDescent="0.2">
      <c r="B17" s="17"/>
      <c r="C17" s="17"/>
      <c r="E17" s="16"/>
      <c r="F17" s="16"/>
      <c r="G17" s="16"/>
      <c r="H17"/>
      <c r="I17"/>
      <c r="J17"/>
      <c r="K17"/>
    </row>
    <row r="18" spans="2:16" ht="15" customHeight="1" x14ac:dyDescent="0.2">
      <c r="B18" s="17"/>
      <c r="C18" s="17"/>
      <c r="E18" s="16"/>
      <c r="F18" s="16"/>
      <c r="G18" s="18"/>
      <c r="H18"/>
      <c r="I18"/>
      <c r="J18"/>
      <c r="K18"/>
    </row>
    <row r="19" spans="2:16" ht="15" customHeight="1" x14ac:dyDescent="0.2">
      <c r="B19" s="95" t="s">
        <v>292</v>
      </c>
      <c r="C19" s="95"/>
      <c r="D19" s="95"/>
      <c r="E19" s="95"/>
      <c r="F19" s="16"/>
      <c r="G19" s="18"/>
      <c r="H19"/>
      <c r="I19"/>
      <c r="J19"/>
      <c r="K19"/>
    </row>
    <row r="20" spans="2:16" ht="15" customHeight="1" x14ac:dyDescent="0.2">
      <c r="B20" s="19"/>
      <c r="C20" s="19"/>
      <c r="E20" s="16"/>
      <c r="F20" s="16"/>
      <c r="G20" s="18"/>
      <c r="H20"/>
      <c r="I20"/>
      <c r="J20"/>
      <c r="K20"/>
    </row>
    <row r="21" spans="2:16" ht="15" customHeight="1" x14ac:dyDescent="0.2">
      <c r="B21" s="167" t="s">
        <v>293</v>
      </c>
      <c r="C21" s="167"/>
      <c r="D21" s="167"/>
      <c r="E21" s="167"/>
      <c r="F21" s="16"/>
      <c r="G21" s="18"/>
      <c r="H21"/>
      <c r="I21"/>
      <c r="J21"/>
      <c r="K21"/>
    </row>
    <row r="22" spans="2:16" ht="21.75" customHeight="1" x14ac:dyDescent="0.2">
      <c r="B22" s="85" t="s">
        <v>344</v>
      </c>
      <c r="C22" s="85" t="s">
        <v>162</v>
      </c>
      <c r="D22"/>
      <c r="E22"/>
      <c r="F22" s="16"/>
      <c r="G22" s="18"/>
      <c r="H22"/>
      <c r="I22"/>
      <c r="J22"/>
      <c r="K22"/>
    </row>
    <row r="23" spans="2:16" ht="27.75" customHeight="1" x14ac:dyDescent="0.2">
      <c r="B23" s="165"/>
      <c r="C23" s="166"/>
      <c r="D23"/>
      <c r="E23"/>
      <c r="F23" s="16"/>
      <c r="G23" s="18"/>
      <c r="H23"/>
      <c r="I23"/>
      <c r="J23"/>
      <c r="K23"/>
    </row>
    <row r="24" spans="2:16" ht="30.2" customHeight="1" x14ac:dyDescent="0.2">
      <c r="B24" s="16"/>
      <c r="C24" s="18"/>
      <c r="D24" s="83"/>
      <c r="E24" s="83"/>
      <c r="F24" s="16"/>
      <c r="G24" s="18"/>
      <c r="H24"/>
      <c r="I24"/>
      <c r="J24"/>
      <c r="K24"/>
    </row>
    <row r="25" spans="2:16" ht="15" customHeight="1" x14ac:dyDescent="0.2">
      <c r="B25" s="16"/>
      <c r="C25" s="18"/>
      <c r="D25" s="83"/>
      <c r="E25" s="83"/>
      <c r="F25" s="16"/>
      <c r="G25" s="18"/>
      <c r="H25"/>
      <c r="I25"/>
      <c r="J25"/>
      <c r="K25"/>
    </row>
    <row r="26" spans="2:16" ht="60" customHeight="1" x14ac:dyDescent="0.2">
      <c r="B26" s="92" t="s">
        <v>284</v>
      </c>
      <c r="C26" s="92"/>
      <c r="D26" s="92"/>
      <c r="E26" s="92"/>
      <c r="F26" s="92"/>
      <c r="G26" s="92"/>
      <c r="H26" s="92"/>
      <c r="I26" s="92"/>
      <c r="J26" s="92"/>
      <c r="K26" s="92"/>
    </row>
    <row r="27" spans="2:16" ht="15" customHeight="1" x14ac:dyDescent="0.2">
      <c r="B27" s="81"/>
      <c r="C27" s="81"/>
      <c r="D27" s="81"/>
      <c r="E27" s="81"/>
      <c r="F27" s="81"/>
      <c r="G27" s="81"/>
      <c r="H27" s="81"/>
      <c r="I27" s="81"/>
      <c r="J27" s="81"/>
      <c r="K27" s="81"/>
    </row>
    <row r="28" spans="2:16" ht="15" customHeight="1" x14ac:dyDescent="0.2">
      <c r="B28" s="39"/>
      <c r="C28" s="39"/>
      <c r="D28" s="39"/>
      <c r="E28" s="39"/>
      <c r="F28" s="39"/>
      <c r="G28" s="39"/>
      <c r="H28" s="39"/>
      <c r="I28" s="39"/>
      <c r="J28" s="39"/>
    </row>
    <row r="29" spans="2:16" ht="15" customHeight="1" x14ac:dyDescent="0.2">
      <c r="B29" s="88" t="s">
        <v>163</v>
      </c>
      <c r="C29" s="88"/>
      <c r="D29" s="88"/>
      <c r="E29" s="88"/>
      <c r="F29" s="88"/>
      <c r="G29" s="88"/>
      <c r="H29" s="88"/>
      <c r="I29" s="88"/>
      <c r="J29" s="88"/>
      <c r="K29" s="88"/>
      <c r="L29" s="73"/>
      <c r="M29" s="73"/>
      <c r="N29" s="73"/>
      <c r="O29" s="73"/>
      <c r="P29" s="73"/>
    </row>
    <row r="30" spans="2:16" ht="15" customHeight="1" x14ac:dyDescent="0.2">
      <c r="B30" s="5" t="s">
        <v>207</v>
      </c>
    </row>
    <row r="31" spans="2:16" s="84" customFormat="1" ht="29.25" customHeight="1" x14ac:dyDescent="0.2">
      <c r="B31" s="331" t="s">
        <v>475</v>
      </c>
      <c r="C31" s="140"/>
      <c r="D31" s="140"/>
      <c r="E31" s="140"/>
      <c r="F31" s="140"/>
      <c r="G31" s="140"/>
      <c r="H31" s="140"/>
      <c r="I31" s="140"/>
      <c r="J31" s="140"/>
      <c r="K31" s="140"/>
      <c r="L31" s="140"/>
    </row>
    <row r="32" spans="2:16" ht="15" customHeight="1" x14ac:dyDescent="0.2"/>
    <row r="33" spans="1:16" ht="55.5" customHeight="1" x14ac:dyDescent="0.2">
      <c r="B33" s="45" t="s">
        <v>15</v>
      </c>
      <c r="C33" s="45" t="s">
        <v>346</v>
      </c>
      <c r="D33" s="45" t="s">
        <v>275</v>
      </c>
      <c r="E33" s="45" t="s">
        <v>347</v>
      </c>
      <c r="F33" s="45" t="s">
        <v>348</v>
      </c>
      <c r="G33" s="45" t="s">
        <v>349</v>
      </c>
      <c r="H33" s="45" t="s">
        <v>350</v>
      </c>
    </row>
    <row r="34" spans="1:16" ht="15" customHeight="1" x14ac:dyDescent="0.2">
      <c r="B34" s="20" t="s">
        <v>4</v>
      </c>
      <c r="C34" s="21"/>
      <c r="D34" s="20"/>
      <c r="E34" s="20"/>
      <c r="F34" s="22"/>
      <c r="G34" s="20"/>
      <c r="H34" s="20"/>
    </row>
    <row r="35" spans="1:16" ht="15" customHeight="1" x14ac:dyDescent="0.2">
      <c r="B35" s="20" t="s">
        <v>5</v>
      </c>
      <c r="C35" s="21"/>
      <c r="D35" s="20"/>
      <c r="E35" s="20"/>
      <c r="F35" s="22"/>
      <c r="G35" s="20"/>
      <c r="H35" s="20"/>
    </row>
    <row r="36" spans="1:16" ht="15" customHeight="1" x14ac:dyDescent="0.2">
      <c r="B36" s="20" t="s">
        <v>6</v>
      </c>
      <c r="C36" s="21"/>
      <c r="D36" s="20"/>
      <c r="E36" s="20"/>
      <c r="F36" s="22"/>
      <c r="G36" s="20"/>
      <c r="H36" s="20"/>
    </row>
    <row r="37" spans="1:16" s="43" customFormat="1" ht="15" customHeight="1" x14ac:dyDescent="0.2">
      <c r="B37" s="42" t="s">
        <v>16</v>
      </c>
      <c r="C37" s="46">
        <f>SUM(C34:C36)</f>
        <v>0</v>
      </c>
      <c r="D37" s="46">
        <f t="shared" ref="D37:H37" si="0">SUM(D34:D36)</f>
        <v>0</v>
      </c>
      <c r="E37" s="46">
        <f t="shared" si="0"/>
        <v>0</v>
      </c>
      <c r="F37" s="46">
        <f t="shared" si="0"/>
        <v>0</v>
      </c>
      <c r="G37" s="46">
        <f t="shared" si="0"/>
        <v>0</v>
      </c>
      <c r="H37" s="46">
        <f t="shared" si="0"/>
        <v>0</v>
      </c>
    </row>
    <row r="38" spans="1:16" ht="15" customHeight="1" x14ac:dyDescent="0.2">
      <c r="A38" s="1"/>
      <c r="B38" s="13" t="s">
        <v>345</v>
      </c>
      <c r="C38" s="75"/>
      <c r="D38" s="75"/>
      <c r="E38" s="75"/>
      <c r="F38" s="75"/>
      <c r="G38" s="75"/>
      <c r="H38" s="75"/>
      <c r="I38" s="75"/>
      <c r="J38" s="75"/>
      <c r="K38" s="75"/>
      <c r="L38" s="75"/>
    </row>
    <row r="39" spans="1:16" ht="15" customHeight="1" x14ac:dyDescent="0.2">
      <c r="A39" s="1"/>
      <c r="B39" s="1"/>
      <c r="C39" s="75"/>
      <c r="D39" s="75"/>
      <c r="E39" s="75"/>
      <c r="F39" s="75"/>
      <c r="G39" s="75"/>
      <c r="H39" s="75"/>
      <c r="I39" s="75"/>
      <c r="J39" s="75"/>
      <c r="K39" s="75"/>
      <c r="L39" s="75"/>
    </row>
    <row r="40" spans="1:16" ht="15" customHeight="1" x14ac:dyDescent="0.2">
      <c r="B40" s="88" t="s">
        <v>164</v>
      </c>
      <c r="C40" s="88"/>
      <c r="D40" s="88"/>
      <c r="E40" s="88"/>
      <c r="F40" s="88"/>
      <c r="G40" s="88"/>
      <c r="H40" s="88"/>
      <c r="I40" s="88"/>
      <c r="J40" s="88"/>
      <c r="K40" s="88"/>
      <c r="L40" s="73"/>
      <c r="M40" s="73"/>
      <c r="N40" s="73"/>
      <c r="O40" s="73"/>
      <c r="P40" s="73"/>
    </row>
    <row r="41" spans="1:16" s="84" customFormat="1" ht="15" customHeight="1" x14ac:dyDescent="0.2">
      <c r="B41" s="84" t="s">
        <v>351</v>
      </c>
    </row>
    <row r="42" spans="1:16" s="84" customFormat="1" ht="29.25" customHeight="1" x14ac:dyDescent="0.2">
      <c r="B42" s="331" t="s">
        <v>477</v>
      </c>
      <c r="C42" s="140"/>
      <c r="D42" s="140"/>
      <c r="E42" s="140"/>
      <c r="F42" s="140"/>
      <c r="G42" s="140"/>
      <c r="H42" s="140"/>
      <c r="I42" s="140"/>
      <c r="J42" s="140"/>
      <c r="K42" s="140"/>
      <c r="L42" s="140"/>
    </row>
    <row r="43" spans="1:16" ht="15" customHeight="1" x14ac:dyDescent="0.2"/>
    <row r="44" spans="1:16" s="1" customFormat="1" ht="15" customHeight="1" x14ac:dyDescent="0.2">
      <c r="B44" s="90" t="s">
        <v>15</v>
      </c>
      <c r="C44" s="90" t="s">
        <v>165</v>
      </c>
      <c r="D44" s="90" t="s">
        <v>166</v>
      </c>
      <c r="E44" s="90" t="s">
        <v>1</v>
      </c>
      <c r="F44" s="90"/>
      <c r="G44" s="90"/>
      <c r="H44" s="90"/>
      <c r="I44" s="90"/>
      <c r="J44" s="90"/>
      <c r="K44" s="90"/>
    </row>
    <row r="45" spans="1:16" s="1" customFormat="1" ht="15" customHeight="1" x14ac:dyDescent="0.2">
      <c r="B45" s="90"/>
      <c r="C45" s="90"/>
      <c r="D45" s="90"/>
      <c r="E45" s="47" t="s">
        <v>352</v>
      </c>
      <c r="F45" s="47" t="s">
        <v>353</v>
      </c>
      <c r="G45" s="47" t="s">
        <v>354</v>
      </c>
      <c r="H45" s="47" t="s">
        <v>355</v>
      </c>
      <c r="I45" s="47" t="s">
        <v>356</v>
      </c>
      <c r="J45" s="168" t="s">
        <v>210</v>
      </c>
      <c r="K45" s="48" t="s">
        <v>167</v>
      </c>
    </row>
    <row r="46" spans="1:16" s="1" customFormat="1" ht="15" customHeight="1" x14ac:dyDescent="0.2">
      <c r="B46" s="110" t="s">
        <v>4</v>
      </c>
      <c r="C46" s="110" t="s">
        <v>168</v>
      </c>
      <c r="D46" s="4" t="s">
        <v>169</v>
      </c>
      <c r="E46" s="49"/>
      <c r="F46" s="49"/>
      <c r="G46" s="49"/>
      <c r="H46" s="4"/>
      <c r="I46" s="4"/>
      <c r="J46" s="4"/>
      <c r="K46" s="52">
        <f>SUM(E46:J46)</f>
        <v>0</v>
      </c>
    </row>
    <row r="47" spans="1:16" s="1" customFormat="1" ht="15" customHeight="1" x14ac:dyDescent="0.2">
      <c r="B47" s="111"/>
      <c r="C47" s="111"/>
      <c r="D47" s="4" t="s">
        <v>7</v>
      </c>
      <c r="E47" s="49"/>
      <c r="F47" s="49"/>
      <c r="G47" s="49"/>
      <c r="H47" s="49"/>
      <c r="I47" s="4"/>
      <c r="J47" s="4"/>
      <c r="K47" s="52">
        <f t="shared" ref="K47:K63" si="1">SUM(E47:J47)</f>
        <v>0</v>
      </c>
    </row>
    <row r="48" spans="1:16" s="1" customFormat="1" ht="15" customHeight="1" x14ac:dyDescent="0.2">
      <c r="B48" s="111"/>
      <c r="C48" s="111"/>
      <c r="D48" s="4" t="s">
        <v>170</v>
      </c>
      <c r="E48" s="4"/>
      <c r="F48" s="49"/>
      <c r="G48" s="49"/>
      <c r="H48" s="49"/>
      <c r="I48" s="49"/>
      <c r="J48" s="49"/>
      <c r="K48" s="52">
        <f t="shared" si="1"/>
        <v>0</v>
      </c>
    </row>
    <row r="49" spans="2:11" s="1" customFormat="1" ht="15" customHeight="1" x14ac:dyDescent="0.2">
      <c r="B49" s="111"/>
      <c r="C49" s="111"/>
      <c r="D49" s="4" t="s">
        <v>8</v>
      </c>
      <c r="E49" s="4"/>
      <c r="F49" s="4"/>
      <c r="G49" s="4"/>
      <c r="H49" s="4"/>
      <c r="I49" s="4"/>
      <c r="J49" s="4"/>
      <c r="K49" s="52">
        <f t="shared" si="1"/>
        <v>0</v>
      </c>
    </row>
    <row r="50" spans="2:11" s="1" customFormat="1" ht="15" customHeight="1" x14ac:dyDescent="0.2">
      <c r="B50" s="111"/>
      <c r="C50" s="111"/>
      <c r="D50" s="4" t="s">
        <v>171</v>
      </c>
      <c r="E50" s="4"/>
      <c r="F50" s="4"/>
      <c r="G50" s="4"/>
      <c r="H50" s="4"/>
      <c r="I50" s="4"/>
      <c r="J50" s="4"/>
      <c r="K50" s="52">
        <f t="shared" si="1"/>
        <v>0</v>
      </c>
    </row>
    <row r="51" spans="2:11" s="1" customFormat="1" ht="15" customHeight="1" x14ac:dyDescent="0.2">
      <c r="B51" s="111"/>
      <c r="C51" s="112"/>
      <c r="D51" s="4" t="s">
        <v>172</v>
      </c>
      <c r="E51" s="4"/>
      <c r="F51" s="4"/>
      <c r="G51" s="4"/>
      <c r="H51" s="4"/>
      <c r="I51" s="4"/>
      <c r="J51" s="4"/>
      <c r="K51" s="52">
        <f t="shared" si="1"/>
        <v>0</v>
      </c>
    </row>
    <row r="52" spans="2:11" s="1" customFormat="1" ht="15" customHeight="1" x14ac:dyDescent="0.2">
      <c r="B52" s="111"/>
      <c r="C52" s="113" t="s">
        <v>173</v>
      </c>
      <c r="D52" s="4" t="s">
        <v>169</v>
      </c>
      <c r="E52" s="4"/>
      <c r="F52" s="4"/>
      <c r="G52" s="4"/>
      <c r="H52" s="4"/>
      <c r="I52" s="4"/>
      <c r="J52" s="4"/>
      <c r="K52" s="52">
        <f t="shared" si="1"/>
        <v>0</v>
      </c>
    </row>
    <row r="53" spans="2:11" s="1" customFormat="1" ht="15" customHeight="1" x14ac:dyDescent="0.2">
      <c r="B53" s="111"/>
      <c r="C53" s="114"/>
      <c r="D53" s="4" t="s">
        <v>7</v>
      </c>
      <c r="E53" s="4"/>
      <c r="F53" s="4"/>
      <c r="G53" s="4"/>
      <c r="H53" s="4"/>
      <c r="I53" s="4"/>
      <c r="J53" s="4"/>
      <c r="K53" s="52">
        <f t="shared" si="1"/>
        <v>0</v>
      </c>
    </row>
    <row r="54" spans="2:11" s="1" customFormat="1" ht="15" customHeight="1" x14ac:dyDescent="0.2">
      <c r="B54" s="111"/>
      <c r="C54" s="114"/>
      <c r="D54" s="4" t="s">
        <v>170</v>
      </c>
      <c r="E54" s="4"/>
      <c r="F54" s="4"/>
      <c r="G54" s="4"/>
      <c r="H54" s="4"/>
      <c r="I54" s="4"/>
      <c r="J54" s="4"/>
      <c r="K54" s="52">
        <f t="shared" si="1"/>
        <v>0</v>
      </c>
    </row>
    <row r="55" spans="2:11" s="1" customFormat="1" ht="15" customHeight="1" x14ac:dyDescent="0.2">
      <c r="B55" s="111"/>
      <c r="C55" s="114"/>
      <c r="D55" s="4" t="s">
        <v>8</v>
      </c>
      <c r="E55" s="4"/>
      <c r="F55" s="4"/>
      <c r="G55" s="4"/>
      <c r="H55" s="4"/>
      <c r="I55" s="4"/>
      <c r="J55" s="4"/>
      <c r="K55" s="52">
        <f t="shared" si="1"/>
        <v>0</v>
      </c>
    </row>
    <row r="56" spans="2:11" s="1" customFormat="1" ht="15" customHeight="1" x14ac:dyDescent="0.2">
      <c r="B56" s="111"/>
      <c r="C56" s="114"/>
      <c r="D56" s="4" t="s">
        <v>171</v>
      </c>
      <c r="E56" s="4"/>
      <c r="F56" s="4"/>
      <c r="G56" s="4"/>
      <c r="H56" s="4"/>
      <c r="I56" s="4"/>
      <c r="J56" s="4"/>
      <c r="K56" s="52">
        <f t="shared" si="1"/>
        <v>0</v>
      </c>
    </row>
    <row r="57" spans="2:11" s="1" customFormat="1" ht="15" customHeight="1" x14ac:dyDescent="0.2">
      <c r="B57" s="111"/>
      <c r="C57" s="115"/>
      <c r="D57" s="4" t="s">
        <v>172</v>
      </c>
      <c r="E57" s="4"/>
      <c r="F57" s="4"/>
      <c r="G57" s="4"/>
      <c r="H57" s="4"/>
      <c r="I57" s="4"/>
      <c r="J57" s="4"/>
      <c r="K57" s="52">
        <f t="shared" si="1"/>
        <v>0</v>
      </c>
    </row>
    <row r="58" spans="2:11" s="1" customFormat="1" ht="15" customHeight="1" x14ac:dyDescent="0.2">
      <c r="B58" s="111"/>
      <c r="C58" s="110" t="s">
        <v>174</v>
      </c>
      <c r="D58" s="4" t="s">
        <v>169</v>
      </c>
      <c r="E58" s="4"/>
      <c r="F58" s="4"/>
      <c r="G58" s="4"/>
      <c r="H58" s="4"/>
      <c r="I58" s="4"/>
      <c r="J58" s="4"/>
      <c r="K58" s="52">
        <f t="shared" si="1"/>
        <v>0</v>
      </c>
    </row>
    <row r="59" spans="2:11" s="1" customFormat="1" ht="15" customHeight="1" x14ac:dyDescent="0.2">
      <c r="B59" s="111"/>
      <c r="C59" s="111"/>
      <c r="D59" s="4" t="s">
        <v>7</v>
      </c>
      <c r="E59" s="4"/>
      <c r="F59" s="4"/>
      <c r="G59" s="4"/>
      <c r="H59" s="4"/>
      <c r="I59" s="4"/>
      <c r="J59" s="4"/>
      <c r="K59" s="52">
        <f t="shared" si="1"/>
        <v>0</v>
      </c>
    </row>
    <row r="60" spans="2:11" s="1" customFormat="1" ht="15" customHeight="1" x14ac:dyDescent="0.2">
      <c r="B60" s="111"/>
      <c r="C60" s="111"/>
      <c r="D60" s="4" t="s">
        <v>170</v>
      </c>
      <c r="E60" s="4"/>
      <c r="F60" s="4"/>
      <c r="G60" s="4"/>
      <c r="H60" s="4"/>
      <c r="I60" s="4"/>
      <c r="J60" s="4"/>
      <c r="K60" s="52">
        <f t="shared" si="1"/>
        <v>0</v>
      </c>
    </row>
    <row r="61" spans="2:11" s="1" customFormat="1" ht="15" customHeight="1" x14ac:dyDescent="0.2">
      <c r="B61" s="111"/>
      <c r="C61" s="111"/>
      <c r="D61" s="4" t="s">
        <v>8</v>
      </c>
      <c r="E61" s="4"/>
      <c r="F61" s="4"/>
      <c r="G61" s="4"/>
      <c r="H61" s="4"/>
      <c r="I61" s="4"/>
      <c r="J61" s="4"/>
      <c r="K61" s="52">
        <f t="shared" si="1"/>
        <v>0</v>
      </c>
    </row>
    <row r="62" spans="2:11" s="1" customFormat="1" ht="15" customHeight="1" x14ac:dyDescent="0.2">
      <c r="B62" s="111"/>
      <c r="C62" s="111"/>
      <c r="D62" s="4" t="s">
        <v>171</v>
      </c>
      <c r="E62" s="4"/>
      <c r="F62" s="4"/>
      <c r="G62" s="4"/>
      <c r="H62" s="4"/>
      <c r="I62" s="4"/>
      <c r="J62" s="4"/>
      <c r="K62" s="52">
        <f t="shared" si="1"/>
        <v>0</v>
      </c>
    </row>
    <row r="63" spans="2:11" s="1" customFormat="1" ht="15" customHeight="1" x14ac:dyDescent="0.2">
      <c r="B63" s="112"/>
      <c r="C63" s="112"/>
      <c r="D63" s="4" t="s">
        <v>172</v>
      </c>
      <c r="E63" s="4"/>
      <c r="F63" s="4"/>
      <c r="G63" s="4"/>
      <c r="H63" s="4"/>
      <c r="I63" s="4"/>
      <c r="J63" s="4"/>
      <c r="K63" s="52">
        <f t="shared" si="1"/>
        <v>0</v>
      </c>
    </row>
    <row r="64" spans="2:11" s="1" customFormat="1" ht="15" customHeight="1" x14ac:dyDescent="0.2">
      <c r="B64" s="104" t="s">
        <v>208</v>
      </c>
      <c r="C64" s="105"/>
      <c r="D64" s="50" t="s">
        <v>169</v>
      </c>
      <c r="E64" s="52">
        <f t="shared" ref="E64:K69" si="2">E46+E52+(E58/5.7)</f>
        <v>0</v>
      </c>
      <c r="F64" s="52">
        <f t="shared" si="2"/>
        <v>0</v>
      </c>
      <c r="G64" s="52">
        <f t="shared" si="2"/>
        <v>0</v>
      </c>
      <c r="H64" s="52">
        <f t="shared" si="2"/>
        <v>0</v>
      </c>
      <c r="I64" s="52">
        <f t="shared" si="2"/>
        <v>0</v>
      </c>
      <c r="J64" s="52">
        <f t="shared" si="2"/>
        <v>0</v>
      </c>
      <c r="K64" s="52">
        <f t="shared" si="2"/>
        <v>0</v>
      </c>
    </row>
    <row r="65" spans="2:11" s="1" customFormat="1" ht="15" customHeight="1" x14ac:dyDescent="0.2">
      <c r="B65" s="106"/>
      <c r="C65" s="107"/>
      <c r="D65" s="50" t="s">
        <v>7</v>
      </c>
      <c r="E65" s="52">
        <f t="shared" si="2"/>
        <v>0</v>
      </c>
      <c r="F65" s="52">
        <f t="shared" si="2"/>
        <v>0</v>
      </c>
      <c r="G65" s="52">
        <f t="shared" si="2"/>
        <v>0</v>
      </c>
      <c r="H65" s="52">
        <f t="shared" si="2"/>
        <v>0</v>
      </c>
      <c r="I65" s="52">
        <f t="shared" si="2"/>
        <v>0</v>
      </c>
      <c r="J65" s="52">
        <f t="shared" si="2"/>
        <v>0</v>
      </c>
      <c r="K65" s="52">
        <f t="shared" si="2"/>
        <v>0</v>
      </c>
    </row>
    <row r="66" spans="2:11" s="1" customFormat="1" ht="15" customHeight="1" x14ac:dyDescent="0.2">
      <c r="B66" s="106"/>
      <c r="C66" s="107"/>
      <c r="D66" s="50" t="s">
        <v>170</v>
      </c>
      <c r="E66" s="52">
        <f t="shared" si="2"/>
        <v>0</v>
      </c>
      <c r="F66" s="52">
        <f t="shared" si="2"/>
        <v>0</v>
      </c>
      <c r="G66" s="52">
        <f t="shared" si="2"/>
        <v>0</v>
      </c>
      <c r="H66" s="52">
        <f t="shared" si="2"/>
        <v>0</v>
      </c>
      <c r="I66" s="52">
        <f t="shared" si="2"/>
        <v>0</v>
      </c>
      <c r="J66" s="52">
        <f t="shared" si="2"/>
        <v>0</v>
      </c>
      <c r="K66" s="52">
        <f t="shared" si="2"/>
        <v>0</v>
      </c>
    </row>
    <row r="67" spans="2:11" s="1" customFormat="1" ht="15" customHeight="1" x14ac:dyDescent="0.2">
      <c r="B67" s="106"/>
      <c r="C67" s="107"/>
      <c r="D67" s="50" t="s">
        <v>8</v>
      </c>
      <c r="E67" s="52">
        <f t="shared" si="2"/>
        <v>0</v>
      </c>
      <c r="F67" s="52">
        <f t="shared" si="2"/>
        <v>0</v>
      </c>
      <c r="G67" s="52">
        <f t="shared" si="2"/>
        <v>0</v>
      </c>
      <c r="H67" s="52">
        <f t="shared" si="2"/>
        <v>0</v>
      </c>
      <c r="I67" s="52">
        <f t="shared" si="2"/>
        <v>0</v>
      </c>
      <c r="J67" s="52">
        <f t="shared" si="2"/>
        <v>0</v>
      </c>
      <c r="K67" s="52">
        <f t="shared" si="2"/>
        <v>0</v>
      </c>
    </row>
    <row r="68" spans="2:11" s="1" customFormat="1" ht="15" customHeight="1" x14ac:dyDescent="0.2">
      <c r="B68" s="106"/>
      <c r="C68" s="107"/>
      <c r="D68" s="50" t="s">
        <v>171</v>
      </c>
      <c r="E68" s="52">
        <f t="shared" si="2"/>
        <v>0</v>
      </c>
      <c r="F68" s="52">
        <f t="shared" si="2"/>
        <v>0</v>
      </c>
      <c r="G68" s="52">
        <f t="shared" si="2"/>
        <v>0</v>
      </c>
      <c r="H68" s="52">
        <f t="shared" si="2"/>
        <v>0</v>
      </c>
      <c r="I68" s="52">
        <f t="shared" si="2"/>
        <v>0</v>
      </c>
      <c r="J68" s="52">
        <f t="shared" si="2"/>
        <v>0</v>
      </c>
      <c r="K68" s="52">
        <f t="shared" si="2"/>
        <v>0</v>
      </c>
    </row>
    <row r="69" spans="2:11" s="1" customFormat="1" ht="15" customHeight="1" x14ac:dyDescent="0.2">
      <c r="B69" s="108"/>
      <c r="C69" s="109"/>
      <c r="D69" s="50" t="s">
        <v>172</v>
      </c>
      <c r="E69" s="52">
        <f t="shared" si="2"/>
        <v>0</v>
      </c>
      <c r="F69" s="52">
        <f t="shared" si="2"/>
        <v>0</v>
      </c>
      <c r="G69" s="52">
        <f t="shared" si="2"/>
        <v>0</v>
      </c>
      <c r="H69" s="52">
        <f t="shared" si="2"/>
        <v>0</v>
      </c>
      <c r="I69" s="52">
        <f t="shared" si="2"/>
        <v>0</v>
      </c>
      <c r="J69" s="52">
        <f t="shared" si="2"/>
        <v>0</v>
      </c>
      <c r="K69" s="52">
        <f t="shared" si="2"/>
        <v>0</v>
      </c>
    </row>
    <row r="70" spans="2:11" s="1" customFormat="1" ht="15" customHeight="1" x14ac:dyDescent="0.2">
      <c r="B70" s="110" t="s">
        <v>5</v>
      </c>
      <c r="C70" s="110" t="s">
        <v>168</v>
      </c>
      <c r="D70" s="4" t="s">
        <v>169</v>
      </c>
      <c r="E70" s="49"/>
      <c r="F70" s="49"/>
      <c r="G70" s="49"/>
      <c r="H70" s="4"/>
      <c r="I70" s="4"/>
      <c r="J70" s="4"/>
      <c r="K70" s="52">
        <f t="shared" ref="K70:K87" si="3">SUM(E70:J70)</f>
        <v>0</v>
      </c>
    </row>
    <row r="71" spans="2:11" s="1" customFormat="1" ht="15" customHeight="1" x14ac:dyDescent="0.2">
      <c r="B71" s="111"/>
      <c r="C71" s="111"/>
      <c r="D71" s="4" t="s">
        <v>7</v>
      </c>
      <c r="E71" s="49"/>
      <c r="F71" s="49"/>
      <c r="G71" s="49"/>
      <c r="H71" s="49"/>
      <c r="I71" s="4"/>
      <c r="J71" s="4"/>
      <c r="K71" s="52">
        <f t="shared" si="3"/>
        <v>0</v>
      </c>
    </row>
    <row r="72" spans="2:11" s="1" customFormat="1" ht="15" customHeight="1" x14ac:dyDescent="0.2">
      <c r="B72" s="111"/>
      <c r="C72" s="111"/>
      <c r="D72" s="4" t="s">
        <v>170</v>
      </c>
      <c r="E72" s="4"/>
      <c r="F72" s="49"/>
      <c r="G72" s="49"/>
      <c r="H72" s="49"/>
      <c r="I72" s="49"/>
      <c r="J72" s="49"/>
      <c r="K72" s="52">
        <f t="shared" si="3"/>
        <v>0</v>
      </c>
    </row>
    <row r="73" spans="2:11" s="1" customFormat="1" ht="15" customHeight="1" x14ac:dyDescent="0.2">
      <c r="B73" s="111"/>
      <c r="C73" s="111"/>
      <c r="D73" s="4" t="s">
        <v>8</v>
      </c>
      <c r="E73" s="4"/>
      <c r="F73" s="4"/>
      <c r="G73" s="4"/>
      <c r="H73" s="4"/>
      <c r="I73" s="4"/>
      <c r="J73" s="4"/>
      <c r="K73" s="52">
        <f t="shared" si="3"/>
        <v>0</v>
      </c>
    </row>
    <row r="74" spans="2:11" s="1" customFormat="1" ht="15" customHeight="1" x14ac:dyDescent="0.2">
      <c r="B74" s="111"/>
      <c r="C74" s="111"/>
      <c r="D74" s="4" t="s">
        <v>171</v>
      </c>
      <c r="E74" s="4"/>
      <c r="F74" s="4"/>
      <c r="G74" s="4"/>
      <c r="H74" s="4"/>
      <c r="I74" s="4"/>
      <c r="J74" s="4"/>
      <c r="K74" s="52">
        <f t="shared" si="3"/>
        <v>0</v>
      </c>
    </row>
    <row r="75" spans="2:11" s="1" customFormat="1" ht="15" customHeight="1" x14ac:dyDescent="0.2">
      <c r="B75" s="111"/>
      <c r="C75" s="112"/>
      <c r="D75" s="4" t="s">
        <v>172</v>
      </c>
      <c r="E75" s="4"/>
      <c r="F75" s="4"/>
      <c r="G75" s="4"/>
      <c r="H75" s="4"/>
      <c r="I75" s="4"/>
      <c r="J75" s="4"/>
      <c r="K75" s="52">
        <f t="shared" si="3"/>
        <v>0</v>
      </c>
    </row>
    <row r="76" spans="2:11" s="1" customFormat="1" ht="15" customHeight="1" x14ac:dyDescent="0.2">
      <c r="B76" s="111"/>
      <c r="C76" s="113" t="s">
        <v>173</v>
      </c>
      <c r="D76" s="4" t="s">
        <v>169</v>
      </c>
      <c r="E76" s="4"/>
      <c r="F76" s="4"/>
      <c r="G76" s="4"/>
      <c r="H76" s="4"/>
      <c r="I76" s="4"/>
      <c r="J76" s="4"/>
      <c r="K76" s="52">
        <f t="shared" si="3"/>
        <v>0</v>
      </c>
    </row>
    <row r="77" spans="2:11" s="1" customFormat="1" ht="15" customHeight="1" x14ac:dyDescent="0.2">
      <c r="B77" s="111"/>
      <c r="C77" s="114"/>
      <c r="D77" s="4" t="s">
        <v>7</v>
      </c>
      <c r="E77" s="4"/>
      <c r="F77" s="4"/>
      <c r="G77" s="4"/>
      <c r="H77" s="4"/>
      <c r="I77" s="4"/>
      <c r="J77" s="4"/>
      <c r="K77" s="52">
        <f t="shared" si="3"/>
        <v>0</v>
      </c>
    </row>
    <row r="78" spans="2:11" s="1" customFormat="1" ht="15" customHeight="1" x14ac:dyDescent="0.2">
      <c r="B78" s="111"/>
      <c r="C78" s="114"/>
      <c r="D78" s="4" t="s">
        <v>170</v>
      </c>
      <c r="E78" s="4"/>
      <c r="F78" s="4"/>
      <c r="G78" s="4"/>
      <c r="H78" s="4"/>
      <c r="I78" s="4"/>
      <c r="J78" s="4"/>
      <c r="K78" s="52">
        <f t="shared" si="3"/>
        <v>0</v>
      </c>
    </row>
    <row r="79" spans="2:11" s="1" customFormat="1" ht="15" customHeight="1" x14ac:dyDescent="0.2">
      <c r="B79" s="111"/>
      <c r="C79" s="114"/>
      <c r="D79" s="4" t="s">
        <v>8</v>
      </c>
      <c r="E79" s="4"/>
      <c r="F79" s="4"/>
      <c r="G79" s="4"/>
      <c r="H79" s="4"/>
      <c r="I79" s="4"/>
      <c r="J79" s="4"/>
      <c r="K79" s="52">
        <f t="shared" si="3"/>
        <v>0</v>
      </c>
    </row>
    <row r="80" spans="2:11" s="1" customFormat="1" ht="15" customHeight="1" x14ac:dyDescent="0.2">
      <c r="B80" s="111"/>
      <c r="C80" s="114"/>
      <c r="D80" s="4" t="s">
        <v>171</v>
      </c>
      <c r="E80" s="4"/>
      <c r="F80" s="4"/>
      <c r="G80" s="4"/>
      <c r="H80" s="4"/>
      <c r="I80" s="4"/>
      <c r="J80" s="4"/>
      <c r="K80" s="52">
        <f t="shared" si="3"/>
        <v>0</v>
      </c>
    </row>
    <row r="81" spans="2:11" s="1" customFormat="1" ht="15" customHeight="1" x14ac:dyDescent="0.2">
      <c r="B81" s="111"/>
      <c r="C81" s="115"/>
      <c r="D81" s="4" t="s">
        <v>172</v>
      </c>
      <c r="E81" s="4"/>
      <c r="F81" s="4"/>
      <c r="G81" s="4"/>
      <c r="H81" s="4"/>
      <c r="I81" s="4"/>
      <c r="J81" s="4"/>
      <c r="K81" s="52">
        <f t="shared" si="3"/>
        <v>0</v>
      </c>
    </row>
    <row r="82" spans="2:11" s="1" customFormat="1" ht="15" customHeight="1" x14ac:dyDescent="0.2">
      <c r="B82" s="111"/>
      <c r="C82" s="110" t="s">
        <v>174</v>
      </c>
      <c r="D82" s="4" t="s">
        <v>169</v>
      </c>
      <c r="E82" s="4"/>
      <c r="F82" s="4"/>
      <c r="G82" s="4"/>
      <c r="H82" s="4"/>
      <c r="I82" s="4"/>
      <c r="J82" s="4"/>
      <c r="K82" s="52">
        <f t="shared" si="3"/>
        <v>0</v>
      </c>
    </row>
    <row r="83" spans="2:11" s="1" customFormat="1" ht="15" customHeight="1" x14ac:dyDescent="0.2">
      <c r="B83" s="111"/>
      <c r="C83" s="111"/>
      <c r="D83" s="4" t="s">
        <v>7</v>
      </c>
      <c r="E83" s="4"/>
      <c r="F83" s="4"/>
      <c r="G83" s="4"/>
      <c r="H83" s="4"/>
      <c r="I83" s="4"/>
      <c r="J83" s="4"/>
      <c r="K83" s="52">
        <f t="shared" si="3"/>
        <v>0</v>
      </c>
    </row>
    <row r="84" spans="2:11" s="1" customFormat="1" ht="15" customHeight="1" x14ac:dyDescent="0.2">
      <c r="B84" s="111"/>
      <c r="C84" s="111"/>
      <c r="D84" s="4" t="s">
        <v>170</v>
      </c>
      <c r="E84" s="4"/>
      <c r="F84" s="4"/>
      <c r="G84" s="4"/>
      <c r="H84" s="4"/>
      <c r="I84" s="4"/>
      <c r="J84" s="4"/>
      <c r="K84" s="52">
        <f t="shared" si="3"/>
        <v>0</v>
      </c>
    </row>
    <row r="85" spans="2:11" s="1" customFormat="1" ht="15" customHeight="1" x14ac:dyDescent="0.2">
      <c r="B85" s="111"/>
      <c r="C85" s="111"/>
      <c r="D85" s="4" t="s">
        <v>8</v>
      </c>
      <c r="E85" s="4"/>
      <c r="F85" s="4"/>
      <c r="G85" s="4"/>
      <c r="H85" s="4"/>
      <c r="I85" s="4"/>
      <c r="J85" s="4"/>
      <c r="K85" s="52">
        <f t="shared" si="3"/>
        <v>0</v>
      </c>
    </row>
    <row r="86" spans="2:11" s="1" customFormat="1" ht="15" customHeight="1" x14ac:dyDescent="0.2">
      <c r="B86" s="111"/>
      <c r="C86" s="111"/>
      <c r="D86" s="4" t="s">
        <v>171</v>
      </c>
      <c r="E86" s="4"/>
      <c r="F86" s="4"/>
      <c r="G86" s="4"/>
      <c r="H86" s="4"/>
      <c r="I86" s="4"/>
      <c r="J86" s="4"/>
      <c r="K86" s="52">
        <f t="shared" si="3"/>
        <v>0</v>
      </c>
    </row>
    <row r="87" spans="2:11" s="1" customFormat="1" ht="15" customHeight="1" x14ac:dyDescent="0.2">
      <c r="B87" s="112"/>
      <c r="C87" s="112"/>
      <c r="D87" s="4" t="s">
        <v>172</v>
      </c>
      <c r="E87" s="4"/>
      <c r="F87" s="4"/>
      <c r="G87" s="4"/>
      <c r="H87" s="4"/>
      <c r="I87" s="4"/>
      <c r="J87" s="4"/>
      <c r="K87" s="52">
        <f t="shared" si="3"/>
        <v>0</v>
      </c>
    </row>
    <row r="88" spans="2:11" s="1" customFormat="1" ht="15" customHeight="1" x14ac:dyDescent="0.2">
      <c r="B88" s="104" t="s">
        <v>209</v>
      </c>
      <c r="C88" s="105"/>
      <c r="D88" s="50" t="s">
        <v>169</v>
      </c>
      <c r="E88" s="52">
        <f t="shared" ref="E88:K93" si="4">E70+E76+(E82/5.7)</f>
        <v>0</v>
      </c>
      <c r="F88" s="52">
        <f t="shared" si="4"/>
        <v>0</v>
      </c>
      <c r="G88" s="52">
        <f t="shared" si="4"/>
        <v>0</v>
      </c>
      <c r="H88" s="52">
        <f t="shared" si="4"/>
        <v>0</v>
      </c>
      <c r="I88" s="52">
        <f t="shared" si="4"/>
        <v>0</v>
      </c>
      <c r="J88" s="52">
        <f t="shared" si="4"/>
        <v>0</v>
      </c>
      <c r="K88" s="52">
        <f t="shared" si="4"/>
        <v>0</v>
      </c>
    </row>
    <row r="89" spans="2:11" s="1" customFormat="1" ht="15" customHeight="1" x14ac:dyDescent="0.2">
      <c r="B89" s="106"/>
      <c r="C89" s="107"/>
      <c r="D89" s="50" t="s">
        <v>7</v>
      </c>
      <c r="E89" s="52">
        <f t="shared" si="4"/>
        <v>0</v>
      </c>
      <c r="F89" s="52">
        <f t="shared" si="4"/>
        <v>0</v>
      </c>
      <c r="G89" s="52">
        <f t="shared" si="4"/>
        <v>0</v>
      </c>
      <c r="H89" s="52">
        <f t="shared" si="4"/>
        <v>0</v>
      </c>
      <c r="I89" s="52">
        <f t="shared" si="4"/>
        <v>0</v>
      </c>
      <c r="J89" s="52">
        <f t="shared" si="4"/>
        <v>0</v>
      </c>
      <c r="K89" s="52">
        <f t="shared" si="4"/>
        <v>0</v>
      </c>
    </row>
    <row r="90" spans="2:11" s="1" customFormat="1" ht="15" customHeight="1" x14ac:dyDescent="0.2">
      <c r="B90" s="106"/>
      <c r="C90" s="107"/>
      <c r="D90" s="50" t="s">
        <v>170</v>
      </c>
      <c r="E90" s="52">
        <f t="shared" si="4"/>
        <v>0</v>
      </c>
      <c r="F90" s="52">
        <f t="shared" si="4"/>
        <v>0</v>
      </c>
      <c r="G90" s="52">
        <f t="shared" si="4"/>
        <v>0</v>
      </c>
      <c r="H90" s="52">
        <f t="shared" si="4"/>
        <v>0</v>
      </c>
      <c r="I90" s="52">
        <f t="shared" si="4"/>
        <v>0</v>
      </c>
      <c r="J90" s="52">
        <f t="shared" si="4"/>
        <v>0</v>
      </c>
      <c r="K90" s="52">
        <f t="shared" si="4"/>
        <v>0</v>
      </c>
    </row>
    <row r="91" spans="2:11" s="1" customFormat="1" ht="15" customHeight="1" x14ac:dyDescent="0.2">
      <c r="B91" s="106"/>
      <c r="C91" s="107"/>
      <c r="D91" s="50" t="s">
        <v>8</v>
      </c>
      <c r="E91" s="52">
        <f t="shared" si="4"/>
        <v>0</v>
      </c>
      <c r="F91" s="52">
        <f t="shared" si="4"/>
        <v>0</v>
      </c>
      <c r="G91" s="52">
        <f t="shared" si="4"/>
        <v>0</v>
      </c>
      <c r="H91" s="52">
        <f t="shared" si="4"/>
        <v>0</v>
      </c>
      <c r="I91" s="52">
        <f t="shared" si="4"/>
        <v>0</v>
      </c>
      <c r="J91" s="52">
        <f t="shared" si="4"/>
        <v>0</v>
      </c>
      <c r="K91" s="52">
        <f t="shared" si="4"/>
        <v>0</v>
      </c>
    </row>
    <row r="92" spans="2:11" s="1" customFormat="1" ht="15" customHeight="1" x14ac:dyDescent="0.2">
      <c r="B92" s="106"/>
      <c r="C92" s="107"/>
      <c r="D92" s="50" t="s">
        <v>171</v>
      </c>
      <c r="E92" s="52">
        <f t="shared" si="4"/>
        <v>0</v>
      </c>
      <c r="F92" s="52">
        <f t="shared" si="4"/>
        <v>0</v>
      </c>
      <c r="G92" s="52">
        <f t="shared" si="4"/>
        <v>0</v>
      </c>
      <c r="H92" s="52">
        <f t="shared" si="4"/>
        <v>0</v>
      </c>
      <c r="I92" s="52">
        <f t="shared" si="4"/>
        <v>0</v>
      </c>
      <c r="J92" s="52">
        <f t="shared" si="4"/>
        <v>0</v>
      </c>
      <c r="K92" s="52">
        <f t="shared" si="4"/>
        <v>0</v>
      </c>
    </row>
    <row r="93" spans="2:11" s="1" customFormat="1" ht="15" customHeight="1" x14ac:dyDescent="0.2">
      <c r="B93" s="108"/>
      <c r="C93" s="109"/>
      <c r="D93" s="50" t="s">
        <v>172</v>
      </c>
      <c r="E93" s="52">
        <f t="shared" si="4"/>
        <v>0</v>
      </c>
      <c r="F93" s="52">
        <f t="shared" si="4"/>
        <v>0</v>
      </c>
      <c r="G93" s="52">
        <f t="shared" si="4"/>
        <v>0</v>
      </c>
      <c r="H93" s="52">
        <f t="shared" si="4"/>
        <v>0</v>
      </c>
      <c r="I93" s="52">
        <f t="shared" si="4"/>
        <v>0</v>
      </c>
      <c r="J93" s="52">
        <f t="shared" si="4"/>
        <v>0</v>
      </c>
      <c r="K93" s="52">
        <f t="shared" si="4"/>
        <v>0</v>
      </c>
    </row>
    <row r="94" spans="2:11" s="1" customFormat="1" ht="15" customHeight="1" x14ac:dyDescent="0.2">
      <c r="B94" s="113" t="s">
        <v>211</v>
      </c>
      <c r="C94" s="110" t="s">
        <v>168</v>
      </c>
      <c r="D94" s="4" t="s">
        <v>169</v>
      </c>
      <c r="E94" s="51">
        <f t="shared" ref="E94:J95" si="5">+E46+E70</f>
        <v>0</v>
      </c>
      <c r="F94" s="51">
        <f t="shared" si="5"/>
        <v>0</v>
      </c>
      <c r="G94" s="51">
        <f t="shared" si="5"/>
        <v>0</v>
      </c>
      <c r="H94" s="51">
        <f t="shared" si="5"/>
        <v>0</v>
      </c>
      <c r="I94" s="51">
        <f t="shared" si="5"/>
        <v>0</v>
      </c>
      <c r="J94" s="51">
        <f t="shared" si="5"/>
        <v>0</v>
      </c>
      <c r="K94" s="52">
        <f>SUM(E94:J94)</f>
        <v>0</v>
      </c>
    </row>
    <row r="95" spans="2:11" s="1" customFormat="1" ht="15" customHeight="1" x14ac:dyDescent="0.2">
      <c r="B95" s="114"/>
      <c r="C95" s="111"/>
      <c r="D95" s="4" t="s">
        <v>7</v>
      </c>
      <c r="E95" s="51">
        <f t="shared" si="5"/>
        <v>0</v>
      </c>
      <c r="F95" s="51">
        <f t="shared" si="5"/>
        <v>0</v>
      </c>
      <c r="G95" s="51">
        <f t="shared" si="5"/>
        <v>0</v>
      </c>
      <c r="H95" s="51">
        <f t="shared" si="5"/>
        <v>0</v>
      </c>
      <c r="I95" s="51">
        <f t="shared" si="5"/>
        <v>0</v>
      </c>
      <c r="J95" s="51">
        <f t="shared" si="5"/>
        <v>0</v>
      </c>
      <c r="K95" s="52">
        <f t="shared" ref="K95:K120" si="6">SUM(E95:J95)</f>
        <v>0</v>
      </c>
    </row>
    <row r="96" spans="2:11" s="1" customFormat="1" ht="15" customHeight="1" x14ac:dyDescent="0.2">
      <c r="B96" s="114"/>
      <c r="C96" s="111"/>
      <c r="D96" s="4" t="s">
        <v>170</v>
      </c>
      <c r="E96" s="51">
        <f t="shared" ref="E96:F111" si="7">+E48+E72</f>
        <v>0</v>
      </c>
      <c r="F96" s="51">
        <f t="shared" si="7"/>
        <v>0</v>
      </c>
      <c r="G96" s="51">
        <f t="shared" ref="G96:J96" si="8">+G48+G72</f>
        <v>0</v>
      </c>
      <c r="H96" s="51">
        <f t="shared" si="8"/>
        <v>0</v>
      </c>
      <c r="I96" s="51">
        <f t="shared" si="8"/>
        <v>0</v>
      </c>
      <c r="J96" s="51">
        <f t="shared" si="8"/>
        <v>0</v>
      </c>
      <c r="K96" s="52">
        <f t="shared" si="6"/>
        <v>0</v>
      </c>
    </row>
    <row r="97" spans="2:11" s="1" customFormat="1" ht="15" customHeight="1" x14ac:dyDescent="0.2">
      <c r="B97" s="114"/>
      <c r="C97" s="111"/>
      <c r="D97" s="4" t="s">
        <v>8</v>
      </c>
      <c r="E97" s="51">
        <f t="shared" ref="E97:J97" si="9">+E49+E73</f>
        <v>0</v>
      </c>
      <c r="F97" s="51">
        <f t="shared" si="9"/>
        <v>0</v>
      </c>
      <c r="G97" s="51">
        <f t="shared" si="9"/>
        <v>0</v>
      </c>
      <c r="H97" s="51">
        <f t="shared" si="9"/>
        <v>0</v>
      </c>
      <c r="I97" s="51">
        <f t="shared" si="9"/>
        <v>0</v>
      </c>
      <c r="J97" s="51">
        <f t="shared" si="9"/>
        <v>0</v>
      </c>
      <c r="K97" s="52">
        <f t="shared" si="6"/>
        <v>0</v>
      </c>
    </row>
    <row r="98" spans="2:11" s="1" customFormat="1" ht="15" customHeight="1" x14ac:dyDescent="0.2">
      <c r="B98" s="114"/>
      <c r="C98" s="111"/>
      <c r="D98" s="4" t="s">
        <v>171</v>
      </c>
      <c r="E98" s="51">
        <f t="shared" si="7"/>
        <v>0</v>
      </c>
      <c r="F98" s="51">
        <f t="shared" si="7"/>
        <v>0</v>
      </c>
      <c r="G98" s="51">
        <f t="shared" ref="G98:J98" si="10">+G50+G74</f>
        <v>0</v>
      </c>
      <c r="H98" s="51">
        <f t="shared" si="10"/>
        <v>0</v>
      </c>
      <c r="I98" s="51">
        <f t="shared" si="10"/>
        <v>0</v>
      </c>
      <c r="J98" s="51">
        <f t="shared" si="10"/>
        <v>0</v>
      </c>
      <c r="K98" s="52">
        <f t="shared" si="6"/>
        <v>0</v>
      </c>
    </row>
    <row r="99" spans="2:11" s="1" customFormat="1" ht="15" customHeight="1" x14ac:dyDescent="0.2">
      <c r="B99" s="114"/>
      <c r="C99" s="112"/>
      <c r="D99" s="4" t="s">
        <v>172</v>
      </c>
      <c r="E99" s="51">
        <f t="shared" si="7"/>
        <v>0</v>
      </c>
      <c r="F99" s="51">
        <f t="shared" si="7"/>
        <v>0</v>
      </c>
      <c r="G99" s="51">
        <f t="shared" ref="G99:J99" si="11">+G51+G75</f>
        <v>0</v>
      </c>
      <c r="H99" s="51">
        <f t="shared" si="11"/>
        <v>0</v>
      </c>
      <c r="I99" s="51">
        <f t="shared" si="11"/>
        <v>0</v>
      </c>
      <c r="J99" s="51">
        <f t="shared" si="11"/>
        <v>0</v>
      </c>
      <c r="K99" s="52">
        <f t="shared" si="6"/>
        <v>0</v>
      </c>
    </row>
    <row r="100" spans="2:11" s="1" customFormat="1" ht="15" customHeight="1" x14ac:dyDescent="0.2">
      <c r="B100" s="114"/>
      <c r="C100" s="113" t="s">
        <v>173</v>
      </c>
      <c r="D100" s="4" t="s">
        <v>169</v>
      </c>
      <c r="E100" s="51">
        <f t="shared" si="7"/>
        <v>0</v>
      </c>
      <c r="F100" s="51">
        <f t="shared" si="7"/>
        <v>0</v>
      </c>
      <c r="G100" s="51">
        <f t="shared" ref="G100:J100" si="12">+G52+G76</f>
        <v>0</v>
      </c>
      <c r="H100" s="51">
        <f t="shared" si="12"/>
        <v>0</v>
      </c>
      <c r="I100" s="51">
        <f t="shared" si="12"/>
        <v>0</v>
      </c>
      <c r="J100" s="51">
        <f t="shared" si="12"/>
        <v>0</v>
      </c>
      <c r="K100" s="52">
        <f t="shared" si="6"/>
        <v>0</v>
      </c>
    </row>
    <row r="101" spans="2:11" s="1" customFormat="1" ht="15" customHeight="1" x14ac:dyDescent="0.2">
      <c r="B101" s="114"/>
      <c r="C101" s="114"/>
      <c r="D101" s="4" t="s">
        <v>7</v>
      </c>
      <c r="E101" s="51">
        <f t="shared" si="7"/>
        <v>0</v>
      </c>
      <c r="F101" s="51">
        <f t="shared" si="7"/>
        <v>0</v>
      </c>
      <c r="G101" s="51">
        <f t="shared" ref="G101:J101" si="13">+G53+G77</f>
        <v>0</v>
      </c>
      <c r="H101" s="51">
        <f t="shared" si="13"/>
        <v>0</v>
      </c>
      <c r="I101" s="51">
        <f t="shared" si="13"/>
        <v>0</v>
      </c>
      <c r="J101" s="51">
        <f t="shared" si="13"/>
        <v>0</v>
      </c>
      <c r="K101" s="52">
        <f t="shared" si="6"/>
        <v>0</v>
      </c>
    </row>
    <row r="102" spans="2:11" s="1" customFormat="1" ht="15" customHeight="1" x14ac:dyDescent="0.2">
      <c r="B102" s="114"/>
      <c r="C102" s="114"/>
      <c r="D102" s="4" t="s">
        <v>170</v>
      </c>
      <c r="E102" s="51">
        <f t="shared" ref="E102:J102" si="14">+E54+E78</f>
        <v>0</v>
      </c>
      <c r="F102" s="51">
        <f t="shared" si="14"/>
        <v>0</v>
      </c>
      <c r="G102" s="51">
        <f t="shared" si="14"/>
        <v>0</v>
      </c>
      <c r="H102" s="51">
        <f t="shared" si="14"/>
        <v>0</v>
      </c>
      <c r="I102" s="51">
        <f t="shared" si="14"/>
        <v>0</v>
      </c>
      <c r="J102" s="51">
        <f t="shared" si="14"/>
        <v>0</v>
      </c>
      <c r="K102" s="52">
        <f t="shared" si="6"/>
        <v>0</v>
      </c>
    </row>
    <row r="103" spans="2:11" s="1" customFormat="1" ht="15" customHeight="1" x14ac:dyDescent="0.2">
      <c r="B103" s="114"/>
      <c r="C103" s="114"/>
      <c r="D103" s="4" t="s">
        <v>8</v>
      </c>
      <c r="E103" s="51">
        <f t="shared" si="7"/>
        <v>0</v>
      </c>
      <c r="F103" s="51">
        <f t="shared" si="7"/>
        <v>0</v>
      </c>
      <c r="G103" s="51">
        <f t="shared" ref="G103:J103" si="15">+G55+G79</f>
        <v>0</v>
      </c>
      <c r="H103" s="51">
        <f t="shared" si="15"/>
        <v>0</v>
      </c>
      <c r="I103" s="51">
        <f t="shared" si="15"/>
        <v>0</v>
      </c>
      <c r="J103" s="51">
        <f t="shared" si="15"/>
        <v>0</v>
      </c>
      <c r="K103" s="52">
        <f t="shared" si="6"/>
        <v>0</v>
      </c>
    </row>
    <row r="104" spans="2:11" s="1" customFormat="1" ht="15" customHeight="1" x14ac:dyDescent="0.2">
      <c r="B104" s="114"/>
      <c r="C104" s="114"/>
      <c r="D104" s="4" t="s">
        <v>171</v>
      </c>
      <c r="E104" s="51">
        <f t="shared" si="7"/>
        <v>0</v>
      </c>
      <c r="F104" s="51">
        <f t="shared" si="7"/>
        <v>0</v>
      </c>
      <c r="G104" s="51">
        <f t="shared" ref="G104:J104" si="16">+G56+G80</f>
        <v>0</v>
      </c>
      <c r="H104" s="51">
        <f t="shared" si="16"/>
        <v>0</v>
      </c>
      <c r="I104" s="51">
        <f t="shared" si="16"/>
        <v>0</v>
      </c>
      <c r="J104" s="51">
        <f t="shared" si="16"/>
        <v>0</v>
      </c>
      <c r="K104" s="52">
        <f t="shared" si="6"/>
        <v>0</v>
      </c>
    </row>
    <row r="105" spans="2:11" s="1" customFormat="1" ht="15" customHeight="1" x14ac:dyDescent="0.2">
      <c r="B105" s="114"/>
      <c r="C105" s="115"/>
      <c r="D105" s="4" t="s">
        <v>172</v>
      </c>
      <c r="E105" s="51">
        <f t="shared" si="7"/>
        <v>0</v>
      </c>
      <c r="F105" s="51">
        <f t="shared" si="7"/>
        <v>0</v>
      </c>
      <c r="G105" s="51">
        <f t="shared" ref="G105:J105" si="17">+G57+G81</f>
        <v>0</v>
      </c>
      <c r="H105" s="51">
        <f t="shared" si="17"/>
        <v>0</v>
      </c>
      <c r="I105" s="51">
        <f t="shared" si="17"/>
        <v>0</v>
      </c>
      <c r="J105" s="51">
        <f t="shared" si="17"/>
        <v>0</v>
      </c>
      <c r="K105" s="52">
        <f t="shared" si="6"/>
        <v>0</v>
      </c>
    </row>
    <row r="106" spans="2:11" s="1" customFormat="1" ht="15" customHeight="1" x14ac:dyDescent="0.2">
      <c r="B106" s="114"/>
      <c r="C106" s="110" t="s">
        <v>174</v>
      </c>
      <c r="D106" s="4" t="s">
        <v>169</v>
      </c>
      <c r="E106" s="51">
        <f t="shared" si="7"/>
        <v>0</v>
      </c>
      <c r="F106" s="51">
        <f t="shared" si="7"/>
        <v>0</v>
      </c>
      <c r="G106" s="51">
        <f t="shared" ref="G106:J106" si="18">+G58+G82</f>
        <v>0</v>
      </c>
      <c r="H106" s="51">
        <f t="shared" si="18"/>
        <v>0</v>
      </c>
      <c r="I106" s="51">
        <f t="shared" si="18"/>
        <v>0</v>
      </c>
      <c r="J106" s="51">
        <f t="shared" si="18"/>
        <v>0</v>
      </c>
      <c r="K106" s="52">
        <f t="shared" si="6"/>
        <v>0</v>
      </c>
    </row>
    <row r="107" spans="2:11" s="1" customFormat="1" ht="15" customHeight="1" x14ac:dyDescent="0.2">
      <c r="B107" s="114"/>
      <c r="C107" s="111"/>
      <c r="D107" s="4" t="s">
        <v>7</v>
      </c>
      <c r="E107" s="51">
        <f t="shared" si="7"/>
        <v>0</v>
      </c>
      <c r="F107" s="51">
        <f t="shared" si="7"/>
        <v>0</v>
      </c>
      <c r="G107" s="51">
        <f t="shared" ref="G107:J107" si="19">+G59+G83</f>
        <v>0</v>
      </c>
      <c r="H107" s="51">
        <f t="shared" si="19"/>
        <v>0</v>
      </c>
      <c r="I107" s="51">
        <f t="shared" si="19"/>
        <v>0</v>
      </c>
      <c r="J107" s="51">
        <f t="shared" si="19"/>
        <v>0</v>
      </c>
      <c r="K107" s="52">
        <f t="shared" si="6"/>
        <v>0</v>
      </c>
    </row>
    <row r="108" spans="2:11" s="1" customFormat="1" ht="15" customHeight="1" x14ac:dyDescent="0.2">
      <c r="B108" s="114"/>
      <c r="C108" s="111"/>
      <c r="D108" s="4" t="s">
        <v>170</v>
      </c>
      <c r="E108" s="51">
        <f t="shared" si="7"/>
        <v>0</v>
      </c>
      <c r="F108" s="51">
        <f t="shared" si="7"/>
        <v>0</v>
      </c>
      <c r="G108" s="51">
        <f t="shared" ref="G108:J108" si="20">+G60+G84</f>
        <v>0</v>
      </c>
      <c r="H108" s="51">
        <f t="shared" si="20"/>
        <v>0</v>
      </c>
      <c r="I108" s="51">
        <f t="shared" si="20"/>
        <v>0</v>
      </c>
      <c r="J108" s="51">
        <f t="shared" si="20"/>
        <v>0</v>
      </c>
      <c r="K108" s="52">
        <f t="shared" si="6"/>
        <v>0</v>
      </c>
    </row>
    <row r="109" spans="2:11" s="1" customFormat="1" ht="15" customHeight="1" x14ac:dyDescent="0.2">
      <c r="B109" s="114"/>
      <c r="C109" s="111"/>
      <c r="D109" s="4" t="s">
        <v>8</v>
      </c>
      <c r="E109" s="51">
        <f t="shared" ref="E109:J109" si="21">+E61+E85</f>
        <v>0</v>
      </c>
      <c r="F109" s="51">
        <f t="shared" si="21"/>
        <v>0</v>
      </c>
      <c r="G109" s="51">
        <f t="shared" si="21"/>
        <v>0</v>
      </c>
      <c r="H109" s="51">
        <f t="shared" si="21"/>
        <v>0</v>
      </c>
      <c r="I109" s="51">
        <f t="shared" si="21"/>
        <v>0</v>
      </c>
      <c r="J109" s="51">
        <f t="shared" si="21"/>
        <v>0</v>
      </c>
      <c r="K109" s="52">
        <f t="shared" si="6"/>
        <v>0</v>
      </c>
    </row>
    <row r="110" spans="2:11" s="1" customFormat="1" ht="15" customHeight="1" x14ac:dyDescent="0.2">
      <c r="B110" s="114"/>
      <c r="C110" s="111"/>
      <c r="D110" s="4" t="s">
        <v>171</v>
      </c>
      <c r="E110" s="51">
        <f t="shared" si="7"/>
        <v>0</v>
      </c>
      <c r="F110" s="51">
        <f t="shared" si="7"/>
        <v>0</v>
      </c>
      <c r="G110" s="51">
        <f t="shared" ref="G110:J110" si="22">+G62+G86</f>
        <v>0</v>
      </c>
      <c r="H110" s="51">
        <f t="shared" si="22"/>
        <v>0</v>
      </c>
      <c r="I110" s="51">
        <f t="shared" si="22"/>
        <v>0</v>
      </c>
      <c r="J110" s="51">
        <f t="shared" si="22"/>
        <v>0</v>
      </c>
      <c r="K110" s="52">
        <f t="shared" si="6"/>
        <v>0</v>
      </c>
    </row>
    <row r="111" spans="2:11" s="1" customFormat="1" ht="15" customHeight="1" x14ac:dyDescent="0.2">
      <c r="B111" s="115"/>
      <c r="C111" s="112"/>
      <c r="D111" s="4" t="s">
        <v>172</v>
      </c>
      <c r="E111" s="51">
        <f t="shared" si="7"/>
        <v>0</v>
      </c>
      <c r="F111" s="51">
        <f t="shared" si="7"/>
        <v>0</v>
      </c>
      <c r="G111" s="51">
        <f t="shared" ref="G111:J111" si="23">+G63+G87</f>
        <v>0</v>
      </c>
      <c r="H111" s="51">
        <f t="shared" si="23"/>
        <v>0</v>
      </c>
      <c r="I111" s="51">
        <f t="shared" si="23"/>
        <v>0</v>
      </c>
      <c r="J111" s="51">
        <f t="shared" si="23"/>
        <v>0</v>
      </c>
      <c r="K111" s="52">
        <f t="shared" si="6"/>
        <v>0</v>
      </c>
    </row>
    <row r="112" spans="2:11" s="1" customFormat="1" ht="15" customHeight="1" x14ac:dyDescent="0.2">
      <c r="B112" s="118" t="s">
        <v>212</v>
      </c>
      <c r="C112" s="119"/>
      <c r="D112" s="50" t="s">
        <v>169</v>
      </c>
      <c r="E112" s="52">
        <f>E64+E88</f>
        <v>0</v>
      </c>
      <c r="F112" s="52">
        <f t="shared" ref="E112:J117" si="24">F64+F88</f>
        <v>0</v>
      </c>
      <c r="G112" s="52">
        <f t="shared" si="24"/>
        <v>0</v>
      </c>
      <c r="H112" s="52">
        <f t="shared" si="24"/>
        <v>0</v>
      </c>
      <c r="I112" s="52">
        <f t="shared" si="24"/>
        <v>0</v>
      </c>
      <c r="J112" s="52">
        <f t="shared" si="24"/>
        <v>0</v>
      </c>
      <c r="K112" s="52">
        <f t="shared" si="6"/>
        <v>0</v>
      </c>
    </row>
    <row r="113" spans="2:16" s="1" customFormat="1" ht="15" customHeight="1" x14ac:dyDescent="0.2">
      <c r="B113" s="120"/>
      <c r="C113" s="121"/>
      <c r="D113" s="50" t="s">
        <v>7</v>
      </c>
      <c r="E113" s="52">
        <f t="shared" si="24"/>
        <v>0</v>
      </c>
      <c r="F113" s="52">
        <f t="shared" si="24"/>
        <v>0</v>
      </c>
      <c r="G113" s="52">
        <f t="shared" si="24"/>
        <v>0</v>
      </c>
      <c r="H113" s="52">
        <f t="shared" si="24"/>
        <v>0</v>
      </c>
      <c r="I113" s="52">
        <f t="shared" si="24"/>
        <v>0</v>
      </c>
      <c r="J113" s="52">
        <f t="shared" si="24"/>
        <v>0</v>
      </c>
      <c r="K113" s="52">
        <f t="shared" si="6"/>
        <v>0</v>
      </c>
    </row>
    <row r="114" spans="2:16" s="1" customFormat="1" ht="15" customHeight="1" x14ac:dyDescent="0.2">
      <c r="B114" s="120"/>
      <c r="C114" s="121"/>
      <c r="D114" s="50" t="s">
        <v>170</v>
      </c>
      <c r="E114" s="52">
        <f t="shared" si="24"/>
        <v>0</v>
      </c>
      <c r="F114" s="52">
        <f t="shared" si="24"/>
        <v>0</v>
      </c>
      <c r="G114" s="52">
        <f t="shared" si="24"/>
        <v>0</v>
      </c>
      <c r="H114" s="52">
        <f t="shared" si="24"/>
        <v>0</v>
      </c>
      <c r="I114" s="52">
        <f t="shared" si="24"/>
        <v>0</v>
      </c>
      <c r="J114" s="52">
        <f t="shared" si="24"/>
        <v>0</v>
      </c>
      <c r="K114" s="52">
        <f t="shared" si="6"/>
        <v>0</v>
      </c>
    </row>
    <row r="115" spans="2:16" s="1" customFormat="1" ht="15" customHeight="1" x14ac:dyDescent="0.2">
      <c r="B115" s="120"/>
      <c r="C115" s="121"/>
      <c r="D115" s="50" t="s">
        <v>8</v>
      </c>
      <c r="E115" s="52">
        <f t="shared" si="24"/>
        <v>0</v>
      </c>
      <c r="F115" s="52">
        <f t="shared" si="24"/>
        <v>0</v>
      </c>
      <c r="G115" s="52">
        <f t="shared" si="24"/>
        <v>0</v>
      </c>
      <c r="H115" s="52">
        <f t="shared" si="24"/>
        <v>0</v>
      </c>
      <c r="I115" s="52">
        <f t="shared" si="24"/>
        <v>0</v>
      </c>
      <c r="J115" s="52">
        <f t="shared" si="24"/>
        <v>0</v>
      </c>
      <c r="K115" s="52">
        <f t="shared" si="6"/>
        <v>0</v>
      </c>
    </row>
    <row r="116" spans="2:16" s="1" customFormat="1" ht="15" customHeight="1" x14ac:dyDescent="0.2">
      <c r="B116" s="120"/>
      <c r="C116" s="121"/>
      <c r="D116" s="50" t="s">
        <v>171</v>
      </c>
      <c r="E116" s="52">
        <f t="shared" si="24"/>
        <v>0</v>
      </c>
      <c r="F116" s="52">
        <f t="shared" si="24"/>
        <v>0</v>
      </c>
      <c r="G116" s="52">
        <f t="shared" si="24"/>
        <v>0</v>
      </c>
      <c r="H116" s="52">
        <f t="shared" si="24"/>
        <v>0</v>
      </c>
      <c r="I116" s="52">
        <f t="shared" si="24"/>
        <v>0</v>
      </c>
      <c r="J116" s="52">
        <f t="shared" si="24"/>
        <v>0</v>
      </c>
      <c r="K116" s="52">
        <f t="shared" si="6"/>
        <v>0</v>
      </c>
    </row>
    <row r="117" spans="2:16" s="1" customFormat="1" ht="15" customHeight="1" x14ac:dyDescent="0.2">
      <c r="B117" s="120"/>
      <c r="C117" s="121"/>
      <c r="D117" s="50" t="s">
        <v>172</v>
      </c>
      <c r="E117" s="52">
        <f t="shared" si="24"/>
        <v>0</v>
      </c>
      <c r="F117" s="52">
        <f t="shared" si="24"/>
        <v>0</v>
      </c>
      <c r="G117" s="52">
        <f t="shared" si="24"/>
        <v>0</v>
      </c>
      <c r="H117" s="52">
        <f t="shared" si="24"/>
        <v>0</v>
      </c>
      <c r="I117" s="52">
        <f t="shared" si="24"/>
        <v>0</v>
      </c>
      <c r="J117" s="52">
        <f t="shared" si="24"/>
        <v>0</v>
      </c>
      <c r="K117" s="52">
        <f t="shared" si="6"/>
        <v>0</v>
      </c>
    </row>
    <row r="118" spans="2:16" s="1" customFormat="1" ht="15" customHeight="1" x14ac:dyDescent="0.2">
      <c r="B118" s="120"/>
      <c r="C118" s="121"/>
      <c r="D118" s="50" t="s">
        <v>175</v>
      </c>
      <c r="E118" s="52">
        <f>E112+E113+E114</f>
        <v>0</v>
      </c>
      <c r="F118" s="52">
        <f t="shared" ref="F118:J118" si="25">F112+F113+F114</f>
        <v>0</v>
      </c>
      <c r="G118" s="52">
        <f t="shared" si="25"/>
        <v>0</v>
      </c>
      <c r="H118" s="52">
        <f t="shared" si="25"/>
        <v>0</v>
      </c>
      <c r="I118" s="52">
        <f t="shared" si="25"/>
        <v>0</v>
      </c>
      <c r="J118" s="52">
        <f t="shared" si="25"/>
        <v>0</v>
      </c>
      <c r="K118" s="52">
        <f t="shared" si="6"/>
        <v>0</v>
      </c>
    </row>
    <row r="119" spans="2:16" s="1" customFormat="1" ht="15" customHeight="1" x14ac:dyDescent="0.2">
      <c r="B119" s="120"/>
      <c r="C119" s="121"/>
      <c r="D119" s="50" t="s">
        <v>176</v>
      </c>
      <c r="E119" s="52">
        <f>E118+E115</f>
        <v>0</v>
      </c>
      <c r="F119" s="52">
        <f t="shared" ref="F119:J119" si="26">F118+F115</f>
        <v>0</v>
      </c>
      <c r="G119" s="52">
        <f t="shared" si="26"/>
        <v>0</v>
      </c>
      <c r="H119" s="52">
        <f t="shared" si="26"/>
        <v>0</v>
      </c>
      <c r="I119" s="52">
        <f t="shared" si="26"/>
        <v>0</v>
      </c>
      <c r="J119" s="52">
        <f t="shared" si="26"/>
        <v>0</v>
      </c>
      <c r="K119" s="52">
        <f t="shared" si="6"/>
        <v>0</v>
      </c>
    </row>
    <row r="120" spans="2:16" s="1" customFormat="1" ht="15" customHeight="1" x14ac:dyDescent="0.2">
      <c r="B120" s="122"/>
      <c r="C120" s="123"/>
      <c r="D120" s="50" t="s">
        <v>177</v>
      </c>
      <c r="E120" s="52">
        <f>E119+E116</f>
        <v>0</v>
      </c>
      <c r="F120" s="52">
        <f>F119+F116</f>
        <v>0</v>
      </c>
      <c r="G120" s="52">
        <f>G119+G116</f>
        <v>0</v>
      </c>
      <c r="H120" s="52">
        <f>H119+H116</f>
        <v>0</v>
      </c>
      <c r="I120" s="52">
        <f>I119+I116</f>
        <v>0</v>
      </c>
      <c r="J120" s="52">
        <f>J119+J116</f>
        <v>0</v>
      </c>
      <c r="K120" s="52">
        <f t="shared" si="6"/>
        <v>0</v>
      </c>
    </row>
    <row r="121" spans="2:16" s="1" customFormat="1" ht="15" customHeight="1" x14ac:dyDescent="0.2">
      <c r="B121" s="53"/>
      <c r="C121" s="53"/>
      <c r="D121" s="53"/>
      <c r="E121" s="53"/>
      <c r="F121" s="53"/>
      <c r="G121" s="53"/>
      <c r="H121" s="53"/>
      <c r="I121" s="53"/>
      <c r="J121" s="53"/>
      <c r="K121" s="53"/>
    </row>
    <row r="122" spans="2:16" s="1" customFormat="1" ht="15" customHeight="1" x14ac:dyDescent="0.2">
      <c r="B122" s="53"/>
      <c r="C122" s="53"/>
      <c r="D122" s="53"/>
      <c r="E122" s="53"/>
      <c r="F122" s="53"/>
      <c r="G122" s="53"/>
      <c r="H122" s="53"/>
      <c r="I122" s="53"/>
      <c r="J122" s="53"/>
      <c r="K122" s="53"/>
    </row>
    <row r="123" spans="2:16" ht="15" customHeight="1" x14ac:dyDescent="0.2">
      <c r="B123" s="88" t="s">
        <v>178</v>
      </c>
      <c r="C123" s="88"/>
      <c r="D123" s="88"/>
      <c r="E123" s="88"/>
      <c r="F123" s="88"/>
      <c r="G123" s="88"/>
      <c r="H123" s="88"/>
      <c r="I123" s="88"/>
      <c r="J123" s="88"/>
      <c r="K123" s="88"/>
      <c r="L123" s="73"/>
      <c r="M123" s="73"/>
      <c r="N123" s="73"/>
      <c r="O123" s="73"/>
      <c r="P123" s="73"/>
    </row>
    <row r="124" spans="2:16" ht="60" customHeight="1" x14ac:dyDescent="0.2">
      <c r="B124" s="92" t="s">
        <v>265</v>
      </c>
      <c r="C124" s="92"/>
      <c r="D124" s="92"/>
      <c r="E124" s="92"/>
      <c r="F124" s="92"/>
      <c r="G124" s="92"/>
      <c r="H124" s="92"/>
      <c r="I124" s="92"/>
      <c r="J124" s="92"/>
      <c r="K124" s="92"/>
    </row>
    <row r="125" spans="2:16" ht="15" customHeight="1" x14ac:dyDescent="0.2"/>
    <row r="126" spans="2:16" ht="15" customHeight="1" x14ac:dyDescent="0.2">
      <c r="B126" s="89" t="s">
        <v>266</v>
      </c>
      <c r="C126" s="89"/>
      <c r="D126" s="89"/>
      <c r="E126" s="89"/>
      <c r="F126" s="89"/>
      <c r="G126" s="89"/>
      <c r="H126" s="89"/>
      <c r="I126" s="89"/>
      <c r="J126" s="89"/>
      <c r="K126" s="89"/>
      <c r="L126" s="74"/>
      <c r="M126" s="74"/>
      <c r="N126" s="74"/>
      <c r="O126" s="74"/>
      <c r="P126" s="74"/>
    </row>
    <row r="127" spans="2:16" s="84" customFormat="1" ht="19.5" customHeight="1" x14ac:dyDescent="0.2">
      <c r="B127" s="84" t="s">
        <v>357</v>
      </c>
    </row>
    <row r="128" spans="2:16" s="84" customFormat="1" ht="19.5" customHeight="1" x14ac:dyDescent="0.2">
      <c r="B128" s="331" t="s">
        <v>476</v>
      </c>
      <c r="C128" s="140"/>
      <c r="D128" s="140"/>
      <c r="E128" s="140"/>
      <c r="F128" s="140"/>
      <c r="G128" s="140"/>
      <c r="H128" s="140"/>
      <c r="I128" s="140"/>
      <c r="J128" s="140"/>
      <c r="K128" s="140"/>
      <c r="L128" s="140"/>
    </row>
    <row r="129" spans="1:48" ht="15" customHeight="1" x14ac:dyDescent="0.2"/>
    <row r="130" spans="1:48" ht="45" customHeight="1" x14ac:dyDescent="0.2">
      <c r="B130" s="44" t="s">
        <v>2</v>
      </c>
      <c r="C130" s="55" t="s">
        <v>17</v>
      </c>
      <c r="D130" s="55" t="s">
        <v>222</v>
      </c>
      <c r="E130" s="55" t="s">
        <v>18</v>
      </c>
      <c r="F130" s="55" t="s">
        <v>19</v>
      </c>
      <c r="G130" s="55" t="s">
        <v>20</v>
      </c>
      <c r="H130" s="55" t="s">
        <v>21</v>
      </c>
      <c r="I130" s="55" t="s">
        <v>22</v>
      </c>
    </row>
    <row r="131" spans="1:48" ht="15" customHeight="1" x14ac:dyDescent="0.2">
      <c r="B131" s="17"/>
      <c r="C131" s="17"/>
      <c r="D131" s="4"/>
      <c r="E131" s="17"/>
      <c r="F131" s="23"/>
      <c r="G131" s="11"/>
      <c r="H131" s="11"/>
      <c r="I131" s="56"/>
    </row>
    <row r="132" spans="1:48" ht="15" customHeight="1" x14ac:dyDescent="0.2">
      <c r="B132" s="17"/>
      <c r="C132" s="17"/>
      <c r="D132" s="4"/>
      <c r="E132" s="17"/>
      <c r="F132" s="23"/>
      <c r="G132" s="11"/>
      <c r="H132" s="11"/>
      <c r="I132" s="56"/>
    </row>
    <row r="133" spans="1:48" ht="15" customHeight="1" x14ac:dyDescent="0.2">
      <c r="B133" s="17"/>
      <c r="C133" s="17"/>
      <c r="D133" s="4"/>
      <c r="E133" s="17"/>
      <c r="F133" s="23"/>
      <c r="G133" s="11"/>
      <c r="H133" s="11"/>
      <c r="I133" s="56"/>
    </row>
    <row r="134" spans="1:48" ht="15" customHeight="1" x14ac:dyDescent="0.2">
      <c r="B134" s="17"/>
      <c r="C134" s="17"/>
      <c r="D134" s="4"/>
      <c r="E134" s="17"/>
      <c r="F134" s="23"/>
      <c r="G134" s="11"/>
      <c r="H134" s="11"/>
      <c r="I134" s="56"/>
    </row>
    <row r="135" spans="1:48" ht="15" customHeight="1" x14ac:dyDescent="0.2">
      <c r="B135" s="17"/>
      <c r="C135" s="17"/>
      <c r="D135" s="4"/>
      <c r="E135" s="17"/>
      <c r="F135" s="23"/>
      <c r="G135" s="11"/>
      <c r="H135" s="11"/>
      <c r="I135" s="56"/>
    </row>
    <row r="136" spans="1:48" ht="15" customHeight="1" x14ac:dyDescent="0.2">
      <c r="B136" s="17"/>
      <c r="C136" s="17"/>
      <c r="D136" s="4"/>
      <c r="E136" s="17"/>
      <c r="F136" s="23"/>
      <c r="G136" s="11"/>
      <c r="H136" s="11"/>
      <c r="I136" s="56"/>
    </row>
    <row r="137" spans="1:48" ht="15" customHeight="1" x14ac:dyDescent="0.2"/>
    <row r="138" spans="1:48" s="41" customFormat="1" ht="15" customHeight="1" x14ac:dyDescent="0.2">
      <c r="B138" s="89" t="s">
        <v>267</v>
      </c>
      <c r="C138" s="89"/>
      <c r="D138" s="89"/>
      <c r="E138" s="89"/>
      <c r="F138" s="89"/>
      <c r="G138" s="89"/>
      <c r="H138" s="89"/>
      <c r="I138" s="89"/>
      <c r="J138" s="89"/>
      <c r="K138" s="89"/>
      <c r="L138" s="89"/>
      <c r="M138" s="89"/>
      <c r="N138" s="89"/>
      <c r="O138" s="89"/>
      <c r="P138" s="89"/>
    </row>
    <row r="139" spans="1:48" s="84" customFormat="1" ht="15" customHeight="1" x14ac:dyDescent="0.2">
      <c r="B139" s="84" t="s">
        <v>358</v>
      </c>
      <c r="C139" s="169"/>
      <c r="D139" s="169"/>
      <c r="E139" s="169"/>
      <c r="F139" s="169"/>
      <c r="G139" s="169"/>
      <c r="H139" s="169"/>
      <c r="I139" s="169"/>
      <c r="J139" s="169"/>
    </row>
    <row r="140" spans="1:48" s="84" customFormat="1" ht="29.25" customHeight="1" x14ac:dyDescent="0.2">
      <c r="B140" s="331" t="s">
        <v>477</v>
      </c>
      <c r="C140" s="140"/>
      <c r="D140" s="140"/>
      <c r="E140" s="140"/>
      <c r="F140" s="140"/>
      <c r="G140" s="140"/>
      <c r="H140" s="140"/>
      <c r="I140" s="140"/>
      <c r="J140" s="140"/>
      <c r="K140" s="140"/>
      <c r="L140" s="140"/>
    </row>
    <row r="141" spans="1:48" s="13" customFormat="1" ht="15" customHeight="1" x14ac:dyDescent="0.2">
      <c r="A141" s="24"/>
      <c r="B141" s="25"/>
      <c r="C141" s="26"/>
      <c r="D141" s="26"/>
      <c r="E141" s="26"/>
      <c r="F141" s="26"/>
      <c r="G141" s="26"/>
      <c r="H141" s="26"/>
      <c r="I141" s="26"/>
      <c r="J141" s="26"/>
      <c r="K141" s="26"/>
      <c r="L141" s="26"/>
      <c r="M141" s="26"/>
      <c r="N141" s="26"/>
      <c r="O141" s="26"/>
      <c r="P141" s="26"/>
      <c r="Q141" s="26"/>
      <c r="R141" s="26"/>
      <c r="S141" s="26"/>
      <c r="T141" s="26"/>
      <c r="U141" s="26"/>
      <c r="V141" s="26"/>
      <c r="W141" s="26"/>
      <c r="X141" s="26"/>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row>
    <row r="142" spans="1:48" s="27" customFormat="1" ht="30.2" customHeight="1" x14ac:dyDescent="0.2">
      <c r="A142" s="24"/>
      <c r="B142" s="57" t="s">
        <v>2</v>
      </c>
      <c r="C142" s="116" t="s">
        <v>215</v>
      </c>
      <c r="D142" s="117"/>
      <c r="E142" s="54" t="s">
        <v>352</v>
      </c>
      <c r="F142" s="54" t="s">
        <v>353</v>
      </c>
      <c r="G142" s="54" t="s">
        <v>354</v>
      </c>
      <c r="H142" s="54" t="s">
        <v>355</v>
      </c>
      <c r="I142" s="54" t="s">
        <v>356</v>
      </c>
      <c r="J142" s="54" t="s">
        <v>363</v>
      </c>
      <c r="K142" s="54" t="s">
        <v>362</v>
      </c>
      <c r="L142" s="54" t="s">
        <v>361</v>
      </c>
      <c r="M142" s="54" t="s">
        <v>360</v>
      </c>
      <c r="N142" s="54" t="s">
        <v>359</v>
      </c>
      <c r="O142" s="170" t="s">
        <v>210</v>
      </c>
      <c r="P142" s="54" t="s">
        <v>3</v>
      </c>
      <c r="T142" s="28"/>
      <c r="U142" s="12"/>
      <c r="V142" s="28"/>
    </row>
    <row r="143" spans="1:48" s="27" customFormat="1" ht="38.25" x14ac:dyDescent="0.2">
      <c r="A143" s="24"/>
      <c r="B143" s="99" t="s">
        <v>4</v>
      </c>
      <c r="C143" s="58" t="s">
        <v>217</v>
      </c>
      <c r="D143" s="29" t="s">
        <v>214</v>
      </c>
      <c r="E143" s="40"/>
      <c r="F143" s="40"/>
      <c r="G143" s="40"/>
      <c r="H143" s="40"/>
      <c r="I143" s="40"/>
      <c r="J143" s="40"/>
      <c r="K143" s="40"/>
      <c r="L143" s="40"/>
      <c r="M143" s="40"/>
      <c r="N143" s="40"/>
      <c r="O143" s="40"/>
      <c r="P143" s="40"/>
      <c r="T143" s="28"/>
      <c r="U143" s="12"/>
      <c r="V143" s="28"/>
    </row>
    <row r="144" spans="1:48" s="27" customFormat="1" ht="30.2" customHeight="1" x14ac:dyDescent="0.2">
      <c r="A144" s="24"/>
      <c r="B144" s="99"/>
      <c r="C144" s="72" t="s">
        <v>7</v>
      </c>
      <c r="D144" s="29" t="s">
        <v>179</v>
      </c>
      <c r="E144" s="4"/>
      <c r="F144" s="4"/>
      <c r="G144" s="4"/>
      <c r="H144" s="4"/>
      <c r="I144" s="4"/>
      <c r="J144" s="4"/>
      <c r="K144" s="4"/>
      <c r="L144" s="4"/>
      <c r="M144" s="4"/>
      <c r="N144" s="4"/>
      <c r="O144" s="4"/>
      <c r="P144" s="60">
        <f>SUM(E144:O144)</f>
        <v>0</v>
      </c>
      <c r="T144" s="28"/>
      <c r="U144" s="12"/>
      <c r="V144" s="28"/>
    </row>
    <row r="145" spans="1:22" s="27" customFormat="1" ht="30.2" customHeight="1" x14ac:dyDescent="0.2">
      <c r="A145" s="24"/>
      <c r="B145" s="99"/>
      <c r="C145" s="72" t="s">
        <v>180</v>
      </c>
      <c r="D145" s="29" t="s">
        <v>179</v>
      </c>
      <c r="E145" s="4"/>
      <c r="F145" s="4"/>
      <c r="G145" s="4"/>
      <c r="H145" s="4"/>
      <c r="I145" s="4"/>
      <c r="J145" s="4"/>
      <c r="K145" s="4"/>
      <c r="L145" s="4"/>
      <c r="M145" s="4"/>
      <c r="N145" s="4"/>
      <c r="O145" s="4"/>
      <c r="P145" s="60">
        <f t="shared" ref="P145:P149" si="27">SUM(E145:O145)</f>
        <v>0</v>
      </c>
      <c r="T145" s="28"/>
      <c r="U145" s="12"/>
      <c r="V145" s="28"/>
    </row>
    <row r="146" spans="1:22" s="27" customFormat="1" ht="30.2" customHeight="1" x14ac:dyDescent="0.2">
      <c r="A146" s="24"/>
      <c r="B146" s="99"/>
      <c r="C146" s="72" t="s">
        <v>181</v>
      </c>
      <c r="D146" s="29" t="s">
        <v>179</v>
      </c>
      <c r="E146" s="4"/>
      <c r="F146" s="4"/>
      <c r="G146" s="4"/>
      <c r="H146" s="4"/>
      <c r="I146" s="4"/>
      <c r="J146" s="4"/>
      <c r="K146" s="4"/>
      <c r="L146" s="4"/>
      <c r="M146" s="4"/>
      <c r="N146" s="4"/>
      <c r="O146" s="4"/>
      <c r="P146" s="60">
        <f t="shared" si="27"/>
        <v>0</v>
      </c>
      <c r="T146" s="28"/>
      <c r="U146" s="12"/>
      <c r="V146" s="28"/>
    </row>
    <row r="147" spans="1:22" s="27" customFormat="1" ht="30.2" customHeight="1" x14ac:dyDescent="0.2">
      <c r="A147" s="24"/>
      <c r="B147" s="99"/>
      <c r="C147" s="59" t="s">
        <v>182</v>
      </c>
      <c r="D147" s="29" t="s">
        <v>179</v>
      </c>
      <c r="E147" s="4"/>
      <c r="F147" s="4"/>
      <c r="G147" s="4"/>
      <c r="H147" s="4"/>
      <c r="I147" s="4"/>
      <c r="J147" s="4"/>
      <c r="K147" s="4"/>
      <c r="L147" s="4"/>
      <c r="M147" s="4"/>
      <c r="N147" s="4"/>
      <c r="O147" s="4"/>
      <c r="P147" s="60">
        <f t="shared" si="27"/>
        <v>0</v>
      </c>
      <c r="T147" s="28"/>
      <c r="U147" s="12"/>
      <c r="V147" s="28"/>
    </row>
    <row r="148" spans="1:22" s="27" customFormat="1" ht="38.25" x14ac:dyDescent="0.2">
      <c r="A148" s="24"/>
      <c r="B148" s="99"/>
      <c r="C148" s="59" t="s">
        <v>218</v>
      </c>
      <c r="D148" s="29" t="s">
        <v>179</v>
      </c>
      <c r="E148" s="4"/>
      <c r="F148" s="4"/>
      <c r="G148" s="4"/>
      <c r="H148" s="4"/>
      <c r="I148" s="4"/>
      <c r="J148" s="4"/>
      <c r="K148" s="4"/>
      <c r="L148" s="4"/>
      <c r="M148" s="4"/>
      <c r="N148" s="4"/>
      <c r="O148" s="4"/>
      <c r="P148" s="60">
        <f t="shared" si="27"/>
        <v>0</v>
      </c>
      <c r="T148" s="28"/>
      <c r="U148" s="12"/>
      <c r="V148" s="28"/>
    </row>
    <row r="149" spans="1:22" s="27" customFormat="1" ht="30.2" customHeight="1" x14ac:dyDescent="0.2">
      <c r="A149" s="24"/>
      <c r="B149" s="99"/>
      <c r="C149" s="59" t="s">
        <v>219</v>
      </c>
      <c r="D149" s="29" t="s">
        <v>179</v>
      </c>
      <c r="E149" s="4"/>
      <c r="F149" s="4"/>
      <c r="G149" s="4"/>
      <c r="H149" s="4"/>
      <c r="I149" s="4"/>
      <c r="J149" s="4"/>
      <c r="K149" s="4"/>
      <c r="L149" s="4"/>
      <c r="M149" s="4"/>
      <c r="N149" s="4"/>
      <c r="O149" s="4"/>
      <c r="P149" s="60">
        <f t="shared" si="27"/>
        <v>0</v>
      </c>
      <c r="T149" s="28"/>
      <c r="U149" s="12"/>
      <c r="V149" s="28"/>
    </row>
    <row r="150" spans="1:22" s="27" customFormat="1" ht="38.25" x14ac:dyDescent="0.2">
      <c r="A150" s="24"/>
      <c r="B150" s="100" t="s">
        <v>5</v>
      </c>
      <c r="C150" s="58" t="s">
        <v>213</v>
      </c>
      <c r="D150" s="29" t="s">
        <v>214</v>
      </c>
      <c r="E150" s="31"/>
      <c r="F150" s="31"/>
      <c r="G150" s="31"/>
      <c r="H150" s="31"/>
      <c r="I150" s="31"/>
      <c r="J150" s="31"/>
      <c r="K150" s="31"/>
      <c r="L150" s="31"/>
      <c r="M150" s="31"/>
      <c r="N150" s="31"/>
      <c r="O150" s="31"/>
      <c r="P150" s="30"/>
      <c r="T150" s="28"/>
      <c r="U150" s="12"/>
      <c r="V150" s="28"/>
    </row>
    <row r="151" spans="1:22" s="27" customFormat="1" ht="30.2" customHeight="1" x14ac:dyDescent="0.2">
      <c r="A151" s="24"/>
      <c r="B151" s="101"/>
      <c r="C151" s="72" t="s">
        <v>7</v>
      </c>
      <c r="D151" s="29" t="s">
        <v>179</v>
      </c>
      <c r="E151" s="4"/>
      <c r="F151" s="4"/>
      <c r="G151" s="4"/>
      <c r="H151" s="4"/>
      <c r="I151" s="4"/>
      <c r="J151" s="4"/>
      <c r="K151" s="4"/>
      <c r="L151" s="4"/>
      <c r="M151" s="4"/>
      <c r="N151" s="4"/>
      <c r="O151" s="4"/>
      <c r="P151" s="60">
        <f t="shared" ref="P151:P156" si="28">SUM(E151:O151)</f>
        <v>0</v>
      </c>
      <c r="T151" s="28"/>
      <c r="U151" s="12"/>
      <c r="V151" s="28"/>
    </row>
    <row r="152" spans="1:22" s="27" customFormat="1" ht="30.2" customHeight="1" x14ac:dyDescent="0.2">
      <c r="A152" s="24"/>
      <c r="B152" s="101"/>
      <c r="C152" s="72" t="s">
        <v>180</v>
      </c>
      <c r="D152" s="29" t="s">
        <v>179</v>
      </c>
      <c r="E152" s="4"/>
      <c r="F152" s="4"/>
      <c r="G152" s="4"/>
      <c r="H152" s="4"/>
      <c r="I152" s="4"/>
      <c r="J152" s="4"/>
      <c r="K152" s="4"/>
      <c r="L152" s="4"/>
      <c r="M152" s="4"/>
      <c r="N152" s="4"/>
      <c r="O152" s="4"/>
      <c r="P152" s="60">
        <f t="shared" si="28"/>
        <v>0</v>
      </c>
      <c r="T152" s="28"/>
      <c r="U152" s="12"/>
      <c r="V152" s="28"/>
    </row>
    <row r="153" spans="1:22" s="27" customFormat="1" ht="30.2" customHeight="1" x14ac:dyDescent="0.2">
      <c r="A153" s="24"/>
      <c r="B153" s="101"/>
      <c r="C153" s="72" t="s">
        <v>181</v>
      </c>
      <c r="D153" s="29" t="s">
        <v>179</v>
      </c>
      <c r="E153" s="4"/>
      <c r="F153" s="4"/>
      <c r="G153" s="4"/>
      <c r="H153" s="4"/>
      <c r="I153" s="4"/>
      <c r="J153" s="4"/>
      <c r="K153" s="4"/>
      <c r="L153" s="4"/>
      <c r="M153" s="4"/>
      <c r="N153" s="4"/>
      <c r="O153" s="4"/>
      <c r="P153" s="60">
        <f t="shared" si="28"/>
        <v>0</v>
      </c>
      <c r="T153" s="28"/>
      <c r="U153" s="12"/>
      <c r="V153" s="28"/>
    </row>
    <row r="154" spans="1:22" s="27" customFormat="1" ht="30.2" customHeight="1" x14ac:dyDescent="0.2">
      <c r="A154" s="24"/>
      <c r="B154" s="101"/>
      <c r="C154" s="59" t="s">
        <v>182</v>
      </c>
      <c r="D154" s="29" t="s">
        <v>179</v>
      </c>
      <c r="E154" s="4"/>
      <c r="F154" s="4"/>
      <c r="G154" s="4"/>
      <c r="H154" s="4"/>
      <c r="I154" s="4"/>
      <c r="J154" s="4"/>
      <c r="K154" s="4"/>
      <c r="L154" s="4"/>
      <c r="M154" s="4"/>
      <c r="N154" s="4"/>
      <c r="O154" s="4"/>
      <c r="P154" s="60">
        <f t="shared" si="28"/>
        <v>0</v>
      </c>
      <c r="T154" s="28"/>
      <c r="U154" s="12"/>
      <c r="V154" s="28"/>
    </row>
    <row r="155" spans="1:22" s="27" customFormat="1" ht="38.25" x14ac:dyDescent="0.2">
      <c r="A155" s="24"/>
      <c r="B155" s="101"/>
      <c r="C155" s="59" t="s">
        <v>183</v>
      </c>
      <c r="D155" s="29" t="s">
        <v>179</v>
      </c>
      <c r="E155" s="4"/>
      <c r="F155" s="4"/>
      <c r="G155" s="4"/>
      <c r="H155" s="4"/>
      <c r="I155" s="4"/>
      <c r="J155" s="4"/>
      <c r="K155" s="4"/>
      <c r="L155" s="4"/>
      <c r="M155" s="4"/>
      <c r="N155" s="4"/>
      <c r="O155" s="4"/>
      <c r="P155" s="60">
        <f t="shared" si="28"/>
        <v>0</v>
      </c>
      <c r="T155" s="28"/>
      <c r="U155" s="12"/>
      <c r="V155" s="28"/>
    </row>
    <row r="156" spans="1:22" s="27" customFormat="1" ht="30.2" customHeight="1" x14ac:dyDescent="0.2">
      <c r="A156" s="24"/>
      <c r="B156" s="102"/>
      <c r="C156" s="59" t="s">
        <v>219</v>
      </c>
      <c r="D156" s="29" t="s">
        <v>179</v>
      </c>
      <c r="E156" s="4"/>
      <c r="F156" s="4"/>
      <c r="G156" s="4"/>
      <c r="H156" s="4"/>
      <c r="I156" s="4"/>
      <c r="J156" s="4"/>
      <c r="K156" s="4"/>
      <c r="L156" s="4"/>
      <c r="M156" s="4"/>
      <c r="N156" s="4"/>
      <c r="O156" s="4"/>
      <c r="P156" s="60">
        <f t="shared" si="28"/>
        <v>0</v>
      </c>
      <c r="T156" s="28"/>
      <c r="U156" s="12"/>
      <c r="V156" s="28"/>
    </row>
    <row r="157" spans="1:22" ht="15" customHeight="1" x14ac:dyDescent="0.2"/>
    <row r="158" spans="1:22" ht="15" customHeight="1" x14ac:dyDescent="0.2"/>
    <row r="159" spans="1:22" ht="15" customHeight="1" x14ac:dyDescent="0.2">
      <c r="B159" s="88" t="s">
        <v>283</v>
      </c>
      <c r="C159" s="88"/>
      <c r="D159" s="88"/>
      <c r="E159" s="88"/>
      <c r="F159" s="88"/>
      <c r="G159" s="88"/>
      <c r="H159" s="88"/>
      <c r="I159" s="88"/>
      <c r="J159" s="88"/>
      <c r="K159" s="88"/>
      <c r="L159" s="88"/>
      <c r="M159" s="73"/>
      <c r="N159" s="73"/>
      <c r="O159" s="73"/>
      <c r="P159" s="73"/>
    </row>
    <row r="160" spans="1:22" ht="15" customHeight="1" x14ac:dyDescent="0.2"/>
    <row r="161" spans="1:48" ht="15" customHeight="1" x14ac:dyDescent="0.2">
      <c r="B161" s="89" t="s">
        <v>268</v>
      </c>
      <c r="C161" s="89"/>
      <c r="D161" s="89"/>
      <c r="E161" s="89"/>
      <c r="F161" s="89"/>
      <c r="G161" s="89"/>
      <c r="H161" s="89"/>
      <c r="I161" s="89"/>
      <c r="J161" s="89"/>
      <c r="K161" s="89"/>
      <c r="L161" s="89"/>
      <c r="M161" s="74"/>
      <c r="N161" s="74"/>
      <c r="O161" s="74"/>
      <c r="P161" s="74"/>
    </row>
    <row r="162" spans="1:48" ht="15" customHeight="1" x14ac:dyDescent="0.2">
      <c r="B162" s="5" t="s">
        <v>299</v>
      </c>
    </row>
    <row r="163" spans="1:48" ht="15" customHeight="1" x14ac:dyDescent="0.2"/>
    <row r="164" spans="1:48" s="84" customFormat="1" ht="39.75" customHeight="1" x14ac:dyDescent="0.2">
      <c r="B164" s="87" t="s">
        <v>184</v>
      </c>
      <c r="C164" s="87" t="s">
        <v>2</v>
      </c>
      <c r="D164" s="87" t="s">
        <v>216</v>
      </c>
      <c r="E164" s="87" t="s">
        <v>264</v>
      </c>
      <c r="F164" s="87" t="s">
        <v>364</v>
      </c>
      <c r="G164" s="171" t="s">
        <v>365</v>
      </c>
      <c r="H164" s="87" t="s">
        <v>366</v>
      </c>
      <c r="K164"/>
      <c r="L164"/>
    </row>
    <row r="165" spans="1:48" s="84" customFormat="1" ht="57.75" customHeight="1" x14ac:dyDescent="0.2">
      <c r="B165" s="87"/>
      <c r="C165" s="87"/>
      <c r="D165" s="87"/>
      <c r="E165" s="87"/>
      <c r="F165" s="87"/>
      <c r="G165" s="172"/>
      <c r="H165" s="87"/>
      <c r="K165"/>
      <c r="L165"/>
    </row>
    <row r="166" spans="1:48" s="84" customFormat="1" ht="29.25" customHeight="1" x14ac:dyDescent="0.2">
      <c r="B166" s="164">
        <v>1</v>
      </c>
      <c r="C166" s="164" t="s">
        <v>4</v>
      </c>
      <c r="D166" s="164"/>
      <c r="E166" s="164"/>
      <c r="F166" s="164"/>
      <c r="G166" s="164"/>
      <c r="H166" s="164"/>
      <c r="K166"/>
      <c r="L166"/>
    </row>
    <row r="167" spans="1:48" s="84" customFormat="1" ht="29.25" customHeight="1" x14ac:dyDescent="0.2">
      <c r="B167" s="164">
        <v>2</v>
      </c>
      <c r="C167" s="164" t="s">
        <v>5</v>
      </c>
      <c r="D167" s="164"/>
      <c r="E167" s="164"/>
      <c r="F167" s="164"/>
      <c r="G167" s="164"/>
      <c r="H167" s="164"/>
      <c r="K167"/>
      <c r="L167"/>
    </row>
    <row r="168" spans="1:48" s="84" customFormat="1" ht="29.25" customHeight="1" x14ac:dyDescent="0.2">
      <c r="B168" s="164">
        <v>3</v>
      </c>
      <c r="C168" s="164" t="s">
        <v>6</v>
      </c>
      <c r="D168" s="164"/>
      <c r="E168" s="164"/>
      <c r="F168" s="164"/>
      <c r="G168" s="164"/>
      <c r="H168" s="164"/>
      <c r="K168"/>
      <c r="L168"/>
    </row>
    <row r="169" spans="1:48" s="13" customFormat="1" ht="15" customHeight="1" x14ac:dyDescent="0.2">
      <c r="B169" s="13" t="s">
        <v>345</v>
      </c>
      <c r="C169" s="173"/>
      <c r="D169" s="173"/>
      <c r="E169" s="173"/>
      <c r="F169" s="173"/>
      <c r="G169" s="173"/>
      <c r="H169" s="173"/>
      <c r="I169" s="173"/>
      <c r="J169" s="173"/>
      <c r="K169" s="173"/>
      <c r="L169" s="173"/>
      <c r="M169" s="173"/>
      <c r="N169" s="173"/>
      <c r="O169" s="173"/>
      <c r="P169" s="173"/>
      <c r="Q169" s="173"/>
      <c r="R169" s="173"/>
      <c r="S169" s="173"/>
      <c r="T169" s="173"/>
      <c r="U169" s="173"/>
      <c r="V169" s="173"/>
      <c r="W169" s="173"/>
    </row>
    <row r="170" spans="1:48" s="13" customFormat="1" ht="15" customHeight="1" x14ac:dyDescent="0.2">
      <c r="A170" s="24"/>
      <c r="B170" s="32"/>
      <c r="C170" s="32"/>
      <c r="D170" s="32"/>
      <c r="E170" s="32"/>
      <c r="F170" s="32"/>
      <c r="G170" s="32"/>
      <c r="H170" s="32"/>
      <c r="I170" s="32"/>
      <c r="J170" s="32"/>
      <c r="K170" s="32"/>
      <c r="L170" s="32"/>
      <c r="M170" s="32"/>
      <c r="N170" s="32"/>
      <c r="O170" s="32"/>
      <c r="P170" s="32"/>
      <c r="Q170" s="32"/>
      <c r="R170" s="32"/>
      <c r="S170" s="32"/>
      <c r="T170" s="32"/>
      <c r="U170" s="32"/>
      <c r="V170" s="32"/>
      <c r="W170" s="3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row>
    <row r="171" spans="1:48" s="13" customFormat="1" ht="15" customHeight="1" x14ac:dyDescent="0.2">
      <c r="A171" s="24"/>
      <c r="B171" s="32"/>
      <c r="C171" s="32"/>
      <c r="D171" s="32"/>
      <c r="E171" s="32"/>
      <c r="F171" s="32"/>
      <c r="G171" s="32"/>
      <c r="H171" s="32"/>
      <c r="I171" s="32"/>
      <c r="J171" s="32"/>
      <c r="K171" s="32"/>
      <c r="L171" s="32"/>
      <c r="M171" s="32"/>
      <c r="N171" s="32"/>
      <c r="O171" s="32"/>
      <c r="P171" s="32"/>
      <c r="Q171" s="32"/>
      <c r="R171" s="32"/>
      <c r="S171" s="32"/>
      <c r="T171" s="32"/>
      <c r="U171" s="32"/>
      <c r="V171" s="32"/>
      <c r="W171" s="3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row>
    <row r="172" spans="1:48" s="84" customFormat="1" ht="24" customHeight="1" x14ac:dyDescent="0.2">
      <c r="A172" s="169"/>
      <c r="B172" s="174" t="s">
        <v>367</v>
      </c>
      <c r="C172" s="174"/>
      <c r="D172" s="174"/>
      <c r="E172" s="174"/>
      <c r="F172" s="174"/>
      <c r="G172" s="174"/>
      <c r="H172" s="174"/>
      <c r="I172" s="174"/>
      <c r="J172" s="174"/>
      <c r="K172" s="174"/>
      <c r="L172" s="43"/>
      <c r="M172" s="43"/>
      <c r="N172" s="43"/>
      <c r="O172" s="43"/>
      <c r="P172" s="43"/>
    </row>
    <row r="173" spans="1:48" ht="15" customHeight="1" x14ac:dyDescent="0.2">
      <c r="A173" s="33"/>
      <c r="B173" s="5" t="s">
        <v>297</v>
      </c>
      <c r="L173" s="33"/>
      <c r="M173" s="33"/>
      <c r="N173" s="33"/>
      <c r="O173" s="33"/>
      <c r="P173" s="33"/>
    </row>
    <row r="174" spans="1:48" s="1" customFormat="1" ht="15" customHeight="1" x14ac:dyDescent="0.2">
      <c r="A174" s="33"/>
      <c r="L174" s="33"/>
      <c r="M174" s="33"/>
      <c r="N174" s="33"/>
      <c r="O174" s="33"/>
      <c r="P174" s="33"/>
    </row>
    <row r="175" spans="1:48" ht="30.2" customHeight="1" x14ac:dyDescent="0.2">
      <c r="A175" s="33"/>
      <c r="B175" s="97" t="s">
        <v>185</v>
      </c>
      <c r="C175" s="97"/>
      <c r="D175" s="54" t="s">
        <v>186</v>
      </c>
      <c r="E175" s="54" t="s">
        <v>187</v>
      </c>
      <c r="F175" s="44" t="s">
        <v>188</v>
      </c>
      <c r="L175" s="33"/>
      <c r="M175" s="33"/>
      <c r="N175" s="33"/>
      <c r="O175" s="33"/>
      <c r="P175" s="33"/>
    </row>
    <row r="176" spans="1:48" ht="30.2" customHeight="1" x14ac:dyDescent="0.2">
      <c r="A176" s="33"/>
      <c r="B176" s="98" t="s">
        <v>189</v>
      </c>
      <c r="C176" s="98"/>
      <c r="D176" s="34"/>
      <c r="E176" s="34"/>
      <c r="F176" s="34"/>
      <c r="L176" s="33"/>
      <c r="M176" s="33"/>
      <c r="N176" s="33"/>
      <c r="O176" s="33"/>
      <c r="P176" s="33"/>
    </row>
    <row r="177" spans="1:48" ht="30.2" customHeight="1" x14ac:dyDescent="0.2">
      <c r="A177" s="33"/>
      <c r="B177" s="103" t="s">
        <v>190</v>
      </c>
      <c r="C177" s="103"/>
      <c r="D177" s="34"/>
      <c r="E177" s="34"/>
      <c r="F177" s="34"/>
      <c r="L177" s="33"/>
      <c r="M177" s="33"/>
      <c r="N177" s="33"/>
      <c r="O177" s="33"/>
      <c r="P177" s="33"/>
    </row>
    <row r="178" spans="1:48" ht="30.2" customHeight="1" x14ac:dyDescent="0.2">
      <c r="A178" s="33"/>
      <c r="B178" s="103" t="s">
        <v>191</v>
      </c>
      <c r="C178" s="103"/>
      <c r="D178" s="34"/>
      <c r="E178" s="34"/>
      <c r="F178" s="34"/>
      <c r="L178" s="33"/>
      <c r="M178" s="33"/>
      <c r="N178" s="33"/>
      <c r="O178" s="33"/>
      <c r="P178" s="33"/>
    </row>
    <row r="179" spans="1:48" ht="30.2" customHeight="1" x14ac:dyDescent="0.2">
      <c r="A179" s="33"/>
      <c r="B179" s="103" t="s">
        <v>192</v>
      </c>
      <c r="C179" s="103"/>
      <c r="D179" s="34"/>
      <c r="E179" s="34"/>
      <c r="F179" s="34"/>
      <c r="L179" s="33"/>
      <c r="M179" s="33"/>
      <c r="N179" s="33"/>
      <c r="O179" s="33"/>
      <c r="P179" s="33"/>
    </row>
    <row r="180" spans="1:48" ht="15" customHeight="1" x14ac:dyDescent="0.2">
      <c r="A180" s="33"/>
      <c r="L180" s="33"/>
      <c r="M180" s="33"/>
      <c r="N180" s="33"/>
      <c r="O180" s="33"/>
      <c r="P180" s="33"/>
    </row>
    <row r="181" spans="1:48" ht="15" customHeight="1" x14ac:dyDescent="0.2">
      <c r="A181" s="82"/>
      <c r="L181" s="82"/>
      <c r="M181" s="82"/>
      <c r="N181" s="82"/>
      <c r="O181" s="82"/>
      <c r="P181" s="82"/>
    </row>
    <row r="182" spans="1:48" ht="15" customHeight="1" x14ac:dyDescent="0.2">
      <c r="B182" s="88" t="s">
        <v>278</v>
      </c>
      <c r="C182" s="88"/>
      <c r="D182" s="88"/>
      <c r="E182" s="88"/>
      <c r="F182" s="88"/>
      <c r="G182" s="88"/>
      <c r="H182" s="88"/>
      <c r="I182" s="88"/>
      <c r="J182" s="88"/>
      <c r="K182" s="88"/>
      <c r="L182" s="73"/>
      <c r="M182" s="73"/>
      <c r="N182" s="73"/>
      <c r="O182" s="73"/>
      <c r="P182" s="73"/>
    </row>
    <row r="183" spans="1:48" ht="15" customHeight="1" x14ac:dyDescent="0.2"/>
    <row r="184" spans="1:48" ht="30.2" customHeight="1" x14ac:dyDescent="0.2">
      <c r="B184" s="54" t="s">
        <v>193</v>
      </c>
      <c r="C184" s="87" t="s">
        <v>194</v>
      </c>
      <c r="D184" s="87"/>
      <c r="E184" s="87"/>
      <c r="F184" s="87" t="s">
        <v>195</v>
      </c>
      <c r="G184" s="87"/>
      <c r="H184" s="87"/>
    </row>
    <row r="185" spans="1:48" ht="30.2" customHeight="1" x14ac:dyDescent="0.2">
      <c r="B185" s="35" t="s">
        <v>196</v>
      </c>
      <c r="C185" s="96"/>
      <c r="D185" s="96"/>
      <c r="E185" s="96"/>
      <c r="F185" s="96"/>
      <c r="G185" s="96"/>
      <c r="H185" s="96"/>
    </row>
    <row r="186" spans="1:48" ht="30.2" customHeight="1" x14ac:dyDescent="0.2">
      <c r="B186" s="35" t="s">
        <v>197</v>
      </c>
      <c r="C186" s="96"/>
      <c r="D186" s="96"/>
      <c r="E186" s="96"/>
      <c r="F186" s="96"/>
      <c r="G186" s="96"/>
      <c r="H186" s="96"/>
    </row>
    <row r="187" spans="1:48" ht="30.2" customHeight="1" x14ac:dyDescent="0.2">
      <c r="B187" s="35" t="s">
        <v>198</v>
      </c>
      <c r="C187" s="96"/>
      <c r="D187" s="96"/>
      <c r="E187" s="96"/>
      <c r="F187" s="96"/>
      <c r="G187" s="96"/>
      <c r="H187" s="96"/>
    </row>
    <row r="188" spans="1:48" ht="30.2" customHeight="1" x14ac:dyDescent="0.2">
      <c r="B188" s="35" t="s">
        <v>199</v>
      </c>
      <c r="C188" s="96"/>
      <c r="D188" s="96"/>
      <c r="E188" s="96"/>
      <c r="F188" s="96"/>
      <c r="G188" s="96"/>
      <c r="H188" s="96"/>
    </row>
    <row r="189" spans="1:48" ht="30.2" customHeight="1" x14ac:dyDescent="0.2">
      <c r="B189" s="34" t="s">
        <v>12</v>
      </c>
      <c r="C189" s="96"/>
      <c r="D189" s="96"/>
      <c r="E189" s="96"/>
      <c r="F189" s="96"/>
      <c r="G189" s="96"/>
      <c r="H189" s="96"/>
    </row>
    <row r="190" spans="1:48" s="13" customFormat="1" ht="15" x14ac:dyDescent="0.2">
      <c r="A190" s="7"/>
      <c r="B190" s="13" t="s">
        <v>279</v>
      </c>
      <c r="D190" s="9"/>
      <c r="E190" s="9"/>
      <c r="F190" s="9"/>
      <c r="G190" s="9"/>
      <c r="H190" s="9"/>
      <c r="I190" s="9"/>
      <c r="J190" s="9"/>
      <c r="K190" s="9"/>
      <c r="L190" s="9"/>
      <c r="M190" s="9"/>
      <c r="N190" s="9"/>
      <c r="O190" s="9"/>
      <c r="P190" s="9"/>
      <c r="Q190" s="9"/>
      <c r="R190" s="9"/>
      <c r="S190" s="9"/>
      <c r="T190" s="9"/>
      <c r="U190" s="9"/>
      <c r="V190" s="9"/>
      <c r="W190" s="9"/>
      <c r="X190" s="8"/>
      <c r="Y190" s="8"/>
      <c r="Z190" s="8"/>
      <c r="AA190" s="8"/>
      <c r="AB190" s="8"/>
      <c r="AC190" s="8"/>
      <c r="AD190" s="8"/>
      <c r="AE190" s="8"/>
      <c r="AF190" s="8"/>
      <c r="AG190" s="8"/>
      <c r="AH190" s="8"/>
      <c r="AI190" s="8"/>
      <c r="AJ190" s="8"/>
      <c r="AK190" s="8"/>
      <c r="AL190" s="8"/>
      <c r="AM190" s="8"/>
      <c r="AN190" s="8"/>
      <c r="AO190" s="8"/>
      <c r="AP190" s="8"/>
      <c r="AQ190" s="12"/>
      <c r="AR190" s="12"/>
      <c r="AS190" s="12"/>
      <c r="AT190" s="12"/>
      <c r="AU190" s="12"/>
      <c r="AV190" s="12"/>
    </row>
    <row r="191" spans="1:48" ht="14.25" x14ac:dyDescent="0.2">
      <c r="A191" s="10"/>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row>
    <row r="192" spans="1:48" ht="14.25"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row>
    <row r="193" spans="1:42" ht="14.25"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row>
    <row r="194" spans="1:42" ht="14.25"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row>
    <row r="195" spans="1:42" ht="14.25"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row>
    <row r="196" spans="1:42" ht="14.25"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row>
    <row r="197" spans="1:42" ht="14.25"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row>
    <row r="198" spans="1:42" ht="14.25"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row>
    <row r="199" spans="1:42" ht="14.25"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row>
    <row r="200" spans="1:42" ht="14.25"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row>
    <row r="201" spans="1:42" ht="14.25"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row>
    <row r="202" spans="1:42" ht="14.25"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row>
    <row r="203" spans="1:42" ht="14.25"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row>
    <row r="204" spans="1:42" ht="14.25"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row>
    <row r="205" spans="1:42" ht="14.25"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row>
    <row r="206" spans="1:42" ht="14.25"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row>
    <row r="207" spans="1:42" ht="14.25"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row>
    <row r="208" spans="1:42" ht="14.25"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row>
    <row r="209" spans="1:42" ht="14.25"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row>
    <row r="210" spans="1:42" ht="14.25"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row>
    <row r="211" spans="1:42" ht="14.25"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row>
    <row r="212" spans="1:42" ht="14.25"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row>
    <row r="213" spans="1:42" ht="14.25"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row>
    <row r="214" spans="1:42" ht="14.25"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row>
    <row r="215" spans="1:42" ht="14.25"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row>
    <row r="216" spans="1:42" ht="14.25"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row>
    <row r="217" spans="1:42" ht="14.25"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row>
    <row r="218" spans="1:42" ht="14.25"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row>
    <row r="219" spans="1:42" ht="14.25"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row>
    <row r="220" spans="1:42" ht="14.25"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row>
    <row r="221" spans="1:42" ht="14.25"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row>
    <row r="222" spans="1:42" ht="14.25"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row>
    <row r="223" spans="1:42" ht="14.25"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row>
    <row r="224" spans="1:42" ht="14.25"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row>
    <row r="225" spans="1:42" ht="14.25"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row>
    <row r="226" spans="1:42" ht="14.25"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row>
    <row r="227" spans="1:42" ht="14.25"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row>
    <row r="228" spans="1:42" ht="14.25"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row>
    <row r="229" spans="1:42" ht="14.25"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row>
    <row r="230" spans="1:42" ht="14.25"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row>
    <row r="231" spans="1:42" ht="14.25"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row>
    <row r="232" spans="1:42" ht="14.25"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row>
    <row r="233" spans="1:42" ht="14.25"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row>
    <row r="234" spans="1:42" ht="14.25"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row>
    <row r="235" spans="1:42" ht="14.25"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row>
    <row r="236" spans="1:42" ht="14.25"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row>
    <row r="237" spans="1:42" ht="14.25"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row>
    <row r="238" spans="1:42" ht="14.25"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row>
    <row r="239" spans="1:42" ht="14.25"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row>
    <row r="240" spans="1:42" ht="14.25"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row>
    <row r="241" spans="1:42" ht="14.25"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row>
    <row r="242" spans="1:42" ht="14.25"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row>
    <row r="243" spans="1:42" ht="14.25"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row>
    <row r="244" spans="1:42" ht="14.25"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row>
    <row r="245" spans="1:42" ht="14.25"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row>
    <row r="246" spans="1:42" ht="14.25"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row>
    <row r="247" spans="1:42" ht="14.25"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row>
    <row r="248" spans="1:42" ht="14.25"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row>
    <row r="249" spans="1:42" ht="14.25"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row>
    <row r="250" spans="1:42" ht="14.25"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row>
    <row r="251" spans="1:42" ht="14.25"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row>
    <row r="252" spans="1:42" ht="14.25"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row>
    <row r="253" spans="1:42" ht="14.25"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row>
    <row r="254" spans="1:42" ht="14.25"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row>
    <row r="255" spans="1:42" ht="14.25"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row>
    <row r="256" spans="1:42" ht="14.25"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row>
    <row r="257" spans="1:42" ht="14.25"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row>
    <row r="258" spans="1:42" ht="14.25"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row>
    <row r="259" spans="1:42" ht="14.25"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row>
  </sheetData>
  <mergeCells count="67">
    <mergeCell ref="B31:L31"/>
    <mergeCell ref="B42:L42"/>
    <mergeCell ref="B128:L128"/>
    <mergeCell ref="B140:L140"/>
    <mergeCell ref="D44:D45"/>
    <mergeCell ref="B40:K40"/>
    <mergeCell ref="B46:B63"/>
    <mergeCell ref="C46:C51"/>
    <mergeCell ref="C52:C57"/>
    <mergeCell ref="C58:C63"/>
    <mergeCell ref="E44:K44"/>
    <mergeCell ref="B179:C179"/>
    <mergeCell ref="C142:D142"/>
    <mergeCell ref="B182:K182"/>
    <mergeCell ref="B112:C120"/>
    <mergeCell ref="B138:P138"/>
    <mergeCell ref="B123:K123"/>
    <mergeCell ref="B172:K172"/>
    <mergeCell ref="B126:K126"/>
    <mergeCell ref="B124:K124"/>
    <mergeCell ref="B88:C93"/>
    <mergeCell ref="B94:B111"/>
    <mergeCell ref="C94:C99"/>
    <mergeCell ref="C100:C105"/>
    <mergeCell ref="C106:C111"/>
    <mergeCell ref="B64:C69"/>
    <mergeCell ref="B70:B87"/>
    <mergeCell ref="C70:C75"/>
    <mergeCell ref="C76:C81"/>
    <mergeCell ref="C82:C87"/>
    <mergeCell ref="C184:E184"/>
    <mergeCell ref="F184:H184"/>
    <mergeCell ref="B175:C175"/>
    <mergeCell ref="B176:C176"/>
    <mergeCell ref="B143:B149"/>
    <mergeCell ref="B150:B156"/>
    <mergeCell ref="B177:C177"/>
    <mergeCell ref="B178:C178"/>
    <mergeCell ref="C188:E188"/>
    <mergeCell ref="F188:H188"/>
    <mergeCell ref="C189:E189"/>
    <mergeCell ref="F189:H189"/>
    <mergeCell ref="C185:E185"/>
    <mergeCell ref="F185:H185"/>
    <mergeCell ref="C186:E186"/>
    <mergeCell ref="F186:H186"/>
    <mergeCell ref="C187:E187"/>
    <mergeCell ref="F187:H187"/>
    <mergeCell ref="B44:B45"/>
    <mergeCell ref="C44:C45"/>
    <mergeCell ref="B2:K3"/>
    <mergeCell ref="B8:K8"/>
    <mergeCell ref="B29:K29"/>
    <mergeCell ref="B26:K26"/>
    <mergeCell ref="B10:E10"/>
    <mergeCell ref="B11:E11"/>
    <mergeCell ref="B19:E19"/>
    <mergeCell ref="B21:E21"/>
    <mergeCell ref="B159:L159"/>
    <mergeCell ref="B161:L161"/>
    <mergeCell ref="B164:B165"/>
    <mergeCell ref="C164:C165"/>
    <mergeCell ref="D164:D165"/>
    <mergeCell ref="E164:E165"/>
    <mergeCell ref="F164:F165"/>
    <mergeCell ref="G164:G165"/>
    <mergeCell ref="H164:H165"/>
  </mergeCells>
  <phoneticPr fontId="21" type="noConversion"/>
  <dataValidations count="5">
    <dataValidation type="list" allowBlank="1" showInputMessage="1" showErrorMessage="1" sqref="D65721 IZ65721 SV65721 ACR65721 AMN65721 AWJ65721 BGF65721 BQB65721 BZX65721 CJT65721 CTP65721 DDL65721 DNH65721 DXD65721 EGZ65721 EQV65721 FAR65721 FKN65721 FUJ65721 GEF65721 GOB65721 GXX65721 HHT65721 HRP65721 IBL65721 ILH65721 IVD65721 JEZ65721 JOV65721 JYR65721 KIN65721 KSJ65721 LCF65721 LMB65721 LVX65721 MFT65721 MPP65721 MZL65721 NJH65721 NTD65721 OCZ65721 OMV65721 OWR65721 PGN65721 PQJ65721 QAF65721 QKB65721 QTX65721 RDT65721 RNP65721 RXL65721 SHH65721 SRD65721 TAZ65721 TKV65721 TUR65721 UEN65721 UOJ65721 UYF65721 VIB65721 VRX65721 WBT65721 WLP65721 WVL65721 D131257 IZ131257 SV131257 ACR131257 AMN131257 AWJ131257 BGF131257 BQB131257 BZX131257 CJT131257 CTP131257 DDL131257 DNH131257 DXD131257 EGZ131257 EQV131257 FAR131257 FKN131257 FUJ131257 GEF131257 GOB131257 GXX131257 HHT131257 HRP131257 IBL131257 ILH131257 IVD131257 JEZ131257 JOV131257 JYR131257 KIN131257 KSJ131257 LCF131257 LMB131257 LVX131257 MFT131257 MPP131257 MZL131257 NJH131257 NTD131257 OCZ131257 OMV131257 OWR131257 PGN131257 PQJ131257 QAF131257 QKB131257 QTX131257 RDT131257 RNP131257 RXL131257 SHH131257 SRD131257 TAZ131257 TKV131257 TUR131257 UEN131257 UOJ131257 UYF131257 VIB131257 VRX131257 WBT131257 WLP131257 WVL131257 D196793 IZ196793 SV196793 ACR196793 AMN196793 AWJ196793 BGF196793 BQB196793 BZX196793 CJT196793 CTP196793 DDL196793 DNH196793 DXD196793 EGZ196793 EQV196793 FAR196793 FKN196793 FUJ196793 GEF196793 GOB196793 GXX196793 HHT196793 HRP196793 IBL196793 ILH196793 IVD196793 JEZ196793 JOV196793 JYR196793 KIN196793 KSJ196793 LCF196793 LMB196793 LVX196793 MFT196793 MPP196793 MZL196793 NJH196793 NTD196793 OCZ196793 OMV196793 OWR196793 PGN196793 PQJ196793 QAF196793 QKB196793 QTX196793 RDT196793 RNP196793 RXL196793 SHH196793 SRD196793 TAZ196793 TKV196793 TUR196793 UEN196793 UOJ196793 UYF196793 VIB196793 VRX196793 WBT196793 WLP196793 WVL196793 D262329 IZ262329 SV262329 ACR262329 AMN262329 AWJ262329 BGF262329 BQB262329 BZX262329 CJT262329 CTP262329 DDL262329 DNH262329 DXD262329 EGZ262329 EQV262329 FAR262329 FKN262329 FUJ262329 GEF262329 GOB262329 GXX262329 HHT262329 HRP262329 IBL262329 ILH262329 IVD262329 JEZ262329 JOV262329 JYR262329 KIN262329 KSJ262329 LCF262329 LMB262329 LVX262329 MFT262329 MPP262329 MZL262329 NJH262329 NTD262329 OCZ262329 OMV262329 OWR262329 PGN262329 PQJ262329 QAF262329 QKB262329 QTX262329 RDT262329 RNP262329 RXL262329 SHH262329 SRD262329 TAZ262329 TKV262329 TUR262329 UEN262329 UOJ262329 UYF262329 VIB262329 VRX262329 WBT262329 WLP262329 WVL262329 D327865 IZ327865 SV327865 ACR327865 AMN327865 AWJ327865 BGF327865 BQB327865 BZX327865 CJT327865 CTP327865 DDL327865 DNH327865 DXD327865 EGZ327865 EQV327865 FAR327865 FKN327865 FUJ327865 GEF327865 GOB327865 GXX327865 HHT327865 HRP327865 IBL327865 ILH327865 IVD327865 JEZ327865 JOV327865 JYR327865 KIN327865 KSJ327865 LCF327865 LMB327865 LVX327865 MFT327865 MPP327865 MZL327865 NJH327865 NTD327865 OCZ327865 OMV327865 OWR327865 PGN327865 PQJ327865 QAF327865 QKB327865 QTX327865 RDT327865 RNP327865 RXL327865 SHH327865 SRD327865 TAZ327865 TKV327865 TUR327865 UEN327865 UOJ327865 UYF327865 VIB327865 VRX327865 WBT327865 WLP327865 WVL327865 D393401 IZ393401 SV393401 ACR393401 AMN393401 AWJ393401 BGF393401 BQB393401 BZX393401 CJT393401 CTP393401 DDL393401 DNH393401 DXD393401 EGZ393401 EQV393401 FAR393401 FKN393401 FUJ393401 GEF393401 GOB393401 GXX393401 HHT393401 HRP393401 IBL393401 ILH393401 IVD393401 JEZ393401 JOV393401 JYR393401 KIN393401 KSJ393401 LCF393401 LMB393401 LVX393401 MFT393401 MPP393401 MZL393401 NJH393401 NTD393401 OCZ393401 OMV393401 OWR393401 PGN393401 PQJ393401 QAF393401 QKB393401 QTX393401 RDT393401 RNP393401 RXL393401 SHH393401 SRD393401 TAZ393401 TKV393401 TUR393401 UEN393401 UOJ393401 UYF393401 VIB393401 VRX393401 WBT393401 WLP393401 WVL393401 D458937 IZ458937 SV458937 ACR458937 AMN458937 AWJ458937 BGF458937 BQB458937 BZX458937 CJT458937 CTP458937 DDL458937 DNH458937 DXD458937 EGZ458937 EQV458937 FAR458937 FKN458937 FUJ458937 GEF458937 GOB458937 GXX458937 HHT458937 HRP458937 IBL458937 ILH458937 IVD458937 JEZ458937 JOV458937 JYR458937 KIN458937 KSJ458937 LCF458937 LMB458937 LVX458937 MFT458937 MPP458937 MZL458937 NJH458937 NTD458937 OCZ458937 OMV458937 OWR458937 PGN458937 PQJ458937 QAF458937 QKB458937 QTX458937 RDT458937 RNP458937 RXL458937 SHH458937 SRD458937 TAZ458937 TKV458937 TUR458937 UEN458937 UOJ458937 UYF458937 VIB458937 VRX458937 WBT458937 WLP458937 WVL458937 D524473 IZ524473 SV524473 ACR524473 AMN524473 AWJ524473 BGF524473 BQB524473 BZX524473 CJT524473 CTP524473 DDL524473 DNH524473 DXD524473 EGZ524473 EQV524473 FAR524473 FKN524473 FUJ524473 GEF524473 GOB524473 GXX524473 HHT524473 HRP524473 IBL524473 ILH524473 IVD524473 JEZ524473 JOV524473 JYR524473 KIN524473 KSJ524473 LCF524473 LMB524473 LVX524473 MFT524473 MPP524473 MZL524473 NJH524473 NTD524473 OCZ524473 OMV524473 OWR524473 PGN524473 PQJ524473 QAF524473 QKB524473 QTX524473 RDT524473 RNP524473 RXL524473 SHH524473 SRD524473 TAZ524473 TKV524473 TUR524473 UEN524473 UOJ524473 UYF524473 VIB524473 VRX524473 WBT524473 WLP524473 WVL524473 D590009 IZ590009 SV590009 ACR590009 AMN590009 AWJ590009 BGF590009 BQB590009 BZX590009 CJT590009 CTP590009 DDL590009 DNH590009 DXD590009 EGZ590009 EQV590009 FAR590009 FKN590009 FUJ590009 GEF590009 GOB590009 GXX590009 HHT590009 HRP590009 IBL590009 ILH590009 IVD590009 JEZ590009 JOV590009 JYR590009 KIN590009 KSJ590009 LCF590009 LMB590009 LVX590009 MFT590009 MPP590009 MZL590009 NJH590009 NTD590009 OCZ590009 OMV590009 OWR590009 PGN590009 PQJ590009 QAF590009 QKB590009 QTX590009 RDT590009 RNP590009 RXL590009 SHH590009 SRD590009 TAZ590009 TKV590009 TUR590009 UEN590009 UOJ590009 UYF590009 VIB590009 VRX590009 WBT590009 WLP590009 WVL590009 D655545 IZ655545 SV655545 ACR655545 AMN655545 AWJ655545 BGF655545 BQB655545 BZX655545 CJT655545 CTP655545 DDL655545 DNH655545 DXD655545 EGZ655545 EQV655545 FAR655545 FKN655545 FUJ655545 GEF655545 GOB655545 GXX655545 HHT655545 HRP655545 IBL655545 ILH655545 IVD655545 JEZ655545 JOV655545 JYR655545 KIN655545 KSJ655545 LCF655545 LMB655545 LVX655545 MFT655545 MPP655545 MZL655545 NJH655545 NTD655545 OCZ655545 OMV655545 OWR655545 PGN655545 PQJ655545 QAF655545 QKB655545 QTX655545 RDT655545 RNP655545 RXL655545 SHH655545 SRD655545 TAZ655545 TKV655545 TUR655545 UEN655545 UOJ655545 UYF655545 VIB655545 VRX655545 WBT655545 WLP655545 WVL655545 D721081 IZ721081 SV721081 ACR721081 AMN721081 AWJ721081 BGF721081 BQB721081 BZX721081 CJT721081 CTP721081 DDL721081 DNH721081 DXD721081 EGZ721081 EQV721081 FAR721081 FKN721081 FUJ721081 GEF721081 GOB721081 GXX721081 HHT721081 HRP721081 IBL721081 ILH721081 IVD721081 JEZ721081 JOV721081 JYR721081 KIN721081 KSJ721081 LCF721081 LMB721081 LVX721081 MFT721081 MPP721081 MZL721081 NJH721081 NTD721081 OCZ721081 OMV721081 OWR721081 PGN721081 PQJ721081 QAF721081 QKB721081 QTX721081 RDT721081 RNP721081 RXL721081 SHH721081 SRD721081 TAZ721081 TKV721081 TUR721081 UEN721081 UOJ721081 UYF721081 VIB721081 VRX721081 WBT721081 WLP721081 WVL721081 D786617 IZ786617 SV786617 ACR786617 AMN786617 AWJ786617 BGF786617 BQB786617 BZX786617 CJT786617 CTP786617 DDL786617 DNH786617 DXD786617 EGZ786617 EQV786617 FAR786617 FKN786617 FUJ786617 GEF786617 GOB786617 GXX786617 HHT786617 HRP786617 IBL786617 ILH786617 IVD786617 JEZ786617 JOV786617 JYR786617 KIN786617 KSJ786617 LCF786617 LMB786617 LVX786617 MFT786617 MPP786617 MZL786617 NJH786617 NTD786617 OCZ786617 OMV786617 OWR786617 PGN786617 PQJ786617 QAF786617 QKB786617 QTX786617 RDT786617 RNP786617 RXL786617 SHH786617 SRD786617 TAZ786617 TKV786617 TUR786617 UEN786617 UOJ786617 UYF786617 VIB786617 VRX786617 WBT786617 WLP786617 WVL786617 D852153 IZ852153 SV852153 ACR852153 AMN852153 AWJ852153 BGF852153 BQB852153 BZX852153 CJT852153 CTP852153 DDL852153 DNH852153 DXD852153 EGZ852153 EQV852153 FAR852153 FKN852153 FUJ852153 GEF852153 GOB852153 GXX852153 HHT852153 HRP852153 IBL852153 ILH852153 IVD852153 JEZ852153 JOV852153 JYR852153 KIN852153 KSJ852153 LCF852153 LMB852153 LVX852153 MFT852153 MPP852153 MZL852153 NJH852153 NTD852153 OCZ852153 OMV852153 OWR852153 PGN852153 PQJ852153 QAF852153 QKB852153 QTX852153 RDT852153 RNP852153 RXL852153 SHH852153 SRD852153 TAZ852153 TKV852153 TUR852153 UEN852153 UOJ852153 UYF852153 VIB852153 VRX852153 WBT852153 WLP852153 WVL852153 D917689 IZ917689 SV917689 ACR917689 AMN917689 AWJ917689 BGF917689 BQB917689 BZX917689 CJT917689 CTP917689 DDL917689 DNH917689 DXD917689 EGZ917689 EQV917689 FAR917689 FKN917689 FUJ917689 GEF917689 GOB917689 GXX917689 HHT917689 HRP917689 IBL917689 ILH917689 IVD917689 JEZ917689 JOV917689 JYR917689 KIN917689 KSJ917689 LCF917689 LMB917689 LVX917689 MFT917689 MPP917689 MZL917689 NJH917689 NTD917689 OCZ917689 OMV917689 OWR917689 PGN917689 PQJ917689 QAF917689 QKB917689 QTX917689 RDT917689 RNP917689 RXL917689 SHH917689 SRD917689 TAZ917689 TKV917689 TUR917689 UEN917689 UOJ917689 UYF917689 VIB917689 VRX917689 WBT917689 WLP917689 WVL917689 D983225 IZ983225 SV983225 ACR983225 AMN983225 AWJ983225 BGF983225 BQB983225 BZX983225 CJT983225 CTP983225 DDL983225 DNH983225 DXD983225 EGZ983225 EQV983225 FAR983225 FKN983225 FUJ983225 GEF983225 GOB983225 GXX983225 HHT983225 HRP983225 IBL983225 ILH983225 IVD983225 JEZ983225 JOV983225 JYR983225 KIN983225 KSJ983225 LCF983225 LMB983225 LVX983225 MFT983225 MPP983225 MZL983225 NJH983225 NTD983225 OCZ983225 OMV983225 OWR983225 PGN983225 PQJ983225 QAF983225 QKB983225 QTX983225 RDT983225 RNP983225 RXL983225 SHH983225 SRD983225 TAZ983225 TKV983225 TUR983225 UEN983225 UOJ983225 UYF983225 VIB983225 VRX983225 WBT983225 WLP983225 WVL983225 B65721:C65725 IX65721:IY65725 ST65721:SU65725 ACP65721:ACQ65725 AML65721:AMM65725 AWH65721:AWI65725 BGD65721:BGE65725 BPZ65721:BQA65725 BZV65721:BZW65725 CJR65721:CJS65725 CTN65721:CTO65725 DDJ65721:DDK65725 DNF65721:DNG65725 DXB65721:DXC65725 EGX65721:EGY65725 EQT65721:EQU65725 FAP65721:FAQ65725 FKL65721:FKM65725 FUH65721:FUI65725 GED65721:GEE65725 GNZ65721:GOA65725 GXV65721:GXW65725 HHR65721:HHS65725 HRN65721:HRO65725 IBJ65721:IBK65725 ILF65721:ILG65725 IVB65721:IVC65725 JEX65721:JEY65725 JOT65721:JOU65725 JYP65721:JYQ65725 KIL65721:KIM65725 KSH65721:KSI65725 LCD65721:LCE65725 LLZ65721:LMA65725 LVV65721:LVW65725 MFR65721:MFS65725 MPN65721:MPO65725 MZJ65721:MZK65725 NJF65721:NJG65725 NTB65721:NTC65725 OCX65721:OCY65725 OMT65721:OMU65725 OWP65721:OWQ65725 PGL65721:PGM65725 PQH65721:PQI65725 QAD65721:QAE65725 QJZ65721:QKA65725 QTV65721:QTW65725 RDR65721:RDS65725 RNN65721:RNO65725 RXJ65721:RXK65725 SHF65721:SHG65725 SRB65721:SRC65725 TAX65721:TAY65725 TKT65721:TKU65725 TUP65721:TUQ65725 UEL65721:UEM65725 UOH65721:UOI65725 UYD65721:UYE65725 VHZ65721:VIA65725 VRV65721:VRW65725 WBR65721:WBS65725 WLN65721:WLO65725 WVJ65721:WVK65725 B131257:C131261 IX131257:IY131261 ST131257:SU131261 ACP131257:ACQ131261 AML131257:AMM131261 AWH131257:AWI131261 BGD131257:BGE131261 BPZ131257:BQA131261 BZV131257:BZW131261 CJR131257:CJS131261 CTN131257:CTO131261 DDJ131257:DDK131261 DNF131257:DNG131261 DXB131257:DXC131261 EGX131257:EGY131261 EQT131257:EQU131261 FAP131257:FAQ131261 FKL131257:FKM131261 FUH131257:FUI131261 GED131257:GEE131261 GNZ131257:GOA131261 GXV131257:GXW131261 HHR131257:HHS131261 HRN131257:HRO131261 IBJ131257:IBK131261 ILF131257:ILG131261 IVB131257:IVC131261 JEX131257:JEY131261 JOT131257:JOU131261 JYP131257:JYQ131261 KIL131257:KIM131261 KSH131257:KSI131261 LCD131257:LCE131261 LLZ131257:LMA131261 LVV131257:LVW131261 MFR131257:MFS131261 MPN131257:MPO131261 MZJ131257:MZK131261 NJF131257:NJG131261 NTB131257:NTC131261 OCX131257:OCY131261 OMT131257:OMU131261 OWP131257:OWQ131261 PGL131257:PGM131261 PQH131257:PQI131261 QAD131257:QAE131261 QJZ131257:QKA131261 QTV131257:QTW131261 RDR131257:RDS131261 RNN131257:RNO131261 RXJ131257:RXK131261 SHF131257:SHG131261 SRB131257:SRC131261 TAX131257:TAY131261 TKT131257:TKU131261 TUP131257:TUQ131261 UEL131257:UEM131261 UOH131257:UOI131261 UYD131257:UYE131261 VHZ131257:VIA131261 VRV131257:VRW131261 WBR131257:WBS131261 WLN131257:WLO131261 WVJ131257:WVK131261 B196793:C196797 IX196793:IY196797 ST196793:SU196797 ACP196793:ACQ196797 AML196793:AMM196797 AWH196793:AWI196797 BGD196793:BGE196797 BPZ196793:BQA196797 BZV196793:BZW196797 CJR196793:CJS196797 CTN196793:CTO196797 DDJ196793:DDK196797 DNF196793:DNG196797 DXB196793:DXC196797 EGX196793:EGY196797 EQT196793:EQU196797 FAP196793:FAQ196797 FKL196793:FKM196797 FUH196793:FUI196797 GED196793:GEE196797 GNZ196793:GOA196797 GXV196793:GXW196797 HHR196793:HHS196797 HRN196793:HRO196797 IBJ196793:IBK196797 ILF196793:ILG196797 IVB196793:IVC196797 JEX196793:JEY196797 JOT196793:JOU196797 JYP196793:JYQ196797 KIL196793:KIM196797 KSH196793:KSI196797 LCD196793:LCE196797 LLZ196793:LMA196797 LVV196793:LVW196797 MFR196793:MFS196797 MPN196793:MPO196797 MZJ196793:MZK196797 NJF196793:NJG196797 NTB196793:NTC196797 OCX196793:OCY196797 OMT196793:OMU196797 OWP196793:OWQ196797 PGL196793:PGM196797 PQH196793:PQI196797 QAD196793:QAE196797 QJZ196793:QKA196797 QTV196793:QTW196797 RDR196793:RDS196797 RNN196793:RNO196797 RXJ196793:RXK196797 SHF196793:SHG196797 SRB196793:SRC196797 TAX196793:TAY196797 TKT196793:TKU196797 TUP196793:TUQ196797 UEL196793:UEM196797 UOH196793:UOI196797 UYD196793:UYE196797 VHZ196793:VIA196797 VRV196793:VRW196797 WBR196793:WBS196797 WLN196793:WLO196797 WVJ196793:WVK196797 B262329:C262333 IX262329:IY262333 ST262329:SU262333 ACP262329:ACQ262333 AML262329:AMM262333 AWH262329:AWI262333 BGD262329:BGE262333 BPZ262329:BQA262333 BZV262329:BZW262333 CJR262329:CJS262333 CTN262329:CTO262333 DDJ262329:DDK262333 DNF262329:DNG262333 DXB262329:DXC262333 EGX262329:EGY262333 EQT262329:EQU262333 FAP262329:FAQ262333 FKL262329:FKM262333 FUH262329:FUI262333 GED262329:GEE262333 GNZ262329:GOA262333 GXV262329:GXW262333 HHR262329:HHS262333 HRN262329:HRO262333 IBJ262329:IBK262333 ILF262329:ILG262333 IVB262329:IVC262333 JEX262329:JEY262333 JOT262329:JOU262333 JYP262329:JYQ262333 KIL262329:KIM262333 KSH262329:KSI262333 LCD262329:LCE262333 LLZ262329:LMA262333 LVV262329:LVW262333 MFR262329:MFS262333 MPN262329:MPO262333 MZJ262329:MZK262333 NJF262329:NJG262333 NTB262329:NTC262333 OCX262329:OCY262333 OMT262329:OMU262333 OWP262329:OWQ262333 PGL262329:PGM262333 PQH262329:PQI262333 QAD262329:QAE262333 QJZ262329:QKA262333 QTV262329:QTW262333 RDR262329:RDS262333 RNN262329:RNO262333 RXJ262329:RXK262333 SHF262329:SHG262333 SRB262329:SRC262333 TAX262329:TAY262333 TKT262329:TKU262333 TUP262329:TUQ262333 UEL262329:UEM262333 UOH262329:UOI262333 UYD262329:UYE262333 VHZ262329:VIA262333 VRV262329:VRW262333 WBR262329:WBS262333 WLN262329:WLO262333 WVJ262329:WVK262333 B327865:C327869 IX327865:IY327869 ST327865:SU327869 ACP327865:ACQ327869 AML327865:AMM327869 AWH327865:AWI327869 BGD327865:BGE327869 BPZ327865:BQA327869 BZV327865:BZW327869 CJR327865:CJS327869 CTN327865:CTO327869 DDJ327865:DDK327869 DNF327865:DNG327869 DXB327865:DXC327869 EGX327865:EGY327869 EQT327865:EQU327869 FAP327865:FAQ327869 FKL327865:FKM327869 FUH327865:FUI327869 GED327865:GEE327869 GNZ327865:GOA327869 GXV327865:GXW327869 HHR327865:HHS327869 HRN327865:HRO327869 IBJ327865:IBK327869 ILF327865:ILG327869 IVB327865:IVC327869 JEX327865:JEY327869 JOT327865:JOU327869 JYP327865:JYQ327869 KIL327865:KIM327869 KSH327865:KSI327869 LCD327865:LCE327869 LLZ327865:LMA327869 LVV327865:LVW327869 MFR327865:MFS327869 MPN327865:MPO327869 MZJ327865:MZK327869 NJF327865:NJG327869 NTB327865:NTC327869 OCX327865:OCY327869 OMT327865:OMU327869 OWP327865:OWQ327869 PGL327865:PGM327869 PQH327865:PQI327869 QAD327865:QAE327869 QJZ327865:QKA327869 QTV327865:QTW327869 RDR327865:RDS327869 RNN327865:RNO327869 RXJ327865:RXK327869 SHF327865:SHG327869 SRB327865:SRC327869 TAX327865:TAY327869 TKT327865:TKU327869 TUP327865:TUQ327869 UEL327865:UEM327869 UOH327865:UOI327869 UYD327865:UYE327869 VHZ327865:VIA327869 VRV327865:VRW327869 WBR327865:WBS327869 WLN327865:WLO327869 WVJ327865:WVK327869 B393401:C393405 IX393401:IY393405 ST393401:SU393405 ACP393401:ACQ393405 AML393401:AMM393405 AWH393401:AWI393405 BGD393401:BGE393405 BPZ393401:BQA393405 BZV393401:BZW393405 CJR393401:CJS393405 CTN393401:CTO393405 DDJ393401:DDK393405 DNF393401:DNG393405 DXB393401:DXC393405 EGX393401:EGY393405 EQT393401:EQU393405 FAP393401:FAQ393405 FKL393401:FKM393405 FUH393401:FUI393405 GED393401:GEE393405 GNZ393401:GOA393405 GXV393401:GXW393405 HHR393401:HHS393405 HRN393401:HRO393405 IBJ393401:IBK393405 ILF393401:ILG393405 IVB393401:IVC393405 JEX393401:JEY393405 JOT393401:JOU393405 JYP393401:JYQ393405 KIL393401:KIM393405 KSH393401:KSI393405 LCD393401:LCE393405 LLZ393401:LMA393405 LVV393401:LVW393405 MFR393401:MFS393405 MPN393401:MPO393405 MZJ393401:MZK393405 NJF393401:NJG393405 NTB393401:NTC393405 OCX393401:OCY393405 OMT393401:OMU393405 OWP393401:OWQ393405 PGL393401:PGM393405 PQH393401:PQI393405 QAD393401:QAE393405 QJZ393401:QKA393405 QTV393401:QTW393405 RDR393401:RDS393405 RNN393401:RNO393405 RXJ393401:RXK393405 SHF393401:SHG393405 SRB393401:SRC393405 TAX393401:TAY393405 TKT393401:TKU393405 TUP393401:TUQ393405 UEL393401:UEM393405 UOH393401:UOI393405 UYD393401:UYE393405 VHZ393401:VIA393405 VRV393401:VRW393405 WBR393401:WBS393405 WLN393401:WLO393405 WVJ393401:WVK393405 B458937:C458941 IX458937:IY458941 ST458937:SU458941 ACP458937:ACQ458941 AML458937:AMM458941 AWH458937:AWI458941 BGD458937:BGE458941 BPZ458937:BQA458941 BZV458937:BZW458941 CJR458937:CJS458941 CTN458937:CTO458941 DDJ458937:DDK458941 DNF458937:DNG458941 DXB458937:DXC458941 EGX458937:EGY458941 EQT458937:EQU458941 FAP458937:FAQ458941 FKL458937:FKM458941 FUH458937:FUI458941 GED458937:GEE458941 GNZ458937:GOA458941 GXV458937:GXW458941 HHR458937:HHS458941 HRN458937:HRO458941 IBJ458937:IBK458941 ILF458937:ILG458941 IVB458937:IVC458941 JEX458937:JEY458941 JOT458937:JOU458941 JYP458937:JYQ458941 KIL458937:KIM458941 KSH458937:KSI458941 LCD458937:LCE458941 LLZ458937:LMA458941 LVV458937:LVW458941 MFR458937:MFS458941 MPN458937:MPO458941 MZJ458937:MZK458941 NJF458937:NJG458941 NTB458937:NTC458941 OCX458937:OCY458941 OMT458937:OMU458941 OWP458937:OWQ458941 PGL458937:PGM458941 PQH458937:PQI458941 QAD458937:QAE458941 QJZ458937:QKA458941 QTV458937:QTW458941 RDR458937:RDS458941 RNN458937:RNO458941 RXJ458937:RXK458941 SHF458937:SHG458941 SRB458937:SRC458941 TAX458937:TAY458941 TKT458937:TKU458941 TUP458937:TUQ458941 UEL458937:UEM458941 UOH458937:UOI458941 UYD458937:UYE458941 VHZ458937:VIA458941 VRV458937:VRW458941 WBR458937:WBS458941 WLN458937:WLO458941 WVJ458937:WVK458941 B524473:C524477 IX524473:IY524477 ST524473:SU524477 ACP524473:ACQ524477 AML524473:AMM524477 AWH524473:AWI524477 BGD524473:BGE524477 BPZ524473:BQA524477 BZV524473:BZW524477 CJR524473:CJS524477 CTN524473:CTO524477 DDJ524473:DDK524477 DNF524473:DNG524477 DXB524473:DXC524477 EGX524473:EGY524477 EQT524473:EQU524477 FAP524473:FAQ524477 FKL524473:FKM524477 FUH524473:FUI524477 GED524473:GEE524477 GNZ524473:GOA524477 GXV524473:GXW524477 HHR524473:HHS524477 HRN524473:HRO524477 IBJ524473:IBK524477 ILF524473:ILG524477 IVB524473:IVC524477 JEX524473:JEY524477 JOT524473:JOU524477 JYP524473:JYQ524477 KIL524473:KIM524477 KSH524473:KSI524477 LCD524473:LCE524477 LLZ524473:LMA524477 LVV524473:LVW524477 MFR524473:MFS524477 MPN524473:MPO524477 MZJ524473:MZK524477 NJF524473:NJG524477 NTB524473:NTC524477 OCX524473:OCY524477 OMT524473:OMU524477 OWP524473:OWQ524477 PGL524473:PGM524477 PQH524473:PQI524477 QAD524473:QAE524477 QJZ524473:QKA524477 QTV524473:QTW524477 RDR524473:RDS524477 RNN524473:RNO524477 RXJ524473:RXK524477 SHF524473:SHG524477 SRB524473:SRC524477 TAX524473:TAY524477 TKT524473:TKU524477 TUP524473:TUQ524477 UEL524473:UEM524477 UOH524473:UOI524477 UYD524473:UYE524477 VHZ524473:VIA524477 VRV524473:VRW524477 WBR524473:WBS524477 WLN524473:WLO524477 WVJ524473:WVK524477 B590009:C590013 IX590009:IY590013 ST590009:SU590013 ACP590009:ACQ590013 AML590009:AMM590013 AWH590009:AWI590013 BGD590009:BGE590013 BPZ590009:BQA590013 BZV590009:BZW590013 CJR590009:CJS590013 CTN590009:CTO590013 DDJ590009:DDK590013 DNF590009:DNG590013 DXB590009:DXC590013 EGX590009:EGY590013 EQT590009:EQU590013 FAP590009:FAQ590013 FKL590009:FKM590013 FUH590009:FUI590013 GED590009:GEE590013 GNZ590009:GOA590013 GXV590009:GXW590013 HHR590009:HHS590013 HRN590009:HRO590013 IBJ590009:IBK590013 ILF590009:ILG590013 IVB590009:IVC590013 JEX590009:JEY590013 JOT590009:JOU590013 JYP590009:JYQ590013 KIL590009:KIM590013 KSH590009:KSI590013 LCD590009:LCE590013 LLZ590009:LMA590013 LVV590009:LVW590013 MFR590009:MFS590013 MPN590009:MPO590013 MZJ590009:MZK590013 NJF590009:NJG590013 NTB590009:NTC590013 OCX590009:OCY590013 OMT590009:OMU590013 OWP590009:OWQ590013 PGL590009:PGM590013 PQH590009:PQI590013 QAD590009:QAE590013 QJZ590009:QKA590013 QTV590009:QTW590013 RDR590009:RDS590013 RNN590009:RNO590013 RXJ590009:RXK590013 SHF590009:SHG590013 SRB590009:SRC590013 TAX590009:TAY590013 TKT590009:TKU590013 TUP590009:TUQ590013 UEL590009:UEM590013 UOH590009:UOI590013 UYD590009:UYE590013 VHZ590009:VIA590013 VRV590009:VRW590013 WBR590009:WBS590013 WLN590009:WLO590013 WVJ590009:WVK590013 B655545:C655549 IX655545:IY655549 ST655545:SU655549 ACP655545:ACQ655549 AML655545:AMM655549 AWH655545:AWI655549 BGD655545:BGE655549 BPZ655545:BQA655549 BZV655545:BZW655549 CJR655545:CJS655549 CTN655545:CTO655549 DDJ655545:DDK655549 DNF655545:DNG655549 DXB655545:DXC655549 EGX655545:EGY655549 EQT655545:EQU655549 FAP655545:FAQ655549 FKL655545:FKM655549 FUH655545:FUI655549 GED655545:GEE655549 GNZ655545:GOA655549 GXV655545:GXW655549 HHR655545:HHS655549 HRN655545:HRO655549 IBJ655545:IBK655549 ILF655545:ILG655549 IVB655545:IVC655549 JEX655545:JEY655549 JOT655545:JOU655549 JYP655545:JYQ655549 KIL655545:KIM655549 KSH655545:KSI655549 LCD655545:LCE655549 LLZ655545:LMA655549 LVV655545:LVW655549 MFR655545:MFS655549 MPN655545:MPO655549 MZJ655545:MZK655549 NJF655545:NJG655549 NTB655545:NTC655549 OCX655545:OCY655549 OMT655545:OMU655549 OWP655545:OWQ655549 PGL655545:PGM655549 PQH655545:PQI655549 QAD655545:QAE655549 QJZ655545:QKA655549 QTV655545:QTW655549 RDR655545:RDS655549 RNN655545:RNO655549 RXJ655545:RXK655549 SHF655545:SHG655549 SRB655545:SRC655549 TAX655545:TAY655549 TKT655545:TKU655549 TUP655545:TUQ655549 UEL655545:UEM655549 UOH655545:UOI655549 UYD655545:UYE655549 VHZ655545:VIA655549 VRV655545:VRW655549 WBR655545:WBS655549 WLN655545:WLO655549 WVJ655545:WVK655549 B721081:C721085 IX721081:IY721085 ST721081:SU721085 ACP721081:ACQ721085 AML721081:AMM721085 AWH721081:AWI721085 BGD721081:BGE721085 BPZ721081:BQA721085 BZV721081:BZW721085 CJR721081:CJS721085 CTN721081:CTO721085 DDJ721081:DDK721085 DNF721081:DNG721085 DXB721081:DXC721085 EGX721081:EGY721085 EQT721081:EQU721085 FAP721081:FAQ721085 FKL721081:FKM721085 FUH721081:FUI721085 GED721081:GEE721085 GNZ721081:GOA721085 GXV721081:GXW721085 HHR721081:HHS721085 HRN721081:HRO721085 IBJ721081:IBK721085 ILF721081:ILG721085 IVB721081:IVC721085 JEX721081:JEY721085 JOT721081:JOU721085 JYP721081:JYQ721085 KIL721081:KIM721085 KSH721081:KSI721085 LCD721081:LCE721085 LLZ721081:LMA721085 LVV721081:LVW721085 MFR721081:MFS721085 MPN721081:MPO721085 MZJ721081:MZK721085 NJF721081:NJG721085 NTB721081:NTC721085 OCX721081:OCY721085 OMT721081:OMU721085 OWP721081:OWQ721085 PGL721081:PGM721085 PQH721081:PQI721085 QAD721081:QAE721085 QJZ721081:QKA721085 QTV721081:QTW721085 RDR721081:RDS721085 RNN721081:RNO721085 RXJ721081:RXK721085 SHF721081:SHG721085 SRB721081:SRC721085 TAX721081:TAY721085 TKT721081:TKU721085 TUP721081:TUQ721085 UEL721081:UEM721085 UOH721081:UOI721085 UYD721081:UYE721085 VHZ721081:VIA721085 VRV721081:VRW721085 WBR721081:WBS721085 WLN721081:WLO721085 WVJ721081:WVK721085 B786617:C786621 IX786617:IY786621 ST786617:SU786621 ACP786617:ACQ786621 AML786617:AMM786621 AWH786617:AWI786621 BGD786617:BGE786621 BPZ786617:BQA786621 BZV786617:BZW786621 CJR786617:CJS786621 CTN786617:CTO786621 DDJ786617:DDK786621 DNF786617:DNG786621 DXB786617:DXC786621 EGX786617:EGY786621 EQT786617:EQU786621 FAP786617:FAQ786621 FKL786617:FKM786621 FUH786617:FUI786621 GED786617:GEE786621 GNZ786617:GOA786621 GXV786617:GXW786621 HHR786617:HHS786621 HRN786617:HRO786621 IBJ786617:IBK786621 ILF786617:ILG786621 IVB786617:IVC786621 JEX786617:JEY786621 JOT786617:JOU786621 JYP786617:JYQ786621 KIL786617:KIM786621 KSH786617:KSI786621 LCD786617:LCE786621 LLZ786617:LMA786621 LVV786617:LVW786621 MFR786617:MFS786621 MPN786617:MPO786621 MZJ786617:MZK786621 NJF786617:NJG786621 NTB786617:NTC786621 OCX786617:OCY786621 OMT786617:OMU786621 OWP786617:OWQ786621 PGL786617:PGM786621 PQH786617:PQI786621 QAD786617:QAE786621 QJZ786617:QKA786621 QTV786617:QTW786621 RDR786617:RDS786621 RNN786617:RNO786621 RXJ786617:RXK786621 SHF786617:SHG786621 SRB786617:SRC786621 TAX786617:TAY786621 TKT786617:TKU786621 TUP786617:TUQ786621 UEL786617:UEM786621 UOH786617:UOI786621 UYD786617:UYE786621 VHZ786617:VIA786621 VRV786617:VRW786621 WBR786617:WBS786621 WLN786617:WLO786621 WVJ786617:WVK786621 B852153:C852157 IX852153:IY852157 ST852153:SU852157 ACP852153:ACQ852157 AML852153:AMM852157 AWH852153:AWI852157 BGD852153:BGE852157 BPZ852153:BQA852157 BZV852153:BZW852157 CJR852153:CJS852157 CTN852153:CTO852157 DDJ852153:DDK852157 DNF852153:DNG852157 DXB852153:DXC852157 EGX852153:EGY852157 EQT852153:EQU852157 FAP852153:FAQ852157 FKL852153:FKM852157 FUH852153:FUI852157 GED852153:GEE852157 GNZ852153:GOA852157 GXV852153:GXW852157 HHR852153:HHS852157 HRN852153:HRO852157 IBJ852153:IBK852157 ILF852153:ILG852157 IVB852153:IVC852157 JEX852153:JEY852157 JOT852153:JOU852157 JYP852153:JYQ852157 KIL852153:KIM852157 KSH852153:KSI852157 LCD852153:LCE852157 LLZ852153:LMA852157 LVV852153:LVW852157 MFR852153:MFS852157 MPN852153:MPO852157 MZJ852153:MZK852157 NJF852153:NJG852157 NTB852153:NTC852157 OCX852153:OCY852157 OMT852153:OMU852157 OWP852153:OWQ852157 PGL852153:PGM852157 PQH852153:PQI852157 QAD852153:QAE852157 QJZ852153:QKA852157 QTV852153:QTW852157 RDR852153:RDS852157 RNN852153:RNO852157 RXJ852153:RXK852157 SHF852153:SHG852157 SRB852153:SRC852157 TAX852153:TAY852157 TKT852153:TKU852157 TUP852153:TUQ852157 UEL852153:UEM852157 UOH852153:UOI852157 UYD852153:UYE852157 VHZ852153:VIA852157 VRV852153:VRW852157 WBR852153:WBS852157 WLN852153:WLO852157 WVJ852153:WVK852157 B917689:C917693 IX917689:IY917693 ST917689:SU917693 ACP917689:ACQ917693 AML917689:AMM917693 AWH917689:AWI917693 BGD917689:BGE917693 BPZ917689:BQA917693 BZV917689:BZW917693 CJR917689:CJS917693 CTN917689:CTO917693 DDJ917689:DDK917693 DNF917689:DNG917693 DXB917689:DXC917693 EGX917689:EGY917693 EQT917689:EQU917693 FAP917689:FAQ917693 FKL917689:FKM917693 FUH917689:FUI917693 GED917689:GEE917693 GNZ917689:GOA917693 GXV917689:GXW917693 HHR917689:HHS917693 HRN917689:HRO917693 IBJ917689:IBK917693 ILF917689:ILG917693 IVB917689:IVC917693 JEX917689:JEY917693 JOT917689:JOU917693 JYP917689:JYQ917693 KIL917689:KIM917693 KSH917689:KSI917693 LCD917689:LCE917693 LLZ917689:LMA917693 LVV917689:LVW917693 MFR917689:MFS917693 MPN917689:MPO917693 MZJ917689:MZK917693 NJF917689:NJG917693 NTB917689:NTC917693 OCX917689:OCY917693 OMT917689:OMU917693 OWP917689:OWQ917693 PGL917689:PGM917693 PQH917689:PQI917693 QAD917689:QAE917693 QJZ917689:QKA917693 QTV917689:QTW917693 RDR917689:RDS917693 RNN917689:RNO917693 RXJ917689:RXK917693 SHF917689:SHG917693 SRB917689:SRC917693 TAX917689:TAY917693 TKT917689:TKU917693 TUP917689:TUQ917693 UEL917689:UEM917693 UOH917689:UOI917693 UYD917689:UYE917693 VHZ917689:VIA917693 VRV917689:VRW917693 WBR917689:WBS917693 WLN917689:WLO917693 WVJ917689:WVK917693 B983225:C983229 IX983225:IY983229 ST983225:SU983229 ACP983225:ACQ983229 AML983225:AMM983229 AWH983225:AWI983229 BGD983225:BGE983229 BPZ983225:BQA983229 BZV983225:BZW983229 CJR983225:CJS983229 CTN983225:CTO983229 DDJ983225:DDK983229 DNF983225:DNG983229 DXB983225:DXC983229 EGX983225:EGY983229 EQT983225:EQU983229 FAP983225:FAQ983229 FKL983225:FKM983229 FUH983225:FUI983229 GED983225:GEE983229 GNZ983225:GOA983229 GXV983225:GXW983229 HHR983225:HHS983229 HRN983225:HRO983229 IBJ983225:IBK983229 ILF983225:ILG983229 IVB983225:IVC983229 JEX983225:JEY983229 JOT983225:JOU983229 JYP983225:JYQ983229 KIL983225:KIM983229 KSH983225:KSI983229 LCD983225:LCE983229 LLZ983225:LMA983229 LVV983225:LVW983229 MFR983225:MFS983229 MPN983225:MPO983229 MZJ983225:MZK983229 NJF983225:NJG983229 NTB983225:NTC983229 OCX983225:OCY983229 OMT983225:OMU983229 OWP983225:OWQ983229 PGL983225:PGM983229 PQH983225:PQI983229 QAD983225:QAE983229 QJZ983225:QKA983229 QTV983225:QTW983229 RDR983225:RDS983229 RNN983225:RNO983229 RXJ983225:RXK983229 SHF983225:SHG983229 SRB983225:SRC983229 TAX983225:TAY983229 TKT983225:TKU983229 TUP983225:TUQ983229 UEL983225:UEM983229 UOH983225:UOI983229 UYD983225:UYE983229 VHZ983225:VIA983229 VRV983225:VRW983229 WBR983225:WBS983229 WLN983225:WLO983229 WVJ983225:WVK983229" xr:uid="{00000000-0002-0000-0000-000000000000}">
      <formula1>#REF!</formula1>
    </dataValidation>
    <dataValidation type="list" allowBlank="1" showInputMessage="1" showErrorMessage="1" sqref="D131:D136" xr:uid="{00000000-0002-0000-0000-000001000000}">
      <formula1>Tipo_pozo</formula1>
    </dataValidation>
    <dataValidation type="list" allowBlank="1" showInputMessage="1" showErrorMessage="1" sqref="F131:F136" xr:uid="{00000000-0002-0000-0000-000002000000}">
      <formula1>Estado_pozo</formula1>
    </dataValidation>
    <dataValidation type="list" allowBlank="1" showInputMessage="1" showErrorMessage="1" sqref="F166:F168" xr:uid="{00000000-0002-0000-0000-000003000000}">
      <formula1>Estado_RIE</formula1>
    </dataValidation>
    <dataValidation type="list" allowBlank="1" showInputMessage="1" showErrorMessage="1" sqref="G131:G136" xr:uid="{00000000-0002-0000-0000-000004000000}">
      <formula1>Sistema_Levantamiento</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E537-84FC-4B6A-8825-5C31A34E3587}">
  <dimension ref="A2:Q170"/>
  <sheetViews>
    <sheetView zoomScale="80" zoomScaleNormal="80" workbookViewId="0">
      <selection activeCell="C20" sqref="C20"/>
    </sheetView>
  </sheetViews>
  <sheetFormatPr baseColWidth="10" defaultColWidth="11.42578125" defaultRowHeight="12.75" x14ac:dyDescent="0.2"/>
  <cols>
    <col min="1" max="1" width="4" style="84" customWidth="1"/>
    <col min="2" max="9" width="20.7109375" style="84" customWidth="1"/>
    <col min="10" max="10" width="22" style="84" customWidth="1"/>
    <col min="11" max="11" width="40.7109375" style="84" customWidth="1"/>
    <col min="12" max="13" width="22" style="84" customWidth="1"/>
    <col min="14" max="16384" width="11.42578125" style="84"/>
  </cols>
  <sheetData>
    <row r="2" spans="1:17" s="1" customFormat="1" ht="12.75" customHeight="1" x14ac:dyDescent="0.2">
      <c r="B2" s="91" t="s">
        <v>343</v>
      </c>
      <c r="C2" s="91"/>
      <c r="D2" s="91"/>
      <c r="E2" s="91"/>
      <c r="F2" s="91"/>
      <c r="G2" s="91"/>
      <c r="H2" s="91"/>
      <c r="I2" s="91"/>
      <c r="J2" s="91"/>
      <c r="K2" s="91"/>
      <c r="L2" s="61"/>
      <c r="M2" s="61"/>
      <c r="N2" s="61"/>
      <c r="O2" s="61"/>
      <c r="P2" s="61"/>
    </row>
    <row r="3" spans="1:17" s="1" customFormat="1" ht="12.75" customHeight="1" x14ac:dyDescent="0.2">
      <c r="B3" s="91"/>
      <c r="C3" s="91"/>
      <c r="D3" s="91"/>
      <c r="E3" s="91"/>
      <c r="F3" s="91"/>
      <c r="G3" s="91"/>
      <c r="H3" s="91"/>
      <c r="I3" s="91"/>
      <c r="J3" s="91"/>
      <c r="K3" s="91"/>
      <c r="L3" s="61"/>
      <c r="M3" s="61"/>
      <c r="N3" s="61"/>
      <c r="O3" s="61"/>
      <c r="P3" s="61"/>
    </row>
    <row r="5" spans="1:17" ht="60" customHeight="1" x14ac:dyDescent="0.2">
      <c r="B5" s="175" t="s">
        <v>14</v>
      </c>
      <c r="C5" s="176"/>
      <c r="D5" s="177"/>
      <c r="E5" s="175" t="s">
        <v>11</v>
      </c>
      <c r="F5" s="176"/>
      <c r="H5" s="175" t="s">
        <v>13</v>
      </c>
      <c r="I5" s="178"/>
      <c r="J5" s="177"/>
      <c r="K5" s="177"/>
    </row>
    <row r="7" spans="1:17" ht="30.2" customHeight="1" x14ac:dyDescent="0.2">
      <c r="B7" s="179" t="s">
        <v>368</v>
      </c>
      <c r="C7" s="179"/>
      <c r="D7" s="179"/>
      <c r="E7" s="179"/>
      <c r="F7" s="179"/>
      <c r="G7" s="179"/>
      <c r="H7" s="179"/>
      <c r="I7" s="179"/>
      <c r="J7" s="179"/>
      <c r="K7" s="179"/>
    </row>
    <row r="8" spans="1:17" ht="19.5" customHeight="1" x14ac:dyDescent="0.2">
      <c r="B8" s="331" t="s">
        <v>476</v>
      </c>
      <c r="C8" s="140"/>
      <c r="D8" s="140"/>
      <c r="E8" s="140"/>
      <c r="F8" s="140"/>
      <c r="G8" s="140"/>
      <c r="H8" s="140"/>
      <c r="I8" s="140"/>
      <c r="J8" s="140"/>
      <c r="K8" s="140"/>
      <c r="L8" s="140"/>
    </row>
    <row r="9" spans="1:17" x14ac:dyDescent="0.2">
      <c r="A9" s="180"/>
      <c r="B9" s="180"/>
      <c r="C9" s="180"/>
      <c r="D9" s="180"/>
      <c r="E9" s="180"/>
      <c r="F9" s="180"/>
      <c r="G9" s="180"/>
      <c r="H9" s="180"/>
      <c r="I9" s="180"/>
      <c r="J9" s="180"/>
      <c r="K9" s="180"/>
      <c r="L9" s="180"/>
      <c r="M9" s="180"/>
      <c r="N9" s="180"/>
      <c r="O9" s="180"/>
      <c r="P9" s="180"/>
      <c r="Q9" s="180"/>
    </row>
    <row r="10" spans="1:17" ht="45" customHeight="1" x14ac:dyDescent="0.2">
      <c r="A10" s="180"/>
      <c r="B10" s="181" t="s">
        <v>155</v>
      </c>
      <c r="C10" s="182" t="s">
        <v>277</v>
      </c>
      <c r="D10" s="182"/>
      <c r="E10" s="182"/>
      <c r="F10" s="182"/>
      <c r="G10" s="182"/>
      <c r="H10" s="182"/>
      <c r="I10" s="183"/>
      <c r="J10" s="180"/>
      <c r="K10" s="180"/>
      <c r="L10" s="180"/>
      <c r="M10" s="180"/>
      <c r="N10" s="180"/>
      <c r="O10" s="180"/>
    </row>
    <row r="11" spans="1:17" ht="45" customHeight="1" x14ac:dyDescent="0.2">
      <c r="A11" s="180"/>
      <c r="B11" s="184"/>
      <c r="C11" s="185" t="s">
        <v>202</v>
      </c>
      <c r="D11" s="185"/>
      <c r="E11" s="185"/>
      <c r="F11" s="185"/>
      <c r="G11" s="185"/>
      <c r="H11" s="185"/>
      <c r="I11" s="186"/>
      <c r="J11" s="180"/>
      <c r="K11" s="180"/>
      <c r="L11" s="180"/>
      <c r="M11" s="180"/>
      <c r="N11" s="180"/>
      <c r="O11" s="180"/>
    </row>
    <row r="12" spans="1:17" x14ac:dyDescent="0.2">
      <c r="A12" s="180"/>
      <c r="B12" s="180"/>
      <c r="C12" s="180"/>
      <c r="D12" s="180"/>
      <c r="E12" s="180"/>
      <c r="F12" s="180"/>
      <c r="G12" s="180"/>
      <c r="H12" s="180"/>
      <c r="I12" s="180"/>
      <c r="J12" s="180"/>
      <c r="K12" s="180"/>
      <c r="L12" s="180"/>
      <c r="M12" s="180"/>
      <c r="N12" s="180"/>
      <c r="O12" s="180"/>
      <c r="P12" s="180"/>
      <c r="Q12" s="180"/>
    </row>
    <row r="13" spans="1:17" ht="30.2" customHeight="1" x14ac:dyDescent="0.2">
      <c r="A13" s="180"/>
      <c r="B13" s="187" t="s">
        <v>203</v>
      </c>
      <c r="C13" s="187"/>
      <c r="D13" s="187"/>
      <c r="E13" s="187"/>
      <c r="F13" s="187"/>
      <c r="G13" s="187"/>
      <c r="H13" s="187"/>
      <c r="I13" s="187"/>
      <c r="J13" s="187"/>
      <c r="K13" s="187"/>
      <c r="L13" s="180"/>
      <c r="M13" s="180"/>
      <c r="N13" s="180"/>
      <c r="O13" s="180"/>
      <c r="P13" s="180"/>
      <c r="Q13" s="180"/>
    </row>
    <row r="14" spans="1:17" ht="15" customHeight="1" x14ac:dyDescent="0.2">
      <c r="A14" s="180"/>
      <c r="B14" s="180" t="s">
        <v>156</v>
      </c>
      <c r="C14" s="188"/>
      <c r="D14" s="189"/>
      <c r="E14" s="189"/>
      <c r="F14" s="189"/>
      <c r="G14" s="189"/>
      <c r="H14" s="189"/>
      <c r="I14" s="189"/>
      <c r="J14" s="180"/>
      <c r="K14" s="180"/>
      <c r="L14" s="180"/>
      <c r="M14" s="180"/>
      <c r="N14" s="180"/>
      <c r="O14" s="180"/>
      <c r="P14" s="180"/>
      <c r="Q14" s="180"/>
    </row>
    <row r="15" spans="1:17" ht="29.25" customHeight="1" x14ac:dyDescent="0.2">
      <c r="B15" s="331" t="s">
        <v>478</v>
      </c>
      <c r="C15" s="140"/>
      <c r="D15" s="140"/>
      <c r="E15" s="140"/>
      <c r="F15" s="140"/>
      <c r="G15" s="140"/>
      <c r="H15" s="140"/>
      <c r="I15" s="140"/>
      <c r="J15" s="140"/>
      <c r="K15" s="140"/>
      <c r="L15" s="140"/>
    </row>
    <row r="16" spans="1:17" ht="15" customHeight="1" x14ac:dyDescent="0.2">
      <c r="A16" s="180"/>
      <c r="B16" s="180"/>
      <c r="C16" s="180"/>
      <c r="D16" s="180"/>
      <c r="E16" s="180"/>
      <c r="F16" s="180"/>
      <c r="G16" s="180"/>
      <c r="H16" s="180"/>
      <c r="I16" s="180"/>
      <c r="J16" s="180"/>
      <c r="K16" s="180"/>
      <c r="L16" s="180"/>
      <c r="M16" s="180"/>
      <c r="N16" s="180"/>
      <c r="O16" s="180"/>
      <c r="P16" s="180"/>
      <c r="Q16" s="180"/>
    </row>
    <row r="17" spans="1:17" ht="51" x14ac:dyDescent="0.2">
      <c r="A17" s="180"/>
      <c r="B17" s="190" t="s">
        <v>132</v>
      </c>
      <c r="C17" s="190" t="s">
        <v>133</v>
      </c>
      <c r="D17" s="190" t="s">
        <v>134</v>
      </c>
      <c r="E17" s="190" t="s">
        <v>369</v>
      </c>
      <c r="F17" s="190" t="s">
        <v>370</v>
      </c>
      <c r="G17" s="190" t="s">
        <v>135</v>
      </c>
      <c r="H17" s="190" t="s">
        <v>136</v>
      </c>
      <c r="I17" s="190" t="s">
        <v>157</v>
      </c>
      <c r="J17" s="180"/>
      <c r="K17" s="180"/>
      <c r="L17" s="180"/>
      <c r="M17" s="180"/>
      <c r="N17" s="180"/>
      <c r="O17" s="180"/>
      <c r="P17" s="180"/>
      <c r="Q17" s="180"/>
    </row>
    <row r="18" spans="1:17" ht="15" customHeight="1" x14ac:dyDescent="0.2">
      <c r="A18" s="180"/>
      <c r="B18" s="191"/>
      <c r="C18" s="192"/>
      <c r="D18" s="192"/>
      <c r="E18" s="193"/>
      <c r="F18" s="193"/>
      <c r="G18" s="194">
        <f>E18+F18</f>
        <v>0</v>
      </c>
      <c r="H18" s="195" t="e">
        <f>G18/$G$29</f>
        <v>#DIV/0!</v>
      </c>
      <c r="I18" s="196" t="e">
        <f t="shared" ref="I18:I28" si="0">H18*$J$142</f>
        <v>#DIV/0!</v>
      </c>
      <c r="J18" s="180"/>
      <c r="K18" s="180"/>
      <c r="L18" s="180"/>
      <c r="M18" s="180"/>
      <c r="N18" s="180"/>
      <c r="O18" s="180"/>
      <c r="P18" s="180"/>
      <c r="Q18" s="180"/>
    </row>
    <row r="19" spans="1:17" ht="15" customHeight="1" x14ac:dyDescent="0.2">
      <c r="A19" s="180"/>
      <c r="B19" s="191"/>
      <c r="C19" s="192"/>
      <c r="D19" s="192"/>
      <c r="E19" s="193"/>
      <c r="F19" s="193"/>
      <c r="G19" s="194">
        <f t="shared" ref="G19:G28" si="1">E19+F19</f>
        <v>0</v>
      </c>
      <c r="H19" s="195" t="e">
        <f t="shared" ref="H19:H28" si="2">G19/$G$29</f>
        <v>#DIV/0!</v>
      </c>
      <c r="I19" s="196" t="e">
        <f t="shared" si="0"/>
        <v>#DIV/0!</v>
      </c>
      <c r="J19" s="180"/>
      <c r="K19" s="180"/>
      <c r="L19" s="180"/>
      <c r="M19" s="180"/>
      <c r="N19" s="180"/>
      <c r="O19" s="180"/>
      <c r="P19" s="180"/>
      <c r="Q19" s="180"/>
    </row>
    <row r="20" spans="1:17" ht="15" customHeight="1" x14ac:dyDescent="0.2">
      <c r="A20" s="180"/>
      <c r="B20" s="191"/>
      <c r="C20" s="192"/>
      <c r="D20" s="192"/>
      <c r="E20" s="193"/>
      <c r="F20" s="193"/>
      <c r="G20" s="194">
        <f t="shared" si="1"/>
        <v>0</v>
      </c>
      <c r="H20" s="195" t="e">
        <f t="shared" si="2"/>
        <v>#DIV/0!</v>
      </c>
      <c r="I20" s="196" t="e">
        <f t="shared" si="0"/>
        <v>#DIV/0!</v>
      </c>
      <c r="J20" s="180"/>
      <c r="K20" s="180"/>
      <c r="L20" s="180"/>
      <c r="M20" s="180"/>
      <c r="N20" s="180"/>
      <c r="O20" s="180"/>
      <c r="P20" s="180"/>
      <c r="Q20" s="180"/>
    </row>
    <row r="21" spans="1:17" ht="15" customHeight="1" x14ac:dyDescent="0.2">
      <c r="A21" s="180"/>
      <c r="B21" s="191"/>
      <c r="C21" s="192"/>
      <c r="D21" s="192"/>
      <c r="E21" s="193"/>
      <c r="F21" s="193"/>
      <c r="G21" s="194">
        <f t="shared" si="1"/>
        <v>0</v>
      </c>
      <c r="H21" s="195" t="e">
        <f t="shared" si="2"/>
        <v>#DIV/0!</v>
      </c>
      <c r="I21" s="196" t="e">
        <f t="shared" si="0"/>
        <v>#DIV/0!</v>
      </c>
      <c r="J21" s="180"/>
      <c r="K21" s="180"/>
      <c r="L21" s="180"/>
      <c r="M21" s="180"/>
      <c r="N21" s="180"/>
      <c r="O21" s="180"/>
      <c r="P21" s="180"/>
      <c r="Q21" s="180"/>
    </row>
    <row r="22" spans="1:17" ht="15" customHeight="1" x14ac:dyDescent="0.2">
      <c r="A22" s="180"/>
      <c r="B22" s="191"/>
      <c r="C22" s="192"/>
      <c r="D22" s="192"/>
      <c r="E22" s="193"/>
      <c r="F22" s="193"/>
      <c r="G22" s="194">
        <f t="shared" si="1"/>
        <v>0</v>
      </c>
      <c r="H22" s="195" t="e">
        <f t="shared" si="2"/>
        <v>#DIV/0!</v>
      </c>
      <c r="I22" s="196" t="e">
        <f t="shared" si="0"/>
        <v>#DIV/0!</v>
      </c>
      <c r="J22" s="180"/>
      <c r="K22" s="180"/>
      <c r="L22" s="180"/>
      <c r="M22" s="180"/>
      <c r="N22" s="180"/>
      <c r="O22" s="180"/>
      <c r="P22" s="180"/>
      <c r="Q22" s="180"/>
    </row>
    <row r="23" spans="1:17" ht="15" customHeight="1" x14ac:dyDescent="0.2">
      <c r="A23" s="180"/>
      <c r="B23" s="191"/>
      <c r="C23" s="192"/>
      <c r="D23" s="192"/>
      <c r="E23" s="193"/>
      <c r="F23" s="193"/>
      <c r="G23" s="194">
        <f t="shared" si="1"/>
        <v>0</v>
      </c>
      <c r="H23" s="195" t="e">
        <f t="shared" si="2"/>
        <v>#DIV/0!</v>
      </c>
      <c r="I23" s="196" t="e">
        <f t="shared" si="0"/>
        <v>#DIV/0!</v>
      </c>
      <c r="J23" s="180"/>
      <c r="K23" s="180"/>
      <c r="L23" s="180"/>
      <c r="M23" s="180"/>
      <c r="N23" s="180"/>
      <c r="O23" s="180"/>
      <c r="P23" s="180"/>
      <c r="Q23" s="180"/>
    </row>
    <row r="24" spans="1:17" ht="15" customHeight="1" x14ac:dyDescent="0.2">
      <c r="A24" s="180"/>
      <c r="B24" s="191"/>
      <c r="C24" s="192"/>
      <c r="D24" s="192"/>
      <c r="E24" s="193"/>
      <c r="F24" s="193"/>
      <c r="G24" s="194">
        <f t="shared" si="1"/>
        <v>0</v>
      </c>
      <c r="H24" s="195" t="e">
        <f t="shared" si="2"/>
        <v>#DIV/0!</v>
      </c>
      <c r="I24" s="196" t="e">
        <f t="shared" si="0"/>
        <v>#DIV/0!</v>
      </c>
      <c r="J24" s="180"/>
      <c r="K24" s="180"/>
      <c r="L24" s="180"/>
      <c r="M24" s="180"/>
      <c r="N24" s="180"/>
      <c r="O24" s="180"/>
      <c r="P24" s="180"/>
      <c r="Q24" s="180"/>
    </row>
    <row r="25" spans="1:17" ht="15" customHeight="1" x14ac:dyDescent="0.2">
      <c r="A25" s="180"/>
      <c r="B25" s="191"/>
      <c r="C25" s="192"/>
      <c r="D25" s="192"/>
      <c r="E25" s="193"/>
      <c r="F25" s="193"/>
      <c r="G25" s="194">
        <f t="shared" si="1"/>
        <v>0</v>
      </c>
      <c r="H25" s="195" t="e">
        <f t="shared" si="2"/>
        <v>#DIV/0!</v>
      </c>
      <c r="I25" s="196" t="e">
        <f t="shared" si="0"/>
        <v>#DIV/0!</v>
      </c>
      <c r="J25" s="180"/>
      <c r="K25" s="180"/>
      <c r="L25" s="180"/>
      <c r="M25" s="180"/>
      <c r="N25" s="180"/>
      <c r="O25" s="180"/>
      <c r="P25" s="180"/>
      <c r="Q25" s="180"/>
    </row>
    <row r="26" spans="1:17" ht="15" customHeight="1" x14ac:dyDescent="0.2">
      <c r="A26" s="180"/>
      <c r="B26" s="191"/>
      <c r="C26" s="192"/>
      <c r="D26" s="192"/>
      <c r="E26" s="193"/>
      <c r="F26" s="193"/>
      <c r="G26" s="194">
        <f t="shared" si="1"/>
        <v>0</v>
      </c>
      <c r="H26" s="195" t="e">
        <f t="shared" si="2"/>
        <v>#DIV/0!</v>
      </c>
      <c r="I26" s="196" t="e">
        <f t="shared" si="0"/>
        <v>#DIV/0!</v>
      </c>
      <c r="J26" s="180"/>
      <c r="K26" s="180"/>
      <c r="L26" s="180"/>
      <c r="M26" s="180"/>
      <c r="N26" s="180"/>
      <c r="O26" s="180"/>
      <c r="P26" s="180"/>
      <c r="Q26" s="180"/>
    </row>
    <row r="27" spans="1:17" ht="15" customHeight="1" x14ac:dyDescent="0.2">
      <c r="A27" s="180"/>
      <c r="B27" s="191"/>
      <c r="C27" s="192"/>
      <c r="D27" s="192"/>
      <c r="E27" s="193"/>
      <c r="F27" s="193"/>
      <c r="G27" s="194">
        <f t="shared" si="1"/>
        <v>0</v>
      </c>
      <c r="H27" s="195" t="e">
        <f t="shared" si="2"/>
        <v>#DIV/0!</v>
      </c>
      <c r="I27" s="196" t="e">
        <f t="shared" si="0"/>
        <v>#DIV/0!</v>
      </c>
      <c r="J27" s="180"/>
      <c r="K27" s="180"/>
      <c r="L27" s="180"/>
      <c r="M27" s="180"/>
      <c r="N27" s="180"/>
      <c r="O27" s="180"/>
      <c r="P27" s="180"/>
      <c r="Q27" s="180"/>
    </row>
    <row r="28" spans="1:17" ht="15" customHeight="1" x14ac:dyDescent="0.2">
      <c r="A28" s="180"/>
      <c r="B28" s="191"/>
      <c r="C28" s="192"/>
      <c r="D28" s="192"/>
      <c r="E28" s="193"/>
      <c r="F28" s="193"/>
      <c r="G28" s="194">
        <f t="shared" si="1"/>
        <v>0</v>
      </c>
      <c r="H28" s="195" t="e">
        <f t="shared" si="2"/>
        <v>#DIV/0!</v>
      </c>
      <c r="I28" s="196" t="e">
        <f t="shared" si="0"/>
        <v>#DIV/0!</v>
      </c>
      <c r="J28" s="180"/>
      <c r="K28" s="180"/>
      <c r="L28" s="180"/>
      <c r="M28" s="180"/>
      <c r="N28" s="180"/>
      <c r="O28" s="180"/>
      <c r="P28" s="180"/>
      <c r="Q28" s="180"/>
    </row>
    <row r="29" spans="1:17" ht="15" customHeight="1" x14ac:dyDescent="0.2">
      <c r="A29" s="180"/>
      <c r="B29" s="197" t="s">
        <v>3</v>
      </c>
      <c r="C29" s="198"/>
      <c r="D29" s="199"/>
      <c r="E29" s="200">
        <f>SUM(E18:E28)</f>
        <v>0</v>
      </c>
      <c r="F29" s="200">
        <f>SUM(F18:F28)</f>
        <v>0</v>
      </c>
      <c r="G29" s="201">
        <f>SUM(G18:G28)</f>
        <v>0</v>
      </c>
      <c r="H29" s="202" t="e">
        <f>SUM(H18:H28)</f>
        <v>#DIV/0!</v>
      </c>
      <c r="I29" s="203" t="e">
        <f>SUM(I18:I28)</f>
        <v>#DIV/0!</v>
      </c>
      <c r="J29" s="180"/>
      <c r="K29" s="180"/>
      <c r="L29" s="180"/>
      <c r="M29" s="180"/>
      <c r="N29" s="180"/>
      <c r="O29" s="180"/>
      <c r="P29" s="180"/>
      <c r="Q29" s="180"/>
    </row>
    <row r="30" spans="1:17" ht="15" customHeight="1" x14ac:dyDescent="0.2">
      <c r="A30" s="180"/>
      <c r="B30" s="204" t="s">
        <v>269</v>
      </c>
      <c r="C30" s="204"/>
      <c r="D30" s="204"/>
      <c r="E30" s="204"/>
      <c r="F30" s="204"/>
      <c r="G30" s="204"/>
      <c r="H30" s="204"/>
      <c r="I30" s="204"/>
      <c r="J30" s="180"/>
      <c r="K30" s="180"/>
      <c r="L30" s="180"/>
      <c r="M30" s="180"/>
      <c r="N30" s="180"/>
      <c r="O30" s="180"/>
      <c r="P30" s="180"/>
      <c r="Q30" s="180"/>
    </row>
    <row r="31" spans="1:17" ht="15" customHeight="1" x14ac:dyDescent="0.2">
      <c r="A31" s="180"/>
      <c r="B31" s="205"/>
      <c r="C31" s="206"/>
      <c r="D31" s="180"/>
      <c r="E31" s="180"/>
      <c r="F31" s="180"/>
      <c r="G31" s="180"/>
      <c r="H31" s="180"/>
      <c r="I31" s="180"/>
      <c r="J31" s="180"/>
      <c r="K31" s="180"/>
      <c r="L31" s="180"/>
      <c r="M31" s="180"/>
      <c r="N31" s="180"/>
      <c r="O31" s="180"/>
      <c r="P31" s="180"/>
      <c r="Q31" s="180"/>
    </row>
    <row r="32" spans="1:17" ht="30.2" customHeight="1" x14ac:dyDescent="0.2">
      <c r="A32" s="180"/>
      <c r="B32" s="187" t="s">
        <v>204</v>
      </c>
      <c r="C32" s="187"/>
      <c r="D32" s="187"/>
      <c r="E32" s="187"/>
      <c r="F32" s="187"/>
      <c r="G32" s="187"/>
      <c r="H32" s="187"/>
      <c r="I32" s="187"/>
      <c r="J32" s="187"/>
      <c r="K32" s="187"/>
      <c r="L32" s="180"/>
      <c r="M32" s="180"/>
      <c r="N32" s="180"/>
      <c r="O32" s="180"/>
      <c r="P32" s="180"/>
      <c r="Q32" s="180"/>
    </row>
    <row r="33" spans="1:17" ht="15" customHeight="1" x14ac:dyDescent="0.2">
      <c r="A33" s="180"/>
      <c r="B33" s="207"/>
      <c r="C33" s="208"/>
      <c r="D33" s="208"/>
      <c r="E33" s="208"/>
      <c r="F33" s="208"/>
      <c r="G33" s="208"/>
      <c r="H33" s="208"/>
      <c r="I33" s="208"/>
      <c r="J33" s="180"/>
      <c r="K33" s="180"/>
      <c r="L33" s="180"/>
      <c r="M33" s="180"/>
      <c r="N33" s="180"/>
      <c r="O33" s="180"/>
      <c r="P33" s="180"/>
      <c r="Q33" s="180"/>
    </row>
    <row r="34" spans="1:17" ht="15" customHeight="1" x14ac:dyDescent="0.2">
      <c r="A34" s="180"/>
      <c r="B34" s="209" t="s">
        <v>132</v>
      </c>
      <c r="C34" s="209"/>
      <c r="D34" s="209"/>
      <c r="E34" s="208"/>
      <c r="F34" s="208"/>
      <c r="G34" s="208"/>
      <c r="H34" s="208"/>
      <c r="I34" s="208"/>
      <c r="J34" s="180"/>
      <c r="K34" s="180"/>
      <c r="L34" s="180"/>
      <c r="M34" s="180"/>
      <c r="N34" s="180"/>
      <c r="O34" s="180"/>
      <c r="P34" s="180"/>
      <c r="Q34" s="180"/>
    </row>
    <row r="35" spans="1:17" ht="15" customHeight="1" x14ac:dyDescent="0.2">
      <c r="A35" s="180"/>
      <c r="B35" s="210" t="s">
        <v>158</v>
      </c>
      <c r="C35" s="210"/>
      <c r="D35" s="210"/>
      <c r="E35" s="208"/>
      <c r="F35" s="208"/>
      <c r="G35" s="208"/>
      <c r="H35" s="208"/>
      <c r="I35" s="208"/>
      <c r="J35" s="180"/>
      <c r="K35" s="180"/>
      <c r="L35" s="180"/>
      <c r="M35" s="180"/>
      <c r="N35" s="180"/>
      <c r="O35" s="180"/>
      <c r="P35" s="180"/>
      <c r="Q35" s="180"/>
    </row>
    <row r="36" spans="1:17" ht="15" customHeight="1" x14ac:dyDescent="0.2">
      <c r="A36" s="180"/>
      <c r="B36" s="211">
        <f>B18</f>
        <v>0</v>
      </c>
      <c r="C36" s="211"/>
      <c r="D36" s="211"/>
      <c r="E36" s="208"/>
      <c r="F36" s="208"/>
      <c r="G36" s="208"/>
      <c r="H36" s="208"/>
      <c r="I36" s="208"/>
      <c r="J36" s="180"/>
      <c r="K36" s="180"/>
      <c r="L36" s="180"/>
      <c r="M36" s="180"/>
      <c r="N36" s="180"/>
      <c r="O36" s="180"/>
      <c r="P36" s="180"/>
      <c r="Q36" s="180"/>
    </row>
    <row r="37" spans="1:17" ht="15" customHeight="1" x14ac:dyDescent="0.2">
      <c r="A37" s="180"/>
      <c r="B37" s="207"/>
      <c r="C37" s="208"/>
      <c r="D37" s="208"/>
      <c r="E37" s="208"/>
      <c r="F37" s="208"/>
      <c r="G37" s="208"/>
      <c r="H37" s="208"/>
      <c r="I37" s="208"/>
      <c r="J37" s="180"/>
      <c r="K37" s="180"/>
      <c r="L37" s="180"/>
      <c r="M37" s="180"/>
      <c r="N37" s="180"/>
      <c r="O37" s="180"/>
      <c r="P37" s="180"/>
      <c r="Q37" s="180"/>
    </row>
    <row r="38" spans="1:17" ht="15" customHeight="1" x14ac:dyDescent="0.2">
      <c r="A38" s="180"/>
      <c r="B38" s="212" t="s">
        <v>36</v>
      </c>
      <c r="C38" s="212"/>
      <c r="D38" s="212"/>
      <c r="E38" s="212"/>
      <c r="F38" s="212"/>
      <c r="G38" s="213" t="s">
        <v>24</v>
      </c>
      <c r="H38" s="213" t="s">
        <v>9</v>
      </c>
      <c r="I38" s="208"/>
      <c r="J38" s="180"/>
      <c r="K38" s="180"/>
      <c r="L38" s="180"/>
      <c r="M38" s="180"/>
      <c r="N38" s="180"/>
      <c r="O38" s="180"/>
      <c r="P38" s="180"/>
      <c r="Q38" s="180"/>
    </row>
    <row r="39" spans="1:17" ht="15" customHeight="1" x14ac:dyDescent="0.2">
      <c r="A39" s="180"/>
      <c r="B39" s="210" t="s">
        <v>138</v>
      </c>
      <c r="C39" s="210"/>
      <c r="D39" s="210"/>
      <c r="E39" s="210"/>
      <c r="F39" s="210"/>
      <c r="G39" s="214" t="s">
        <v>39</v>
      </c>
      <c r="H39" s="215"/>
      <c r="I39" s="180"/>
      <c r="J39" s="180"/>
      <c r="K39" s="180"/>
      <c r="L39" s="180"/>
      <c r="M39" s="180"/>
      <c r="N39" s="180"/>
      <c r="O39" s="180"/>
      <c r="P39" s="180"/>
      <c r="Q39" s="180"/>
    </row>
    <row r="40" spans="1:17" ht="15" customHeight="1" x14ac:dyDescent="0.2">
      <c r="A40" s="180"/>
      <c r="B40" s="216" t="s">
        <v>139</v>
      </c>
      <c r="C40" s="217"/>
      <c r="D40" s="217"/>
      <c r="E40" s="217"/>
      <c r="F40" s="218"/>
      <c r="G40" s="214" t="s">
        <v>40</v>
      </c>
      <c r="H40" s="215"/>
      <c r="I40" s="180"/>
      <c r="J40" s="180"/>
      <c r="K40" s="180"/>
      <c r="L40" s="180"/>
      <c r="M40" s="180"/>
      <c r="N40" s="180"/>
      <c r="O40" s="180"/>
      <c r="P40" s="180"/>
      <c r="Q40" s="180"/>
    </row>
    <row r="41" spans="1:17" ht="15" customHeight="1" x14ac:dyDescent="0.2">
      <c r="A41" s="180"/>
      <c r="B41" s="216" t="s">
        <v>41</v>
      </c>
      <c r="C41" s="217"/>
      <c r="D41" s="217"/>
      <c r="E41" s="217"/>
      <c r="F41" s="218"/>
      <c r="G41" s="219" t="s">
        <v>51</v>
      </c>
      <c r="H41" s="215"/>
      <c r="I41" s="180"/>
      <c r="J41" s="180"/>
      <c r="K41" s="180"/>
      <c r="L41" s="180"/>
      <c r="M41" s="180"/>
      <c r="N41" s="180"/>
      <c r="O41" s="180"/>
      <c r="P41" s="180"/>
      <c r="Q41" s="180"/>
    </row>
    <row r="42" spans="1:17" ht="15" customHeight="1" x14ac:dyDescent="0.2">
      <c r="A42" s="180"/>
      <c r="B42" s="220" t="s">
        <v>371</v>
      </c>
      <c r="C42" s="217"/>
      <c r="D42" s="217"/>
      <c r="E42" s="217"/>
      <c r="F42" s="218"/>
      <c r="G42" s="221" t="s">
        <v>40</v>
      </c>
      <c r="H42" s="215"/>
      <c r="I42" s="180"/>
      <c r="J42" s="180"/>
      <c r="K42" s="180"/>
      <c r="L42" s="180"/>
      <c r="M42" s="180"/>
      <c r="N42" s="180"/>
      <c r="O42" s="180"/>
      <c r="P42" s="180"/>
      <c r="Q42" s="180"/>
    </row>
    <row r="43" spans="1:17" ht="15" customHeight="1" x14ac:dyDescent="0.2">
      <c r="A43" s="180"/>
      <c r="B43" s="220" t="s">
        <v>372</v>
      </c>
      <c r="C43" s="217"/>
      <c r="D43" s="217"/>
      <c r="E43" s="217"/>
      <c r="F43" s="218"/>
      <c r="G43" s="221" t="s">
        <v>40</v>
      </c>
      <c r="H43" s="215"/>
      <c r="I43" s="180"/>
      <c r="J43" s="180"/>
      <c r="K43" s="180"/>
      <c r="L43" s="180"/>
      <c r="M43" s="180"/>
      <c r="N43" s="180"/>
      <c r="O43" s="180"/>
      <c r="P43" s="180"/>
      <c r="Q43" s="180"/>
    </row>
    <row r="44" spans="1:17" ht="15" customHeight="1" x14ac:dyDescent="0.2">
      <c r="A44" s="180"/>
      <c r="B44" s="222" t="s">
        <v>373</v>
      </c>
      <c r="C44" s="223"/>
      <c r="D44" s="223"/>
      <c r="E44" s="223"/>
      <c r="F44" s="221"/>
      <c r="G44" s="221" t="s">
        <v>40</v>
      </c>
      <c r="H44" s="215"/>
      <c r="I44" s="180"/>
      <c r="J44" s="180"/>
      <c r="K44" s="180"/>
      <c r="L44" s="180"/>
      <c r="M44" s="180"/>
      <c r="N44" s="180"/>
      <c r="O44" s="180"/>
      <c r="P44" s="180"/>
      <c r="Q44" s="180"/>
    </row>
    <row r="45" spans="1:17" ht="15" customHeight="1" x14ac:dyDescent="0.2">
      <c r="A45" s="180"/>
      <c r="B45" s="224" t="s">
        <v>43</v>
      </c>
      <c r="C45" s="224"/>
      <c r="D45" s="224"/>
      <c r="E45" s="224"/>
      <c r="F45" s="224"/>
      <c r="G45" s="214" t="s">
        <v>44</v>
      </c>
      <c r="H45" s="215"/>
      <c r="I45" s="180"/>
      <c r="J45" s="180"/>
      <c r="K45" s="180"/>
      <c r="L45" s="180"/>
      <c r="M45" s="180"/>
      <c r="N45" s="180"/>
      <c r="O45" s="180"/>
      <c r="P45" s="180"/>
      <c r="Q45" s="180"/>
    </row>
    <row r="46" spans="1:17" ht="15" customHeight="1" x14ac:dyDescent="0.2">
      <c r="A46" s="180"/>
      <c r="B46" s="210" t="s">
        <v>45</v>
      </c>
      <c r="C46" s="210"/>
      <c r="D46" s="210"/>
      <c r="E46" s="210"/>
      <c r="F46" s="210"/>
      <c r="G46" s="214" t="s">
        <v>44</v>
      </c>
      <c r="H46" s="215"/>
      <c r="I46" s="180"/>
      <c r="J46" s="180"/>
      <c r="K46" s="180"/>
      <c r="L46" s="180"/>
      <c r="M46" s="180"/>
      <c r="N46" s="180"/>
      <c r="O46" s="180"/>
      <c r="P46" s="180"/>
      <c r="Q46" s="180"/>
    </row>
    <row r="47" spans="1:17" ht="15" customHeight="1" x14ac:dyDescent="0.2">
      <c r="A47" s="180"/>
      <c r="B47" s="210" t="s">
        <v>46</v>
      </c>
      <c r="C47" s="210"/>
      <c r="D47" s="210"/>
      <c r="E47" s="210"/>
      <c r="F47" s="210"/>
      <c r="G47" s="214" t="s">
        <v>44</v>
      </c>
      <c r="H47" s="215"/>
      <c r="I47" s="180"/>
      <c r="J47" s="180"/>
      <c r="K47" s="180"/>
      <c r="L47" s="180"/>
      <c r="M47" s="180"/>
      <c r="N47" s="180"/>
      <c r="O47" s="180"/>
      <c r="P47" s="180"/>
      <c r="Q47" s="180"/>
    </row>
    <row r="48" spans="1:17" ht="15" customHeight="1" x14ac:dyDescent="0.2">
      <c r="A48" s="180"/>
      <c r="B48" s="210" t="s">
        <v>140</v>
      </c>
      <c r="C48" s="210"/>
      <c r="D48" s="210"/>
      <c r="E48" s="210"/>
      <c r="F48" s="210"/>
      <c r="G48" s="214" t="s">
        <v>44</v>
      </c>
      <c r="H48" s="215"/>
      <c r="I48" s="180"/>
      <c r="J48" s="180"/>
      <c r="K48" s="180"/>
      <c r="L48" s="180"/>
      <c r="M48" s="180"/>
      <c r="N48" s="180"/>
      <c r="O48" s="180"/>
      <c r="P48" s="180"/>
      <c r="Q48" s="180"/>
    </row>
    <row r="49" spans="1:17" ht="15" customHeight="1" x14ac:dyDescent="0.2">
      <c r="A49" s="180"/>
      <c r="B49" s="210" t="s">
        <v>49</v>
      </c>
      <c r="C49" s="210"/>
      <c r="D49" s="210"/>
      <c r="E49" s="210"/>
      <c r="F49" s="210"/>
      <c r="G49" s="214" t="s">
        <v>42</v>
      </c>
      <c r="H49" s="215"/>
      <c r="I49" s="180"/>
      <c r="J49" s="180"/>
      <c r="K49" s="180"/>
      <c r="L49" s="180"/>
      <c r="M49" s="180"/>
      <c r="N49" s="180"/>
      <c r="O49" s="180"/>
      <c r="P49" s="180"/>
      <c r="Q49" s="180"/>
    </row>
    <row r="50" spans="1:17" ht="15" customHeight="1" x14ac:dyDescent="0.2">
      <c r="A50" s="180"/>
      <c r="B50" s="189"/>
      <c r="C50" s="188"/>
      <c r="D50" s="189"/>
      <c r="E50" s="180"/>
      <c r="F50" s="180"/>
      <c r="G50" s="180"/>
      <c r="H50" s="180"/>
      <c r="I50" s="180"/>
      <c r="J50" s="180"/>
      <c r="K50" s="180"/>
      <c r="L50" s="180"/>
      <c r="M50" s="180"/>
      <c r="N50" s="180"/>
      <c r="O50" s="180"/>
      <c r="P50" s="180"/>
      <c r="Q50" s="180"/>
    </row>
    <row r="51" spans="1:17" ht="15" customHeight="1" x14ac:dyDescent="0.2">
      <c r="A51" s="180"/>
      <c r="B51" s="189" t="s">
        <v>141</v>
      </c>
      <c r="C51" s="180"/>
      <c r="D51" s="180"/>
      <c r="E51" s="180"/>
      <c r="F51" s="189"/>
      <c r="G51" s="180"/>
      <c r="H51" s="180"/>
      <c r="I51" s="180"/>
      <c r="J51" s="180"/>
      <c r="K51" s="180"/>
      <c r="L51" s="180"/>
      <c r="M51" s="180"/>
      <c r="N51" s="180"/>
      <c r="O51" s="180"/>
      <c r="P51" s="180"/>
      <c r="Q51" s="180"/>
    </row>
    <row r="52" spans="1:17" ht="15" customHeight="1" x14ac:dyDescent="0.2">
      <c r="A52" s="180"/>
      <c r="B52" s="180" t="s">
        <v>220</v>
      </c>
      <c r="C52" s="180"/>
      <c r="D52" s="180"/>
      <c r="E52" s="180"/>
      <c r="F52" s="189"/>
      <c r="G52" s="180"/>
      <c r="H52" s="180"/>
      <c r="I52" s="180"/>
      <c r="J52" s="180"/>
      <c r="K52" s="180"/>
      <c r="L52" s="180"/>
      <c r="M52" s="180"/>
      <c r="N52" s="180"/>
      <c r="O52" s="180"/>
      <c r="P52" s="180"/>
      <c r="Q52" s="180"/>
    </row>
    <row r="53" spans="1:17" ht="15" customHeight="1" x14ac:dyDescent="0.2">
      <c r="A53" s="180"/>
      <c r="B53" s="225" t="s">
        <v>131</v>
      </c>
      <c r="C53" s="225" t="s">
        <v>23</v>
      </c>
      <c r="D53" s="180"/>
      <c r="E53" s="180"/>
      <c r="F53" s="189"/>
      <c r="G53" s="180"/>
      <c r="H53" s="180"/>
      <c r="I53" s="180"/>
      <c r="J53" s="180"/>
      <c r="K53" s="180"/>
      <c r="L53" s="180"/>
      <c r="M53" s="180"/>
      <c r="N53" s="180"/>
      <c r="O53" s="180"/>
      <c r="P53" s="180"/>
      <c r="Q53" s="180"/>
    </row>
    <row r="54" spans="1:17" ht="15" customHeight="1" x14ac:dyDescent="0.2">
      <c r="A54" s="180"/>
      <c r="B54" s="226" t="s">
        <v>60</v>
      </c>
      <c r="C54" s="226"/>
      <c r="D54" s="226"/>
      <c r="E54" s="226"/>
      <c r="F54" s="227" t="s">
        <v>24</v>
      </c>
      <c r="G54" s="227" t="s">
        <v>274</v>
      </c>
      <c r="H54" s="227" t="s">
        <v>56</v>
      </c>
      <c r="I54" s="227" t="s">
        <v>57</v>
      </c>
      <c r="J54" s="227" t="s">
        <v>58</v>
      </c>
      <c r="K54" s="227" t="s">
        <v>59</v>
      </c>
      <c r="L54" s="180"/>
      <c r="M54" s="180"/>
      <c r="N54" s="180"/>
      <c r="O54" s="180"/>
      <c r="P54" s="180"/>
      <c r="Q54" s="180"/>
    </row>
    <row r="55" spans="1:17" s="232" customFormat="1" ht="30.2" customHeight="1" x14ac:dyDescent="0.2">
      <c r="A55" s="205"/>
      <c r="B55" s="228" t="s">
        <v>61</v>
      </c>
      <c r="C55" s="228"/>
      <c r="D55" s="228"/>
      <c r="E55" s="228"/>
      <c r="F55" s="229" t="s">
        <v>53</v>
      </c>
      <c r="G55" s="229" t="str">
        <f>$C$53</f>
        <v>USD$</v>
      </c>
      <c r="H55" s="230"/>
      <c r="I55" s="231"/>
      <c r="J55" s="229">
        <f>H55*I55</f>
        <v>0</v>
      </c>
      <c r="K55" s="229"/>
      <c r="L55" s="205"/>
      <c r="M55" s="205"/>
      <c r="N55" s="205"/>
      <c r="O55" s="205"/>
      <c r="P55" s="205"/>
      <c r="Q55" s="205"/>
    </row>
    <row r="56" spans="1:17" s="232" customFormat="1" ht="30.2" customHeight="1" x14ac:dyDescent="0.2">
      <c r="A56" s="205"/>
      <c r="B56" s="228" t="s">
        <v>62</v>
      </c>
      <c r="C56" s="228"/>
      <c r="D56" s="228"/>
      <c r="E56" s="228"/>
      <c r="F56" s="229" t="s">
        <v>53</v>
      </c>
      <c r="G56" s="229" t="str">
        <f>$C$53</f>
        <v>USD$</v>
      </c>
      <c r="H56" s="230"/>
      <c r="I56" s="231"/>
      <c r="J56" s="229">
        <f t="shared" ref="J56:J57" si="3">H56*I56</f>
        <v>0</v>
      </c>
      <c r="K56" s="229"/>
      <c r="L56" s="205"/>
      <c r="M56" s="205"/>
      <c r="N56" s="205"/>
      <c r="O56" s="205"/>
      <c r="P56" s="205"/>
      <c r="Q56" s="205"/>
    </row>
    <row r="57" spans="1:17" s="232" customFormat="1" ht="30.2" customHeight="1" x14ac:dyDescent="0.2">
      <c r="A57" s="205"/>
      <c r="B57" s="228" t="s">
        <v>63</v>
      </c>
      <c r="C57" s="228"/>
      <c r="D57" s="228"/>
      <c r="E57" s="228"/>
      <c r="F57" s="229" t="s">
        <v>53</v>
      </c>
      <c r="G57" s="229" t="str">
        <f>$C$53</f>
        <v>USD$</v>
      </c>
      <c r="H57" s="230"/>
      <c r="I57" s="231"/>
      <c r="J57" s="229">
        <f t="shared" si="3"/>
        <v>0</v>
      </c>
      <c r="K57" s="229"/>
      <c r="L57" s="205"/>
      <c r="M57" s="205"/>
      <c r="N57" s="205"/>
      <c r="O57" s="205"/>
      <c r="P57" s="205"/>
      <c r="Q57" s="205"/>
    </row>
    <row r="58" spans="1:17" s="232" customFormat="1" ht="30.2" customHeight="1" x14ac:dyDescent="0.2">
      <c r="A58" s="205"/>
      <c r="B58" s="233" t="s">
        <v>64</v>
      </c>
      <c r="C58" s="233"/>
      <c r="D58" s="233"/>
      <c r="E58" s="233"/>
      <c r="F58" s="234"/>
      <c r="G58" s="230" t="str">
        <f>$C$53</f>
        <v>USD$</v>
      </c>
      <c r="H58" s="234"/>
      <c r="I58" s="234"/>
      <c r="J58" s="235">
        <f>SUM(J55:J57)</f>
        <v>0</v>
      </c>
      <c r="K58" s="229"/>
      <c r="L58" s="205"/>
      <c r="M58" s="205"/>
      <c r="N58" s="205"/>
      <c r="O58" s="205"/>
      <c r="P58" s="205"/>
      <c r="Q58" s="205"/>
    </row>
    <row r="59" spans="1:17" ht="15" customHeight="1" x14ac:dyDescent="0.2">
      <c r="A59" s="180"/>
      <c r="B59" s="236"/>
      <c r="C59" s="236"/>
      <c r="D59" s="236"/>
      <c r="E59" s="236"/>
      <c r="F59" s="189"/>
      <c r="G59" s="188"/>
      <c r="H59" s="189"/>
      <c r="I59" s="189"/>
      <c r="J59" s="188"/>
      <c r="K59" s="237"/>
      <c r="L59" s="180"/>
      <c r="M59" s="180"/>
      <c r="N59" s="180"/>
      <c r="O59" s="180"/>
      <c r="P59" s="180"/>
      <c r="Q59" s="180"/>
    </row>
    <row r="60" spans="1:17" ht="15" customHeight="1" x14ac:dyDescent="0.2">
      <c r="A60" s="180"/>
      <c r="B60" s="226" t="s">
        <v>65</v>
      </c>
      <c r="C60" s="226"/>
      <c r="D60" s="226"/>
      <c r="E60" s="226"/>
      <c r="F60" s="227" t="s">
        <v>24</v>
      </c>
      <c r="G60" s="227" t="s">
        <v>274</v>
      </c>
      <c r="H60" s="227" t="s">
        <v>56</v>
      </c>
      <c r="I60" s="227" t="s">
        <v>57</v>
      </c>
      <c r="J60" s="227" t="s">
        <v>58</v>
      </c>
      <c r="K60" s="227" t="s">
        <v>59</v>
      </c>
      <c r="L60" s="180"/>
      <c r="M60" s="180"/>
      <c r="N60" s="180"/>
      <c r="O60" s="180"/>
      <c r="P60" s="180"/>
      <c r="Q60" s="180"/>
    </row>
    <row r="61" spans="1:17" s="232" customFormat="1" ht="30.2" customHeight="1" x14ac:dyDescent="0.2">
      <c r="A61" s="205"/>
      <c r="B61" s="228" t="s">
        <v>66</v>
      </c>
      <c r="C61" s="228"/>
      <c r="D61" s="228"/>
      <c r="E61" s="228"/>
      <c r="F61" s="229" t="s">
        <v>53</v>
      </c>
      <c r="G61" s="229" t="str">
        <f>$C$53</f>
        <v>USD$</v>
      </c>
      <c r="H61" s="230"/>
      <c r="I61" s="238"/>
      <c r="J61" s="229">
        <f>H61*I61</f>
        <v>0</v>
      </c>
      <c r="K61" s="229"/>
      <c r="L61" s="205"/>
      <c r="M61" s="205"/>
      <c r="N61" s="205"/>
      <c r="O61" s="205"/>
      <c r="P61" s="205"/>
      <c r="Q61" s="205"/>
    </row>
    <row r="62" spans="1:17" s="232" customFormat="1" ht="30.2" customHeight="1" x14ac:dyDescent="0.2">
      <c r="A62" s="205"/>
      <c r="B62" s="228" t="s">
        <v>374</v>
      </c>
      <c r="C62" s="228"/>
      <c r="D62" s="228"/>
      <c r="E62" s="228"/>
      <c r="F62" s="229" t="s">
        <v>53</v>
      </c>
      <c r="G62" s="229" t="str">
        <f>$C$53</f>
        <v>USD$</v>
      </c>
      <c r="H62" s="230"/>
      <c r="I62" s="238"/>
      <c r="J62" s="229">
        <f>H62*I62</f>
        <v>0</v>
      </c>
      <c r="K62" s="229"/>
      <c r="L62" s="205"/>
      <c r="M62" s="205"/>
      <c r="N62" s="205"/>
      <c r="O62" s="205"/>
      <c r="P62" s="205"/>
      <c r="Q62" s="205"/>
    </row>
    <row r="63" spans="1:17" s="239" customFormat="1" ht="30.2" customHeight="1" x14ac:dyDescent="0.2">
      <c r="A63" s="206"/>
      <c r="B63" s="233" t="s">
        <v>67</v>
      </c>
      <c r="C63" s="233"/>
      <c r="D63" s="233"/>
      <c r="E63" s="233"/>
      <c r="F63" s="234"/>
      <c r="G63" s="230" t="str">
        <f>$C$53</f>
        <v>USD$</v>
      </c>
      <c r="H63" s="230"/>
      <c r="I63" s="238"/>
      <c r="J63" s="235">
        <f>SUM(J61:J62)</f>
        <v>0</v>
      </c>
      <c r="K63" s="230"/>
      <c r="L63" s="206"/>
      <c r="M63" s="206"/>
      <c r="N63" s="206"/>
      <c r="O63" s="206"/>
      <c r="P63" s="206"/>
      <c r="Q63" s="206"/>
    </row>
    <row r="64" spans="1:17" ht="15" customHeight="1" x14ac:dyDescent="0.2">
      <c r="A64" s="180"/>
      <c r="B64" s="240"/>
      <c r="C64" s="237"/>
      <c r="D64" s="188"/>
      <c r="E64" s="188"/>
      <c r="F64" s="241"/>
      <c r="G64" s="237"/>
      <c r="H64" s="237"/>
      <c r="I64" s="180"/>
      <c r="J64" s="180"/>
      <c r="K64" s="180"/>
      <c r="L64" s="180"/>
      <c r="M64" s="180"/>
      <c r="N64" s="180"/>
      <c r="O64" s="180"/>
      <c r="P64" s="180"/>
      <c r="Q64" s="180"/>
    </row>
    <row r="65" spans="1:17" ht="15" customHeight="1" x14ac:dyDescent="0.2">
      <c r="A65" s="180"/>
      <c r="B65" s="226" t="s">
        <v>375</v>
      </c>
      <c r="C65" s="226"/>
      <c r="D65" s="226"/>
      <c r="E65" s="226"/>
      <c r="F65" s="227" t="s">
        <v>24</v>
      </c>
      <c r="G65" s="227" t="s">
        <v>274</v>
      </c>
      <c r="H65" s="227" t="s">
        <v>56</v>
      </c>
      <c r="I65" s="227" t="s">
        <v>57</v>
      </c>
      <c r="J65" s="227" t="s">
        <v>58</v>
      </c>
      <c r="K65" s="227" t="s">
        <v>59</v>
      </c>
      <c r="L65" s="180"/>
      <c r="M65" s="242"/>
      <c r="N65" s="180"/>
      <c r="O65" s="180"/>
      <c r="P65" s="180"/>
      <c r="Q65" s="180"/>
    </row>
    <row r="66" spans="1:17" s="232" customFormat="1" ht="30.2" customHeight="1" x14ac:dyDescent="0.2">
      <c r="A66" s="205"/>
      <c r="B66" s="243" t="s">
        <v>376</v>
      </c>
      <c r="C66" s="243"/>
      <c r="D66" s="243"/>
      <c r="E66" s="243"/>
      <c r="F66" s="229" t="s">
        <v>53</v>
      </c>
      <c r="G66" s="229" t="str">
        <f>$C$53</f>
        <v>USD$</v>
      </c>
      <c r="H66" s="229"/>
      <c r="I66" s="231"/>
      <c r="J66" s="229">
        <f t="shared" ref="J66:J85" si="4">H66*I66</f>
        <v>0</v>
      </c>
      <c r="K66" s="229"/>
      <c r="L66" s="205"/>
      <c r="M66" s="244"/>
      <c r="N66" s="205"/>
      <c r="O66" s="205"/>
      <c r="P66" s="205"/>
      <c r="Q66" s="205"/>
    </row>
    <row r="67" spans="1:17" s="232" customFormat="1" ht="30.2" customHeight="1" x14ac:dyDescent="0.2">
      <c r="A67" s="205"/>
      <c r="B67" s="243" t="s">
        <v>377</v>
      </c>
      <c r="C67" s="243"/>
      <c r="D67" s="243"/>
      <c r="E67" s="243"/>
      <c r="F67" s="229"/>
      <c r="G67" s="229"/>
      <c r="H67" s="229"/>
      <c r="I67" s="231"/>
      <c r="J67" s="229"/>
      <c r="K67" s="229"/>
      <c r="L67" s="205"/>
      <c r="M67" s="244"/>
      <c r="N67" s="205"/>
      <c r="O67" s="205"/>
      <c r="P67" s="205"/>
      <c r="Q67" s="205"/>
    </row>
    <row r="68" spans="1:17" s="232" customFormat="1" ht="30.2" customHeight="1" x14ac:dyDescent="0.2">
      <c r="A68" s="205"/>
      <c r="B68" s="245" t="s">
        <v>378</v>
      </c>
      <c r="C68" s="245"/>
      <c r="D68" s="245"/>
      <c r="E68" s="245"/>
      <c r="F68" s="229" t="s">
        <v>102</v>
      </c>
      <c r="G68" s="229" t="str">
        <f t="shared" ref="G68:G130" si="5">$C$53</f>
        <v>USD$</v>
      </c>
      <c r="H68" s="229"/>
      <c r="I68" s="231"/>
      <c r="J68" s="229">
        <f t="shared" si="4"/>
        <v>0</v>
      </c>
      <c r="K68" s="229"/>
      <c r="L68" s="205"/>
      <c r="M68" s="244"/>
      <c r="N68" s="205"/>
      <c r="O68" s="205"/>
      <c r="P68" s="205"/>
      <c r="Q68" s="205"/>
    </row>
    <row r="69" spans="1:17" s="232" customFormat="1" ht="30.2" customHeight="1" x14ac:dyDescent="0.2">
      <c r="A69" s="205"/>
      <c r="B69" s="245" t="s">
        <v>379</v>
      </c>
      <c r="C69" s="245"/>
      <c r="D69" s="245"/>
      <c r="E69" s="245"/>
      <c r="F69" s="229" t="s">
        <v>102</v>
      </c>
      <c r="G69" s="229" t="str">
        <f t="shared" si="5"/>
        <v>USD$</v>
      </c>
      <c r="H69" s="229"/>
      <c r="I69" s="231"/>
      <c r="J69" s="229">
        <f t="shared" si="4"/>
        <v>0</v>
      </c>
      <c r="K69" s="229"/>
      <c r="L69" s="205"/>
      <c r="M69" s="244"/>
      <c r="N69" s="205"/>
      <c r="O69" s="205"/>
      <c r="P69" s="205"/>
      <c r="Q69" s="205"/>
    </row>
    <row r="70" spans="1:17" s="232" customFormat="1" ht="30.2" customHeight="1" x14ac:dyDescent="0.2">
      <c r="A70" s="205"/>
      <c r="B70" s="245" t="s">
        <v>380</v>
      </c>
      <c r="C70" s="245"/>
      <c r="D70" s="245"/>
      <c r="E70" s="245"/>
      <c r="F70" s="229" t="s">
        <v>102</v>
      </c>
      <c r="G70" s="229" t="str">
        <f t="shared" si="5"/>
        <v>USD$</v>
      </c>
      <c r="H70" s="229"/>
      <c r="I70" s="231"/>
      <c r="J70" s="229">
        <f t="shared" si="4"/>
        <v>0</v>
      </c>
      <c r="K70" s="229"/>
      <c r="L70" s="205"/>
      <c r="M70" s="244"/>
      <c r="N70" s="205"/>
      <c r="O70" s="205"/>
      <c r="P70" s="205"/>
      <c r="Q70" s="205"/>
    </row>
    <row r="71" spans="1:17" s="232" customFormat="1" ht="30.2" customHeight="1" x14ac:dyDescent="0.2">
      <c r="A71" s="205"/>
      <c r="B71" s="245" t="s">
        <v>381</v>
      </c>
      <c r="C71" s="245"/>
      <c r="D71" s="245"/>
      <c r="E71" s="245"/>
      <c r="F71" s="229" t="s">
        <v>102</v>
      </c>
      <c r="G71" s="229" t="str">
        <f t="shared" si="5"/>
        <v>USD$</v>
      </c>
      <c r="H71" s="229"/>
      <c r="I71" s="231"/>
      <c r="J71" s="229">
        <f t="shared" si="4"/>
        <v>0</v>
      </c>
      <c r="K71" s="229"/>
      <c r="L71" s="205"/>
      <c r="M71" s="244"/>
      <c r="N71" s="205"/>
      <c r="O71" s="205"/>
      <c r="P71" s="205"/>
      <c r="Q71" s="205"/>
    </row>
    <row r="72" spans="1:17" s="232" customFormat="1" ht="30.2" customHeight="1" x14ac:dyDescent="0.2">
      <c r="A72" s="205"/>
      <c r="B72" s="243" t="s">
        <v>382</v>
      </c>
      <c r="C72" s="243"/>
      <c r="D72" s="243"/>
      <c r="E72" s="243"/>
      <c r="F72" s="229" t="s">
        <v>53</v>
      </c>
      <c r="G72" s="229" t="str">
        <f t="shared" si="5"/>
        <v>USD$</v>
      </c>
      <c r="H72" s="229"/>
      <c r="I72" s="231"/>
      <c r="J72" s="229">
        <f t="shared" si="4"/>
        <v>0</v>
      </c>
      <c r="K72" s="229"/>
      <c r="L72" s="205"/>
      <c r="M72" s="244"/>
      <c r="N72" s="205"/>
      <c r="O72" s="205"/>
      <c r="P72" s="205"/>
      <c r="Q72" s="205"/>
    </row>
    <row r="73" spans="1:17" s="232" customFormat="1" ht="30.2" customHeight="1" x14ac:dyDescent="0.2">
      <c r="A73" s="205"/>
      <c r="B73" s="243" t="s">
        <v>383</v>
      </c>
      <c r="C73" s="243"/>
      <c r="D73" s="243"/>
      <c r="E73" s="243"/>
      <c r="F73" s="229" t="s">
        <v>53</v>
      </c>
      <c r="G73" s="229" t="str">
        <f t="shared" si="5"/>
        <v>USD$</v>
      </c>
      <c r="H73" s="229"/>
      <c r="I73" s="231"/>
      <c r="J73" s="229">
        <f t="shared" si="4"/>
        <v>0</v>
      </c>
      <c r="K73" s="229"/>
      <c r="L73" s="205"/>
      <c r="M73" s="244"/>
      <c r="N73" s="205"/>
      <c r="O73" s="205"/>
      <c r="P73" s="205"/>
      <c r="Q73" s="205"/>
    </row>
    <row r="74" spans="1:17" s="232" customFormat="1" ht="30.2" customHeight="1" x14ac:dyDescent="0.2">
      <c r="A74" s="205"/>
      <c r="B74" s="243" t="s">
        <v>384</v>
      </c>
      <c r="C74" s="243"/>
      <c r="D74" s="243"/>
      <c r="E74" s="243"/>
      <c r="F74" s="229" t="s">
        <v>102</v>
      </c>
      <c r="G74" s="229" t="str">
        <f t="shared" si="5"/>
        <v>USD$</v>
      </c>
      <c r="H74" s="229"/>
      <c r="I74" s="231"/>
      <c r="J74" s="229">
        <f t="shared" si="4"/>
        <v>0</v>
      </c>
      <c r="K74" s="229"/>
      <c r="L74" s="205"/>
      <c r="M74" s="246"/>
      <c r="N74" s="205"/>
      <c r="O74" s="205"/>
      <c r="P74" s="205"/>
      <c r="Q74" s="205"/>
    </row>
    <row r="75" spans="1:17" s="232" customFormat="1" ht="30.2" customHeight="1" x14ac:dyDescent="0.2">
      <c r="A75" s="205"/>
      <c r="B75" s="243" t="s">
        <v>385</v>
      </c>
      <c r="C75" s="243"/>
      <c r="D75" s="243"/>
      <c r="E75" s="243"/>
      <c r="F75" s="229" t="s">
        <v>102</v>
      </c>
      <c r="G75" s="229" t="str">
        <f t="shared" si="5"/>
        <v>USD$</v>
      </c>
      <c r="H75" s="229"/>
      <c r="I75" s="231"/>
      <c r="J75" s="229">
        <f t="shared" si="4"/>
        <v>0</v>
      </c>
      <c r="K75" s="229"/>
      <c r="L75" s="205"/>
      <c r="M75" s="205"/>
      <c r="N75" s="205"/>
      <c r="O75" s="205"/>
      <c r="P75" s="205"/>
      <c r="Q75" s="205"/>
    </row>
    <row r="76" spans="1:17" s="232" customFormat="1" ht="30.2" customHeight="1" x14ac:dyDescent="0.2">
      <c r="A76" s="205"/>
      <c r="B76" s="243" t="s">
        <v>386</v>
      </c>
      <c r="C76" s="243"/>
      <c r="D76" s="243"/>
      <c r="E76" s="243"/>
      <c r="F76" s="229" t="s">
        <v>102</v>
      </c>
      <c r="G76" s="229" t="str">
        <f t="shared" si="5"/>
        <v>USD$</v>
      </c>
      <c r="H76" s="229"/>
      <c r="I76" s="231"/>
      <c r="J76" s="229">
        <f t="shared" si="4"/>
        <v>0</v>
      </c>
      <c r="K76" s="229"/>
      <c r="L76" s="205"/>
      <c r="M76" s="205"/>
      <c r="N76" s="205"/>
      <c r="O76" s="205"/>
      <c r="P76" s="205"/>
      <c r="Q76" s="205"/>
    </row>
    <row r="77" spans="1:17" s="232" customFormat="1" ht="30.2" customHeight="1" x14ac:dyDescent="0.2">
      <c r="A77" s="205"/>
      <c r="B77" s="243" t="s">
        <v>387</v>
      </c>
      <c r="C77" s="243"/>
      <c r="D77" s="243"/>
      <c r="E77" s="243"/>
      <c r="F77" s="229" t="s">
        <v>53</v>
      </c>
      <c r="G77" s="229" t="str">
        <f t="shared" si="5"/>
        <v>USD$</v>
      </c>
      <c r="H77" s="229"/>
      <c r="I77" s="231"/>
      <c r="J77" s="229">
        <f t="shared" si="4"/>
        <v>0</v>
      </c>
      <c r="K77" s="229"/>
      <c r="L77" s="205"/>
      <c r="M77" s="205"/>
      <c r="N77" s="205"/>
      <c r="O77" s="205"/>
      <c r="P77" s="205"/>
      <c r="Q77" s="205"/>
    </row>
    <row r="78" spans="1:17" s="232" customFormat="1" ht="30.2" customHeight="1" x14ac:dyDescent="0.2">
      <c r="A78" s="205"/>
      <c r="B78" s="243" t="s">
        <v>388</v>
      </c>
      <c r="C78" s="243"/>
      <c r="D78" s="243"/>
      <c r="E78" s="243"/>
      <c r="F78" s="229" t="s">
        <v>53</v>
      </c>
      <c r="G78" s="229" t="str">
        <f t="shared" si="5"/>
        <v>USD$</v>
      </c>
      <c r="H78" s="229"/>
      <c r="I78" s="231"/>
      <c r="J78" s="229">
        <f t="shared" si="4"/>
        <v>0</v>
      </c>
      <c r="K78" s="229"/>
      <c r="L78" s="205"/>
      <c r="M78" s="205"/>
      <c r="N78" s="205"/>
      <c r="O78" s="205"/>
      <c r="P78" s="205"/>
      <c r="Q78" s="205"/>
    </row>
    <row r="79" spans="1:17" s="232" customFormat="1" ht="30.2" customHeight="1" x14ac:dyDescent="0.2">
      <c r="A79" s="205"/>
      <c r="B79" s="243" t="s">
        <v>389</v>
      </c>
      <c r="C79" s="243"/>
      <c r="D79" s="243"/>
      <c r="E79" s="243"/>
      <c r="F79" s="229" t="s">
        <v>102</v>
      </c>
      <c r="G79" s="229" t="str">
        <f t="shared" si="5"/>
        <v>USD$</v>
      </c>
      <c r="H79" s="229"/>
      <c r="I79" s="231"/>
      <c r="J79" s="229">
        <f t="shared" si="4"/>
        <v>0</v>
      </c>
      <c r="K79" s="229"/>
      <c r="L79" s="205"/>
      <c r="M79" s="205"/>
      <c r="N79" s="205"/>
      <c r="O79" s="205"/>
      <c r="P79" s="205"/>
      <c r="Q79" s="205"/>
    </row>
    <row r="80" spans="1:17" s="232" customFormat="1" ht="30.2" customHeight="1" x14ac:dyDescent="0.2">
      <c r="A80" s="205"/>
      <c r="B80" s="243" t="s">
        <v>390</v>
      </c>
      <c r="C80" s="243"/>
      <c r="D80" s="243"/>
      <c r="E80" s="243"/>
      <c r="F80" s="229" t="s">
        <v>73</v>
      </c>
      <c r="G80" s="229" t="str">
        <f t="shared" si="5"/>
        <v>USD$</v>
      </c>
      <c r="H80" s="229"/>
      <c r="I80" s="231"/>
      <c r="J80" s="229">
        <f t="shared" si="4"/>
        <v>0</v>
      </c>
      <c r="K80" s="229"/>
      <c r="L80" s="205"/>
      <c r="M80" s="205"/>
      <c r="N80" s="205"/>
      <c r="O80" s="205"/>
      <c r="P80" s="205"/>
      <c r="Q80" s="205"/>
    </row>
    <row r="81" spans="1:17" s="232" customFormat="1" ht="30.2" customHeight="1" x14ac:dyDescent="0.2">
      <c r="A81" s="205"/>
      <c r="B81" s="243" t="s">
        <v>391</v>
      </c>
      <c r="C81" s="243"/>
      <c r="D81" s="243"/>
      <c r="E81" s="243"/>
      <c r="F81" s="229"/>
      <c r="G81" s="229"/>
      <c r="H81" s="229"/>
      <c r="I81" s="231"/>
      <c r="J81" s="229"/>
      <c r="K81" s="229"/>
      <c r="L81" s="205"/>
      <c r="M81" s="205"/>
      <c r="N81" s="205"/>
      <c r="O81" s="205"/>
      <c r="P81" s="205"/>
      <c r="Q81" s="205"/>
    </row>
    <row r="82" spans="1:17" s="232" customFormat="1" ht="30.2" customHeight="1" x14ac:dyDescent="0.2">
      <c r="A82" s="205"/>
      <c r="B82" s="245" t="s">
        <v>392</v>
      </c>
      <c r="C82" s="245"/>
      <c r="D82" s="245"/>
      <c r="E82" s="245"/>
      <c r="F82" s="229" t="s">
        <v>123</v>
      </c>
      <c r="G82" s="229" t="str">
        <f t="shared" si="5"/>
        <v>USD$</v>
      </c>
      <c r="H82" s="229"/>
      <c r="I82" s="231"/>
      <c r="J82" s="229">
        <f t="shared" si="4"/>
        <v>0</v>
      </c>
      <c r="K82" s="229"/>
      <c r="L82" s="205"/>
      <c r="M82" s="205"/>
      <c r="N82" s="205"/>
      <c r="O82" s="205"/>
      <c r="P82" s="205"/>
      <c r="Q82" s="205"/>
    </row>
    <row r="83" spans="1:17" s="232" customFormat="1" ht="30.2" customHeight="1" x14ac:dyDescent="0.2">
      <c r="A83" s="205"/>
      <c r="B83" s="245" t="s">
        <v>393</v>
      </c>
      <c r="C83" s="245"/>
      <c r="D83" s="245"/>
      <c r="E83" s="245"/>
      <c r="F83" s="229" t="s">
        <v>123</v>
      </c>
      <c r="G83" s="229" t="str">
        <f t="shared" si="5"/>
        <v>USD$</v>
      </c>
      <c r="H83" s="229"/>
      <c r="I83" s="231"/>
      <c r="J83" s="229">
        <f t="shared" si="4"/>
        <v>0</v>
      </c>
      <c r="K83" s="229"/>
      <c r="L83" s="205"/>
      <c r="M83" s="205"/>
      <c r="N83" s="205"/>
      <c r="O83" s="205"/>
      <c r="P83" s="205"/>
      <c r="Q83" s="205"/>
    </row>
    <row r="84" spans="1:17" s="232" customFormat="1" ht="30.2" customHeight="1" x14ac:dyDescent="0.2">
      <c r="A84" s="205"/>
      <c r="B84" s="243" t="s">
        <v>394</v>
      </c>
      <c r="C84" s="243"/>
      <c r="D84" s="243"/>
      <c r="E84" s="243"/>
      <c r="F84" s="229" t="s">
        <v>42</v>
      </c>
      <c r="G84" s="229" t="str">
        <f t="shared" si="5"/>
        <v>USD$</v>
      </c>
      <c r="H84" s="229"/>
      <c r="I84" s="231"/>
      <c r="J84" s="229">
        <f t="shared" si="4"/>
        <v>0</v>
      </c>
      <c r="K84" s="229"/>
      <c r="L84" s="205"/>
      <c r="M84" s="205"/>
      <c r="N84" s="205"/>
      <c r="O84" s="205"/>
      <c r="P84" s="205"/>
      <c r="Q84" s="205"/>
    </row>
    <row r="85" spans="1:17" s="239" customFormat="1" ht="30.2" customHeight="1" x14ac:dyDescent="0.2">
      <c r="A85" s="205"/>
      <c r="B85" s="243" t="s">
        <v>395</v>
      </c>
      <c r="C85" s="243"/>
      <c r="D85" s="243"/>
      <c r="E85" s="243"/>
      <c r="F85" s="229"/>
      <c r="G85" s="229" t="str">
        <f t="shared" si="5"/>
        <v>USD$</v>
      </c>
      <c r="H85" s="229"/>
      <c r="I85" s="231"/>
      <c r="J85" s="229">
        <f t="shared" si="4"/>
        <v>0</v>
      </c>
      <c r="K85" s="247" t="s">
        <v>396</v>
      </c>
      <c r="L85" s="206"/>
      <c r="M85" s="206"/>
      <c r="N85" s="206"/>
      <c r="O85" s="206"/>
      <c r="P85" s="206"/>
      <c r="Q85" s="206"/>
    </row>
    <row r="86" spans="1:17" ht="25.5" customHeight="1" x14ac:dyDescent="0.2">
      <c r="A86" s="206"/>
      <c r="B86" s="248" t="s">
        <v>122</v>
      </c>
      <c r="C86" s="248"/>
      <c r="D86" s="248"/>
      <c r="E86" s="248"/>
      <c r="F86" s="234"/>
      <c r="G86" s="230" t="str">
        <f t="shared" si="5"/>
        <v>USD$</v>
      </c>
      <c r="H86" s="234"/>
      <c r="I86" s="234"/>
      <c r="J86" s="235">
        <f>SUM(J66:J85)</f>
        <v>0</v>
      </c>
      <c r="K86" s="230"/>
      <c r="L86" s="180"/>
      <c r="M86" s="180"/>
      <c r="N86" s="180"/>
      <c r="O86" s="180"/>
      <c r="P86" s="180"/>
      <c r="Q86" s="180"/>
    </row>
    <row r="87" spans="1:17" ht="15" customHeight="1" x14ac:dyDescent="0.2">
      <c r="A87" s="180"/>
      <c r="B87" s="240"/>
      <c r="C87" s="237"/>
      <c r="D87" s="188"/>
      <c r="E87" s="237"/>
      <c r="F87" s="249"/>
      <c r="G87" s="237"/>
      <c r="H87" s="250"/>
      <c r="I87" s="180"/>
      <c r="J87" s="180"/>
      <c r="K87" s="180"/>
      <c r="L87" s="180"/>
      <c r="M87" s="180"/>
      <c r="N87" s="180"/>
      <c r="O87" s="180"/>
      <c r="P87" s="180"/>
      <c r="Q87" s="180"/>
    </row>
    <row r="88" spans="1:17" s="232" customFormat="1" ht="30.2" customHeight="1" x14ac:dyDescent="0.2">
      <c r="A88" s="180"/>
      <c r="B88" s="226" t="s">
        <v>80</v>
      </c>
      <c r="C88" s="226"/>
      <c r="D88" s="226"/>
      <c r="E88" s="226"/>
      <c r="F88" s="227" t="s">
        <v>24</v>
      </c>
      <c r="G88" s="227" t="s">
        <v>274</v>
      </c>
      <c r="H88" s="227" t="s">
        <v>56</v>
      </c>
      <c r="I88" s="227" t="s">
        <v>57</v>
      </c>
      <c r="J88" s="227" t="s">
        <v>58</v>
      </c>
      <c r="K88" s="227" t="s">
        <v>59</v>
      </c>
      <c r="L88" s="205"/>
      <c r="M88" s="205"/>
      <c r="N88" s="205"/>
      <c r="O88" s="205"/>
      <c r="P88" s="205"/>
      <c r="Q88" s="205"/>
    </row>
    <row r="89" spans="1:17" s="232" customFormat="1" ht="30.2" customHeight="1" x14ac:dyDescent="0.2">
      <c r="A89" s="205"/>
      <c r="B89" s="228" t="s">
        <v>81</v>
      </c>
      <c r="C89" s="228"/>
      <c r="D89" s="228"/>
      <c r="E89" s="228"/>
      <c r="F89" s="229" t="s">
        <v>53</v>
      </c>
      <c r="G89" s="229" t="str">
        <f>$C$53</f>
        <v>USD$</v>
      </c>
      <c r="H89" s="229"/>
      <c r="I89" s="231"/>
      <c r="J89" s="229">
        <f>H89*I89</f>
        <v>0</v>
      </c>
      <c r="K89" s="229"/>
      <c r="L89" s="205"/>
      <c r="M89" s="205"/>
      <c r="N89" s="205"/>
      <c r="O89" s="205"/>
      <c r="P89" s="205"/>
      <c r="Q89" s="205"/>
    </row>
    <row r="90" spans="1:17" s="232" customFormat="1" ht="30.2" customHeight="1" x14ac:dyDescent="0.2">
      <c r="A90" s="205"/>
      <c r="B90" s="228" t="s">
        <v>82</v>
      </c>
      <c r="C90" s="228"/>
      <c r="D90" s="228"/>
      <c r="E90" s="228"/>
      <c r="F90" s="229"/>
      <c r="G90" s="229"/>
      <c r="H90" s="229"/>
      <c r="I90" s="231"/>
      <c r="J90" s="229"/>
      <c r="K90" s="193"/>
      <c r="L90" s="205"/>
      <c r="M90" s="205"/>
      <c r="N90" s="205"/>
      <c r="O90" s="205"/>
      <c r="P90" s="205"/>
      <c r="Q90" s="205"/>
    </row>
    <row r="91" spans="1:17" s="232" customFormat="1" ht="30.2" customHeight="1" x14ac:dyDescent="0.2">
      <c r="A91" s="205"/>
      <c r="B91" s="251" t="s">
        <v>83</v>
      </c>
      <c r="C91" s="251"/>
      <c r="D91" s="251"/>
      <c r="E91" s="251"/>
      <c r="F91" s="229" t="s">
        <v>42</v>
      </c>
      <c r="G91" s="229" t="str">
        <f t="shared" ref="G91:G124" si="6">$C$53</f>
        <v>USD$</v>
      </c>
      <c r="H91" s="229"/>
      <c r="I91" s="231"/>
      <c r="J91" s="229">
        <f t="shared" ref="J91:J129" si="7">H91*I91</f>
        <v>0</v>
      </c>
      <c r="K91" s="193"/>
      <c r="L91" s="252"/>
      <c r="M91" s="205"/>
      <c r="N91" s="252"/>
      <c r="O91" s="205"/>
      <c r="P91" s="205"/>
      <c r="Q91" s="205"/>
    </row>
    <row r="92" spans="1:17" s="232" customFormat="1" ht="30.2" customHeight="1" x14ac:dyDescent="0.2">
      <c r="A92" s="205"/>
      <c r="B92" s="251" t="s">
        <v>84</v>
      </c>
      <c r="C92" s="251"/>
      <c r="D92" s="251"/>
      <c r="E92" s="251"/>
      <c r="F92" s="229" t="s">
        <v>42</v>
      </c>
      <c r="G92" s="229" t="str">
        <f t="shared" si="6"/>
        <v>USD$</v>
      </c>
      <c r="H92" s="229"/>
      <c r="I92" s="231"/>
      <c r="J92" s="229">
        <f t="shared" si="7"/>
        <v>0</v>
      </c>
      <c r="K92" s="193"/>
      <c r="L92" s="252"/>
      <c r="M92" s="205"/>
      <c r="N92" s="252"/>
      <c r="O92" s="205"/>
      <c r="P92" s="205"/>
      <c r="Q92" s="205"/>
    </row>
    <row r="93" spans="1:17" s="232" customFormat="1" ht="30.2" customHeight="1" x14ac:dyDescent="0.2">
      <c r="A93" s="205"/>
      <c r="B93" s="228" t="s">
        <v>85</v>
      </c>
      <c r="C93" s="228"/>
      <c r="D93" s="228"/>
      <c r="E93" s="228"/>
      <c r="F93" s="229" t="s">
        <v>39</v>
      </c>
      <c r="G93" s="229" t="str">
        <f t="shared" si="6"/>
        <v>USD$</v>
      </c>
      <c r="H93" s="229"/>
      <c r="I93" s="231"/>
      <c r="J93" s="229">
        <f t="shared" si="7"/>
        <v>0</v>
      </c>
      <c r="K93" s="193"/>
      <c r="L93" s="252"/>
      <c r="M93" s="205"/>
      <c r="N93" s="252"/>
      <c r="O93" s="205"/>
      <c r="P93" s="205"/>
      <c r="Q93" s="205"/>
    </row>
    <row r="94" spans="1:17" s="232" customFormat="1" ht="30.2" customHeight="1" x14ac:dyDescent="0.2">
      <c r="A94" s="205"/>
      <c r="B94" s="228" t="s">
        <v>86</v>
      </c>
      <c r="C94" s="228"/>
      <c r="D94" s="228"/>
      <c r="E94" s="228"/>
      <c r="F94" s="229" t="s">
        <v>42</v>
      </c>
      <c r="G94" s="229" t="str">
        <f t="shared" si="6"/>
        <v>USD$</v>
      </c>
      <c r="H94" s="229"/>
      <c r="I94" s="231"/>
      <c r="J94" s="229">
        <f t="shared" si="7"/>
        <v>0</v>
      </c>
      <c r="K94" s="229"/>
      <c r="L94" s="205"/>
      <c r="M94" s="205"/>
      <c r="N94" s="205"/>
      <c r="O94" s="205"/>
      <c r="P94" s="205"/>
      <c r="Q94" s="205"/>
    </row>
    <row r="95" spans="1:17" s="232" customFormat="1" ht="30.2" customHeight="1" x14ac:dyDescent="0.2">
      <c r="A95" s="205"/>
      <c r="B95" s="228" t="s">
        <v>87</v>
      </c>
      <c r="C95" s="228"/>
      <c r="D95" s="228"/>
      <c r="E95" s="228"/>
      <c r="F95" s="229" t="s">
        <v>42</v>
      </c>
      <c r="G95" s="229" t="str">
        <f t="shared" si="6"/>
        <v>USD$</v>
      </c>
      <c r="H95" s="229"/>
      <c r="I95" s="231"/>
      <c r="J95" s="229">
        <f t="shared" si="7"/>
        <v>0</v>
      </c>
      <c r="K95" s="229"/>
      <c r="L95" s="205"/>
      <c r="M95" s="244"/>
      <c r="N95" s="205"/>
      <c r="O95" s="205"/>
      <c r="P95" s="205"/>
      <c r="Q95" s="205"/>
    </row>
    <row r="96" spans="1:17" s="232" customFormat="1" ht="30.2" customHeight="1" x14ac:dyDescent="0.2">
      <c r="A96" s="205"/>
      <c r="B96" s="228" t="s">
        <v>88</v>
      </c>
      <c r="C96" s="228"/>
      <c r="D96" s="228"/>
      <c r="E96" s="228"/>
      <c r="F96" s="229"/>
      <c r="G96" s="229"/>
      <c r="H96" s="229"/>
      <c r="I96" s="231"/>
      <c r="J96" s="229"/>
      <c r="K96" s="229"/>
      <c r="L96" s="205"/>
      <c r="M96" s="244"/>
      <c r="N96" s="205"/>
      <c r="O96" s="205"/>
      <c r="P96" s="205"/>
      <c r="Q96" s="205"/>
    </row>
    <row r="97" spans="1:17" s="232" customFormat="1" ht="30.2" customHeight="1" x14ac:dyDescent="0.2">
      <c r="A97" s="205"/>
      <c r="B97" s="251" t="s">
        <v>89</v>
      </c>
      <c r="C97" s="251"/>
      <c r="D97" s="251"/>
      <c r="E97" s="251"/>
      <c r="F97" s="229" t="s">
        <v>42</v>
      </c>
      <c r="G97" s="229" t="str">
        <f t="shared" si="6"/>
        <v>USD$</v>
      </c>
      <c r="H97" s="229"/>
      <c r="I97" s="231"/>
      <c r="J97" s="229">
        <f t="shared" si="7"/>
        <v>0</v>
      </c>
      <c r="K97" s="229"/>
      <c r="L97" s="205"/>
      <c r="M97" s="244"/>
      <c r="N97" s="205"/>
      <c r="O97" s="205"/>
      <c r="P97" s="205"/>
      <c r="Q97" s="205"/>
    </row>
    <row r="98" spans="1:17" s="232" customFormat="1" ht="30.2" customHeight="1" x14ac:dyDescent="0.2">
      <c r="A98" s="205"/>
      <c r="B98" s="251" t="s">
        <v>90</v>
      </c>
      <c r="C98" s="251"/>
      <c r="D98" s="251"/>
      <c r="E98" s="251"/>
      <c r="F98" s="229" t="s">
        <v>42</v>
      </c>
      <c r="G98" s="229" t="str">
        <f t="shared" si="6"/>
        <v>USD$</v>
      </c>
      <c r="H98" s="229"/>
      <c r="I98" s="231"/>
      <c r="J98" s="229">
        <f t="shared" si="7"/>
        <v>0</v>
      </c>
      <c r="K98" s="229"/>
      <c r="L98" s="205"/>
      <c r="M98" s="244"/>
      <c r="N98" s="205"/>
      <c r="O98" s="205"/>
      <c r="P98" s="205"/>
      <c r="Q98" s="205"/>
    </row>
    <row r="99" spans="1:17" s="232" customFormat="1" ht="30.2" customHeight="1" x14ac:dyDescent="0.2">
      <c r="A99" s="205"/>
      <c r="B99" s="251" t="s">
        <v>91</v>
      </c>
      <c r="C99" s="251"/>
      <c r="D99" s="251"/>
      <c r="E99" s="251"/>
      <c r="F99" s="229" t="s">
        <v>42</v>
      </c>
      <c r="G99" s="229" t="str">
        <f t="shared" si="6"/>
        <v>USD$</v>
      </c>
      <c r="H99" s="229"/>
      <c r="I99" s="231"/>
      <c r="J99" s="229">
        <f t="shared" si="7"/>
        <v>0</v>
      </c>
      <c r="K99" s="229"/>
      <c r="L99" s="205"/>
      <c r="M99" s="244"/>
      <c r="N99" s="205"/>
      <c r="O99" s="205"/>
      <c r="P99" s="205"/>
      <c r="Q99" s="205"/>
    </row>
    <row r="100" spans="1:17" s="232" customFormat="1" ht="30.2" customHeight="1" x14ac:dyDescent="0.2">
      <c r="A100" s="205"/>
      <c r="B100" s="251" t="s">
        <v>92</v>
      </c>
      <c r="C100" s="251"/>
      <c r="D100" s="251"/>
      <c r="E100" s="251"/>
      <c r="F100" s="229" t="s">
        <v>42</v>
      </c>
      <c r="G100" s="229" t="str">
        <f t="shared" si="6"/>
        <v>USD$</v>
      </c>
      <c r="H100" s="229"/>
      <c r="I100" s="231"/>
      <c r="J100" s="229">
        <f t="shared" si="7"/>
        <v>0</v>
      </c>
      <c r="K100" s="229"/>
      <c r="L100" s="205"/>
      <c r="M100" s="244"/>
      <c r="N100" s="205"/>
      <c r="O100" s="205"/>
      <c r="P100" s="205"/>
      <c r="Q100" s="205"/>
    </row>
    <row r="101" spans="1:17" s="232" customFormat="1" ht="30.2" customHeight="1" x14ac:dyDescent="0.2">
      <c r="A101" s="205"/>
      <c r="B101" s="228" t="s">
        <v>93</v>
      </c>
      <c r="C101" s="228"/>
      <c r="D101" s="228"/>
      <c r="E101" s="228"/>
      <c r="F101" s="229"/>
      <c r="G101" s="229"/>
      <c r="H101" s="229"/>
      <c r="I101" s="231"/>
      <c r="J101" s="229"/>
      <c r="K101" s="229"/>
      <c r="L101" s="205"/>
      <c r="M101" s="244"/>
      <c r="N101" s="205"/>
      <c r="O101" s="205"/>
      <c r="P101" s="205"/>
      <c r="Q101" s="205"/>
    </row>
    <row r="102" spans="1:17" s="232" customFormat="1" ht="30.2" customHeight="1" x14ac:dyDescent="0.2">
      <c r="A102" s="205"/>
      <c r="B102" s="251" t="s">
        <v>94</v>
      </c>
      <c r="C102" s="251"/>
      <c r="D102" s="251"/>
      <c r="E102" s="251"/>
      <c r="F102" s="229" t="s">
        <v>39</v>
      </c>
      <c r="G102" s="229" t="str">
        <f t="shared" si="6"/>
        <v>USD$</v>
      </c>
      <c r="H102" s="229"/>
      <c r="I102" s="231"/>
      <c r="J102" s="229">
        <f t="shared" si="7"/>
        <v>0</v>
      </c>
      <c r="K102" s="229"/>
      <c r="L102" s="205"/>
      <c r="M102" s="244"/>
      <c r="N102" s="205"/>
      <c r="O102" s="205"/>
      <c r="P102" s="205"/>
      <c r="Q102" s="205"/>
    </row>
    <row r="103" spans="1:17" s="232" customFormat="1" ht="30.2" customHeight="1" x14ac:dyDescent="0.2">
      <c r="A103" s="205"/>
      <c r="B103" s="251" t="s">
        <v>95</v>
      </c>
      <c r="C103" s="251"/>
      <c r="D103" s="251"/>
      <c r="E103" s="251"/>
      <c r="F103" s="229" t="s">
        <v>39</v>
      </c>
      <c r="G103" s="229" t="str">
        <f t="shared" si="6"/>
        <v>USD$</v>
      </c>
      <c r="H103" s="229"/>
      <c r="I103" s="231"/>
      <c r="J103" s="229">
        <f t="shared" si="7"/>
        <v>0</v>
      </c>
      <c r="K103" s="229"/>
      <c r="L103" s="205"/>
      <c r="M103" s="244"/>
      <c r="N103" s="205"/>
      <c r="O103" s="205"/>
      <c r="P103" s="205"/>
      <c r="Q103" s="205"/>
    </row>
    <row r="104" spans="1:17" s="232" customFormat="1" ht="30.2" customHeight="1" x14ac:dyDescent="0.2">
      <c r="A104" s="205"/>
      <c r="B104" s="251" t="s">
        <v>96</v>
      </c>
      <c r="C104" s="251"/>
      <c r="D104" s="251"/>
      <c r="E104" s="251"/>
      <c r="F104" s="229" t="s">
        <v>39</v>
      </c>
      <c r="G104" s="229" t="str">
        <f t="shared" si="6"/>
        <v>USD$</v>
      </c>
      <c r="H104" s="229"/>
      <c r="I104" s="231"/>
      <c r="J104" s="229">
        <f t="shared" si="7"/>
        <v>0</v>
      </c>
      <c r="K104" s="229"/>
      <c r="L104" s="205"/>
      <c r="M104" s="244"/>
      <c r="N104" s="205"/>
      <c r="O104" s="205"/>
      <c r="P104" s="205"/>
      <c r="Q104" s="205"/>
    </row>
    <row r="105" spans="1:17" s="232" customFormat="1" ht="30.2" customHeight="1" x14ac:dyDescent="0.2">
      <c r="A105" s="205"/>
      <c r="B105" s="228" t="s">
        <v>97</v>
      </c>
      <c r="C105" s="228"/>
      <c r="D105" s="228"/>
      <c r="E105" s="228"/>
      <c r="F105" s="229"/>
      <c r="G105" s="229"/>
      <c r="H105" s="229"/>
      <c r="I105" s="231"/>
      <c r="J105" s="229"/>
      <c r="K105" s="229"/>
      <c r="L105" s="205"/>
      <c r="M105" s="244"/>
      <c r="N105" s="205"/>
      <c r="O105" s="205"/>
      <c r="P105" s="205"/>
      <c r="Q105" s="205"/>
    </row>
    <row r="106" spans="1:17" s="232" customFormat="1" ht="30.2" customHeight="1" x14ac:dyDescent="0.2">
      <c r="A106" s="205"/>
      <c r="B106" s="251" t="s">
        <v>98</v>
      </c>
      <c r="C106" s="251"/>
      <c r="D106" s="251"/>
      <c r="E106" s="251"/>
      <c r="F106" s="253" t="s">
        <v>39</v>
      </c>
      <c r="G106" s="229" t="str">
        <f t="shared" si="6"/>
        <v>USD$</v>
      </c>
      <c r="H106" s="229"/>
      <c r="I106" s="231"/>
      <c r="J106" s="229">
        <f t="shared" si="7"/>
        <v>0</v>
      </c>
      <c r="K106" s="229"/>
      <c r="L106" s="205"/>
      <c r="M106" s="244"/>
      <c r="N106" s="205"/>
      <c r="O106" s="205"/>
      <c r="P106" s="205"/>
      <c r="Q106" s="205"/>
    </row>
    <row r="107" spans="1:17" s="232" customFormat="1" ht="30.2" customHeight="1" x14ac:dyDescent="0.2">
      <c r="A107" s="205"/>
      <c r="B107" s="251" t="s">
        <v>99</v>
      </c>
      <c r="C107" s="251"/>
      <c r="D107" s="251"/>
      <c r="E107" s="251"/>
      <c r="F107" s="253" t="s">
        <v>39</v>
      </c>
      <c r="G107" s="229" t="str">
        <f t="shared" si="6"/>
        <v>USD$</v>
      </c>
      <c r="H107" s="229"/>
      <c r="I107" s="231"/>
      <c r="J107" s="229">
        <f t="shared" si="7"/>
        <v>0</v>
      </c>
      <c r="K107" s="229"/>
      <c r="L107" s="205"/>
      <c r="M107" s="244"/>
      <c r="N107" s="205"/>
      <c r="O107" s="205"/>
      <c r="P107" s="205"/>
      <c r="Q107" s="205"/>
    </row>
    <row r="108" spans="1:17" s="232" customFormat="1" ht="30.2" customHeight="1" x14ac:dyDescent="0.2">
      <c r="A108" s="205"/>
      <c r="B108" s="251" t="s">
        <v>100</v>
      </c>
      <c r="C108" s="251"/>
      <c r="D108" s="251"/>
      <c r="E108" s="251"/>
      <c r="F108" s="253" t="s">
        <v>39</v>
      </c>
      <c r="G108" s="229" t="str">
        <f t="shared" si="6"/>
        <v>USD$</v>
      </c>
      <c r="H108" s="229"/>
      <c r="I108" s="231"/>
      <c r="J108" s="229">
        <f t="shared" si="7"/>
        <v>0</v>
      </c>
      <c r="K108" s="229"/>
      <c r="L108" s="205"/>
      <c r="M108" s="244"/>
      <c r="N108" s="205"/>
      <c r="O108" s="205"/>
      <c r="P108" s="205"/>
      <c r="Q108" s="205"/>
    </row>
    <row r="109" spans="1:17" s="232" customFormat="1" ht="30.2" customHeight="1" x14ac:dyDescent="0.2">
      <c r="A109" s="205"/>
      <c r="B109" s="228" t="s">
        <v>101</v>
      </c>
      <c r="C109" s="228"/>
      <c r="D109" s="228"/>
      <c r="E109" s="228"/>
      <c r="F109" s="229" t="s">
        <v>102</v>
      </c>
      <c r="G109" s="229" t="str">
        <f t="shared" si="6"/>
        <v>USD$</v>
      </c>
      <c r="H109" s="229"/>
      <c r="I109" s="231"/>
      <c r="J109" s="229">
        <f t="shared" si="7"/>
        <v>0</v>
      </c>
      <c r="K109" s="229"/>
      <c r="L109" s="205"/>
      <c r="M109" s="244"/>
      <c r="N109" s="205"/>
      <c r="O109" s="205"/>
      <c r="P109" s="205"/>
      <c r="Q109" s="205"/>
    </row>
    <row r="110" spans="1:17" s="232" customFormat="1" ht="30.2" customHeight="1" x14ac:dyDescent="0.2">
      <c r="A110" s="205"/>
      <c r="B110" s="228" t="s">
        <v>103</v>
      </c>
      <c r="C110" s="228"/>
      <c r="D110" s="228"/>
      <c r="E110" s="228"/>
      <c r="F110" s="229" t="s">
        <v>40</v>
      </c>
      <c r="G110" s="229" t="str">
        <f t="shared" si="6"/>
        <v>USD$</v>
      </c>
      <c r="H110" s="229"/>
      <c r="I110" s="231"/>
      <c r="J110" s="229">
        <f t="shared" si="7"/>
        <v>0</v>
      </c>
      <c r="K110" s="229"/>
      <c r="L110" s="205"/>
      <c r="M110" s="244"/>
      <c r="N110" s="205"/>
      <c r="O110" s="205"/>
      <c r="P110" s="205"/>
      <c r="Q110" s="205"/>
    </row>
    <row r="111" spans="1:17" s="232" customFormat="1" ht="30.2" customHeight="1" x14ac:dyDescent="0.2">
      <c r="A111" s="205"/>
      <c r="B111" s="228" t="s">
        <v>104</v>
      </c>
      <c r="C111" s="228"/>
      <c r="D111" s="228"/>
      <c r="E111" s="228"/>
      <c r="F111" s="229" t="s">
        <v>102</v>
      </c>
      <c r="G111" s="229" t="str">
        <f t="shared" si="6"/>
        <v>USD$</v>
      </c>
      <c r="H111" s="229"/>
      <c r="I111" s="231"/>
      <c r="J111" s="229">
        <f t="shared" si="7"/>
        <v>0</v>
      </c>
      <c r="K111" s="229"/>
      <c r="L111" s="205"/>
      <c r="M111" s="244"/>
      <c r="N111" s="205"/>
      <c r="O111" s="205"/>
      <c r="P111" s="205"/>
      <c r="Q111" s="205"/>
    </row>
    <row r="112" spans="1:17" s="232" customFormat="1" ht="30.2" customHeight="1" x14ac:dyDescent="0.2">
      <c r="A112" s="205"/>
      <c r="B112" s="228" t="s">
        <v>105</v>
      </c>
      <c r="C112" s="228"/>
      <c r="D112" s="228"/>
      <c r="E112" s="228"/>
      <c r="F112" s="229"/>
      <c r="G112" s="229"/>
      <c r="H112" s="229"/>
      <c r="I112" s="231"/>
      <c r="J112" s="229"/>
      <c r="K112" s="229"/>
      <c r="L112" s="205"/>
      <c r="M112" s="244"/>
      <c r="N112" s="205"/>
      <c r="O112" s="205"/>
      <c r="P112" s="205"/>
      <c r="Q112" s="205"/>
    </row>
    <row r="113" spans="1:17" s="232" customFormat="1" ht="30.2" customHeight="1" x14ac:dyDescent="0.2">
      <c r="A113" s="205"/>
      <c r="B113" s="251" t="s">
        <v>106</v>
      </c>
      <c r="C113" s="251"/>
      <c r="D113" s="251"/>
      <c r="E113" s="251"/>
      <c r="F113" s="229" t="s">
        <v>42</v>
      </c>
      <c r="G113" s="229" t="str">
        <f t="shared" si="6"/>
        <v>USD$</v>
      </c>
      <c r="H113" s="229"/>
      <c r="I113" s="231"/>
      <c r="J113" s="229">
        <f t="shared" si="7"/>
        <v>0</v>
      </c>
      <c r="K113" s="229"/>
      <c r="L113" s="205"/>
      <c r="M113" s="244"/>
      <c r="N113" s="205"/>
      <c r="O113" s="205"/>
      <c r="P113" s="205"/>
      <c r="Q113" s="205"/>
    </row>
    <row r="114" spans="1:17" s="232" customFormat="1" ht="30.2" customHeight="1" x14ac:dyDescent="0.2">
      <c r="A114" s="205"/>
      <c r="B114" s="251" t="s">
        <v>107</v>
      </c>
      <c r="C114" s="251"/>
      <c r="D114" s="251"/>
      <c r="E114" s="251"/>
      <c r="F114" s="229" t="s">
        <v>42</v>
      </c>
      <c r="G114" s="229" t="str">
        <f t="shared" si="6"/>
        <v>USD$</v>
      </c>
      <c r="H114" s="229"/>
      <c r="I114" s="231"/>
      <c r="J114" s="229">
        <f t="shared" si="7"/>
        <v>0</v>
      </c>
      <c r="K114" s="229"/>
      <c r="L114" s="205"/>
      <c r="M114" s="244"/>
      <c r="N114" s="205"/>
      <c r="O114" s="205"/>
      <c r="P114" s="205"/>
      <c r="Q114" s="205"/>
    </row>
    <row r="115" spans="1:17" s="232" customFormat="1" ht="30.2" customHeight="1" x14ac:dyDescent="0.2">
      <c r="A115" s="205"/>
      <c r="B115" s="251" t="s">
        <v>108</v>
      </c>
      <c r="C115" s="251"/>
      <c r="D115" s="251"/>
      <c r="E115" s="251"/>
      <c r="F115" s="229" t="s">
        <v>42</v>
      </c>
      <c r="G115" s="229" t="str">
        <f t="shared" si="6"/>
        <v>USD$</v>
      </c>
      <c r="H115" s="229"/>
      <c r="I115" s="231"/>
      <c r="J115" s="229">
        <f t="shared" si="7"/>
        <v>0</v>
      </c>
      <c r="K115" s="229"/>
      <c r="L115" s="205"/>
      <c r="M115" s="244"/>
      <c r="N115" s="205"/>
      <c r="O115" s="205"/>
      <c r="P115" s="205"/>
      <c r="Q115" s="205"/>
    </row>
    <row r="116" spans="1:17" s="232" customFormat="1" ht="30.2" customHeight="1" x14ac:dyDescent="0.2">
      <c r="A116" s="205"/>
      <c r="B116" s="251" t="s">
        <v>109</v>
      </c>
      <c r="C116" s="251"/>
      <c r="D116" s="251"/>
      <c r="E116" s="251"/>
      <c r="F116" s="253" t="s">
        <v>39</v>
      </c>
      <c r="G116" s="229" t="str">
        <f t="shared" si="6"/>
        <v>USD$</v>
      </c>
      <c r="H116" s="229"/>
      <c r="I116" s="231"/>
      <c r="J116" s="229">
        <f t="shared" si="7"/>
        <v>0</v>
      </c>
      <c r="K116" s="229"/>
      <c r="L116" s="205"/>
      <c r="M116" s="244"/>
      <c r="N116" s="205"/>
      <c r="O116" s="205"/>
      <c r="P116" s="205"/>
      <c r="Q116" s="205"/>
    </row>
    <row r="117" spans="1:17" s="232" customFormat="1" ht="30.2" customHeight="1" x14ac:dyDescent="0.2">
      <c r="A117" s="205"/>
      <c r="B117" s="251" t="s">
        <v>110</v>
      </c>
      <c r="C117" s="251"/>
      <c r="D117" s="251"/>
      <c r="E117" s="251"/>
      <c r="F117" s="229" t="s">
        <v>39</v>
      </c>
      <c r="G117" s="229" t="str">
        <f t="shared" si="6"/>
        <v>USD$</v>
      </c>
      <c r="H117" s="229"/>
      <c r="I117" s="231"/>
      <c r="J117" s="229">
        <f t="shared" si="7"/>
        <v>0</v>
      </c>
      <c r="K117" s="229"/>
      <c r="L117" s="205"/>
      <c r="M117" s="244"/>
      <c r="N117" s="205"/>
      <c r="O117" s="205"/>
      <c r="P117" s="205"/>
      <c r="Q117" s="205"/>
    </row>
    <row r="118" spans="1:17" s="232" customFormat="1" ht="30.2" customHeight="1" x14ac:dyDescent="0.2">
      <c r="A118" s="205"/>
      <c r="B118" s="228" t="s">
        <v>111</v>
      </c>
      <c r="C118" s="228"/>
      <c r="D118" s="228"/>
      <c r="E118" s="228"/>
      <c r="F118" s="229" t="s">
        <v>42</v>
      </c>
      <c r="G118" s="229" t="str">
        <f t="shared" si="6"/>
        <v>USD$</v>
      </c>
      <c r="H118" s="229"/>
      <c r="I118" s="231"/>
      <c r="J118" s="229">
        <f t="shared" si="7"/>
        <v>0</v>
      </c>
      <c r="K118" s="229"/>
      <c r="L118" s="205"/>
      <c r="M118" s="244"/>
      <c r="N118" s="205"/>
      <c r="O118" s="205"/>
      <c r="P118" s="205"/>
      <c r="Q118" s="205"/>
    </row>
    <row r="119" spans="1:17" s="232" customFormat="1" ht="30.2" customHeight="1" x14ac:dyDescent="0.2">
      <c r="A119" s="205"/>
      <c r="B119" s="228" t="s">
        <v>112</v>
      </c>
      <c r="C119" s="228"/>
      <c r="D119" s="228"/>
      <c r="E119" s="228"/>
      <c r="F119" s="229" t="s">
        <v>42</v>
      </c>
      <c r="G119" s="229" t="str">
        <f t="shared" si="6"/>
        <v>USD$</v>
      </c>
      <c r="H119" s="229"/>
      <c r="I119" s="231"/>
      <c r="J119" s="229">
        <f t="shared" si="7"/>
        <v>0</v>
      </c>
      <c r="K119" s="229"/>
      <c r="L119" s="205"/>
      <c r="M119" s="244"/>
      <c r="N119" s="205"/>
      <c r="O119" s="205"/>
      <c r="P119" s="205"/>
      <c r="Q119" s="205"/>
    </row>
    <row r="120" spans="1:17" s="232" customFormat="1" ht="30.2" customHeight="1" x14ac:dyDescent="0.2">
      <c r="A120" s="205"/>
      <c r="B120" s="228" t="s">
        <v>113</v>
      </c>
      <c r="C120" s="228"/>
      <c r="D120" s="228"/>
      <c r="E120" s="228"/>
      <c r="F120" s="229" t="s">
        <v>42</v>
      </c>
      <c r="G120" s="229" t="str">
        <f t="shared" si="6"/>
        <v>USD$</v>
      </c>
      <c r="H120" s="229"/>
      <c r="I120" s="231"/>
      <c r="J120" s="229">
        <f t="shared" si="7"/>
        <v>0</v>
      </c>
      <c r="K120" s="229"/>
      <c r="L120" s="205"/>
      <c r="M120" s="244"/>
      <c r="N120" s="205"/>
      <c r="O120" s="205"/>
      <c r="P120" s="205"/>
      <c r="Q120" s="205"/>
    </row>
    <row r="121" spans="1:17" s="232" customFormat="1" ht="30.2" customHeight="1" x14ac:dyDescent="0.2">
      <c r="A121" s="205"/>
      <c r="B121" s="228" t="s">
        <v>114</v>
      </c>
      <c r="C121" s="228"/>
      <c r="D121" s="228"/>
      <c r="E121" s="228"/>
      <c r="F121" s="229" t="s">
        <v>53</v>
      </c>
      <c r="G121" s="229" t="str">
        <f t="shared" si="6"/>
        <v>USD$</v>
      </c>
      <c r="H121" s="229"/>
      <c r="I121" s="231"/>
      <c r="J121" s="229">
        <f t="shared" si="7"/>
        <v>0</v>
      </c>
      <c r="K121" s="229"/>
      <c r="L121" s="205"/>
      <c r="M121" s="244"/>
      <c r="N121" s="205"/>
      <c r="O121" s="205"/>
      <c r="P121" s="205"/>
      <c r="Q121" s="205"/>
    </row>
    <row r="122" spans="1:17" s="232" customFormat="1" ht="30.2" customHeight="1" x14ac:dyDescent="0.2">
      <c r="A122" s="205"/>
      <c r="B122" s="228" t="s">
        <v>115</v>
      </c>
      <c r="C122" s="228"/>
      <c r="D122" s="228"/>
      <c r="E122" s="228"/>
      <c r="F122" s="229" t="s">
        <v>53</v>
      </c>
      <c r="G122" s="229" t="str">
        <f t="shared" si="6"/>
        <v>USD$</v>
      </c>
      <c r="H122" s="229"/>
      <c r="I122" s="231"/>
      <c r="J122" s="229">
        <f t="shared" si="7"/>
        <v>0</v>
      </c>
      <c r="K122" s="229"/>
      <c r="L122" s="205"/>
      <c r="M122" s="244"/>
      <c r="N122" s="205"/>
      <c r="O122" s="205"/>
      <c r="P122" s="205"/>
      <c r="Q122" s="205"/>
    </row>
    <row r="123" spans="1:17" s="232" customFormat="1" ht="30.2" customHeight="1" x14ac:dyDescent="0.2">
      <c r="A123" s="205"/>
      <c r="B123" s="228" t="s">
        <v>116</v>
      </c>
      <c r="C123" s="228"/>
      <c r="D123" s="228"/>
      <c r="E123" s="228"/>
      <c r="F123" s="229"/>
      <c r="G123" s="229"/>
      <c r="H123" s="229"/>
      <c r="I123" s="231"/>
      <c r="J123" s="229"/>
      <c r="K123" s="229"/>
      <c r="L123" s="205"/>
      <c r="M123" s="244"/>
      <c r="N123" s="205"/>
      <c r="O123" s="205"/>
      <c r="P123" s="205"/>
      <c r="Q123" s="205"/>
    </row>
    <row r="124" spans="1:17" s="232" customFormat="1" ht="30.2" customHeight="1" x14ac:dyDescent="0.2">
      <c r="A124" s="205"/>
      <c r="B124" s="251" t="s">
        <v>117</v>
      </c>
      <c r="C124" s="251"/>
      <c r="D124" s="251"/>
      <c r="E124" s="251"/>
      <c r="F124" s="229" t="s">
        <v>42</v>
      </c>
      <c r="G124" s="229" t="str">
        <f t="shared" si="6"/>
        <v>USD$</v>
      </c>
      <c r="H124" s="229"/>
      <c r="I124" s="231"/>
      <c r="J124" s="229">
        <f t="shared" si="7"/>
        <v>0</v>
      </c>
      <c r="K124" s="229"/>
      <c r="L124" s="205"/>
      <c r="M124" s="244"/>
      <c r="N124" s="205"/>
      <c r="O124" s="205"/>
      <c r="P124" s="205"/>
      <c r="Q124" s="205"/>
    </row>
    <row r="125" spans="1:17" s="232" customFormat="1" ht="30.2" customHeight="1" x14ac:dyDescent="0.2">
      <c r="A125" s="205"/>
      <c r="B125" s="251" t="s">
        <v>118</v>
      </c>
      <c r="C125" s="251"/>
      <c r="D125" s="251"/>
      <c r="E125" s="251"/>
      <c r="F125" s="229" t="s">
        <v>42</v>
      </c>
      <c r="G125" s="229" t="str">
        <f t="shared" si="5"/>
        <v>USD$</v>
      </c>
      <c r="H125" s="229"/>
      <c r="I125" s="231"/>
      <c r="J125" s="229">
        <f t="shared" si="7"/>
        <v>0</v>
      </c>
      <c r="K125" s="229"/>
      <c r="L125" s="205"/>
      <c r="M125" s="244"/>
      <c r="N125" s="205"/>
      <c r="O125" s="205"/>
      <c r="P125" s="205"/>
      <c r="Q125" s="205"/>
    </row>
    <row r="126" spans="1:17" s="232" customFormat="1" ht="30.2" customHeight="1" x14ac:dyDescent="0.2">
      <c r="A126" s="205"/>
      <c r="B126" s="251" t="s">
        <v>119</v>
      </c>
      <c r="C126" s="251"/>
      <c r="D126" s="251"/>
      <c r="E126" s="251"/>
      <c r="F126" s="229" t="s">
        <v>42</v>
      </c>
      <c r="G126" s="229" t="str">
        <f t="shared" si="5"/>
        <v>USD$</v>
      </c>
      <c r="H126" s="229"/>
      <c r="I126" s="231"/>
      <c r="J126" s="229">
        <f t="shared" si="7"/>
        <v>0</v>
      </c>
      <c r="K126" s="229"/>
      <c r="L126" s="205"/>
      <c r="M126" s="244"/>
      <c r="N126" s="205"/>
      <c r="O126" s="205"/>
      <c r="P126" s="205"/>
      <c r="Q126" s="205"/>
    </row>
    <row r="127" spans="1:17" s="232" customFormat="1" ht="30.2" customHeight="1" x14ac:dyDescent="0.2">
      <c r="A127" s="205"/>
      <c r="B127" s="251" t="s">
        <v>120</v>
      </c>
      <c r="C127" s="251"/>
      <c r="D127" s="251"/>
      <c r="E127" s="251"/>
      <c r="F127" s="253" t="s">
        <v>39</v>
      </c>
      <c r="G127" s="229" t="str">
        <f t="shared" si="5"/>
        <v>USD$</v>
      </c>
      <c r="H127" s="229"/>
      <c r="I127" s="231"/>
      <c r="J127" s="229">
        <f t="shared" si="7"/>
        <v>0</v>
      </c>
      <c r="K127" s="229"/>
      <c r="L127" s="205"/>
      <c r="M127" s="244"/>
      <c r="N127" s="205"/>
      <c r="O127" s="205"/>
      <c r="P127" s="205"/>
      <c r="Q127" s="205"/>
    </row>
    <row r="128" spans="1:17" s="232" customFormat="1" ht="30.2" customHeight="1" x14ac:dyDescent="0.2">
      <c r="A128" s="205"/>
      <c r="B128" s="251" t="s">
        <v>121</v>
      </c>
      <c r="C128" s="251"/>
      <c r="D128" s="251"/>
      <c r="E128" s="251"/>
      <c r="F128" s="229" t="s">
        <v>39</v>
      </c>
      <c r="G128" s="229" t="str">
        <f t="shared" si="5"/>
        <v>USD$</v>
      </c>
      <c r="H128" s="229"/>
      <c r="I128" s="231"/>
      <c r="J128" s="229">
        <f t="shared" si="7"/>
        <v>0</v>
      </c>
      <c r="K128" s="229"/>
      <c r="L128" s="205"/>
      <c r="M128" s="244"/>
      <c r="N128" s="205"/>
      <c r="O128" s="205"/>
      <c r="P128" s="205"/>
      <c r="Q128" s="205"/>
    </row>
    <row r="129" spans="1:17" s="239" customFormat="1" ht="30.2" customHeight="1" x14ac:dyDescent="0.2">
      <c r="A129" s="205"/>
      <c r="B129" s="228" t="s">
        <v>397</v>
      </c>
      <c r="C129" s="228"/>
      <c r="D129" s="228"/>
      <c r="E129" s="228"/>
      <c r="F129" s="229"/>
      <c r="G129" s="229" t="str">
        <f t="shared" si="5"/>
        <v>USD$</v>
      </c>
      <c r="H129" s="229"/>
      <c r="I129" s="231"/>
      <c r="J129" s="229">
        <f t="shared" si="7"/>
        <v>0</v>
      </c>
      <c r="K129" s="247" t="s">
        <v>396</v>
      </c>
      <c r="L129" s="206"/>
      <c r="M129" s="206"/>
      <c r="N129" s="206"/>
      <c r="O129" s="206"/>
      <c r="P129" s="206"/>
      <c r="Q129" s="206"/>
    </row>
    <row r="130" spans="1:17" s="239" customFormat="1" ht="30.2" customHeight="1" x14ac:dyDescent="0.2">
      <c r="A130" s="206"/>
      <c r="B130" s="248" t="s">
        <v>398</v>
      </c>
      <c r="C130" s="248"/>
      <c r="D130" s="248"/>
      <c r="E130" s="248"/>
      <c r="F130" s="234"/>
      <c r="G130" s="230" t="str">
        <f t="shared" si="5"/>
        <v>USD$</v>
      </c>
      <c r="H130" s="234"/>
      <c r="I130" s="234"/>
      <c r="J130" s="235">
        <f>SUM(J89:J129)</f>
        <v>0</v>
      </c>
      <c r="K130" s="230"/>
      <c r="L130" s="206"/>
      <c r="M130" s="254"/>
      <c r="N130" s="206"/>
      <c r="O130" s="206"/>
      <c r="P130" s="206"/>
      <c r="Q130" s="206"/>
    </row>
    <row r="131" spans="1:17" s="239" customFormat="1" ht="15.75" customHeight="1" x14ac:dyDescent="0.2">
      <c r="A131" s="206"/>
      <c r="B131" s="255"/>
      <c r="C131" s="255"/>
      <c r="D131" s="255"/>
      <c r="E131" s="255"/>
      <c r="F131" s="206"/>
      <c r="G131" s="256"/>
      <c r="H131" s="206"/>
      <c r="I131" s="206"/>
      <c r="J131" s="206"/>
      <c r="K131" s="256"/>
      <c r="L131" s="206"/>
      <c r="M131" s="254"/>
      <c r="N131" s="206"/>
      <c r="O131" s="206"/>
      <c r="P131" s="206"/>
      <c r="Q131" s="206"/>
    </row>
    <row r="132" spans="1:17" ht="15" customHeight="1" x14ac:dyDescent="0.2">
      <c r="A132" s="180"/>
      <c r="B132" s="226" t="s">
        <v>151</v>
      </c>
      <c r="C132" s="226"/>
      <c r="D132" s="226"/>
      <c r="E132" s="226"/>
      <c r="F132" s="227" t="s">
        <v>24</v>
      </c>
      <c r="G132" s="227" t="s">
        <v>274</v>
      </c>
      <c r="H132" s="227" t="s">
        <v>56</v>
      </c>
      <c r="I132" s="227" t="s">
        <v>57</v>
      </c>
      <c r="J132" s="227" t="s">
        <v>58</v>
      </c>
      <c r="K132" s="227" t="s">
        <v>59</v>
      </c>
      <c r="L132" s="180"/>
      <c r="M132" s="180"/>
      <c r="N132" s="180"/>
      <c r="O132" s="180"/>
      <c r="P132" s="180"/>
      <c r="Q132" s="180"/>
    </row>
    <row r="133" spans="1:17" s="232" customFormat="1" ht="30.2" customHeight="1" x14ac:dyDescent="0.2">
      <c r="A133" s="205"/>
      <c r="B133" s="228" t="s">
        <v>152</v>
      </c>
      <c r="C133" s="228"/>
      <c r="D133" s="228"/>
      <c r="E133" s="228"/>
      <c r="F133" s="229" t="s">
        <v>53</v>
      </c>
      <c r="G133" s="230" t="str">
        <f>$C$53</f>
        <v>USD$</v>
      </c>
      <c r="H133" s="229"/>
      <c r="I133" s="231"/>
      <c r="J133" s="229">
        <f t="shared" ref="J133" si="8">H133*I133</f>
        <v>0</v>
      </c>
      <c r="K133" s="229"/>
      <c r="L133" s="205"/>
      <c r="M133" s="205"/>
      <c r="N133" s="205"/>
      <c r="O133" s="205"/>
      <c r="P133" s="205"/>
      <c r="Q133" s="205"/>
    </row>
    <row r="134" spans="1:17" s="239" customFormat="1" ht="30.2" customHeight="1" x14ac:dyDescent="0.2">
      <c r="A134" s="206"/>
      <c r="B134" s="233" t="s">
        <v>126</v>
      </c>
      <c r="C134" s="233"/>
      <c r="D134" s="233"/>
      <c r="E134" s="233"/>
      <c r="F134" s="234"/>
      <c r="G134" s="234"/>
      <c r="H134" s="234"/>
      <c r="I134" s="234"/>
      <c r="J134" s="235">
        <f>SUM(J133)</f>
        <v>0</v>
      </c>
      <c r="K134" s="230"/>
      <c r="L134" s="206"/>
      <c r="M134" s="206"/>
      <c r="N134" s="206"/>
      <c r="O134" s="206"/>
      <c r="P134" s="206"/>
      <c r="Q134" s="206"/>
    </row>
    <row r="135" spans="1:17" s="43" customFormat="1" ht="15" customHeight="1" x14ac:dyDescent="0.2">
      <c r="A135" s="189"/>
      <c r="B135" s="236"/>
      <c r="C135" s="236"/>
      <c r="D135" s="236"/>
      <c r="E135" s="236"/>
      <c r="F135" s="206"/>
      <c r="G135" s="206"/>
      <c r="H135" s="206"/>
      <c r="I135" s="206"/>
      <c r="J135" s="188"/>
      <c r="K135" s="188"/>
      <c r="L135" s="189"/>
      <c r="M135" s="189"/>
      <c r="N135" s="189"/>
      <c r="O135" s="189"/>
      <c r="P135" s="189"/>
      <c r="Q135" s="189"/>
    </row>
    <row r="136" spans="1:17" ht="15" customHeight="1" x14ac:dyDescent="0.2">
      <c r="A136" s="180"/>
      <c r="B136" s="226" t="s">
        <v>399</v>
      </c>
      <c r="C136" s="226"/>
      <c r="D136" s="226"/>
      <c r="E136" s="226"/>
      <c r="F136" s="227" t="s">
        <v>24</v>
      </c>
      <c r="G136" s="227" t="s">
        <v>274</v>
      </c>
      <c r="H136" s="227" t="s">
        <v>56</v>
      </c>
      <c r="I136" s="227" t="s">
        <v>57</v>
      </c>
      <c r="J136" s="227" t="s">
        <v>58</v>
      </c>
      <c r="K136" s="227" t="s">
        <v>59</v>
      </c>
      <c r="L136" s="180"/>
      <c r="M136" s="180"/>
      <c r="N136" s="180"/>
      <c r="O136" s="180"/>
      <c r="P136" s="180"/>
      <c r="Q136" s="180"/>
    </row>
    <row r="137" spans="1:17" s="232" customFormat="1" ht="30.2" customHeight="1" x14ac:dyDescent="0.2">
      <c r="A137" s="205"/>
      <c r="B137" s="228" t="s">
        <v>400</v>
      </c>
      <c r="C137" s="228"/>
      <c r="D137" s="228"/>
      <c r="E137" s="228"/>
      <c r="F137" s="229" t="s">
        <v>53</v>
      </c>
      <c r="G137" s="230" t="str">
        <f>$C$53</f>
        <v>USD$</v>
      </c>
      <c r="H137" s="229"/>
      <c r="I137" s="231"/>
      <c r="J137" s="229">
        <f t="shared" ref="J137:J138" si="9">H137*I137</f>
        <v>0</v>
      </c>
      <c r="K137" s="229"/>
      <c r="L137" s="205"/>
      <c r="M137" s="205"/>
      <c r="N137" s="205"/>
      <c r="O137" s="205"/>
      <c r="P137" s="205"/>
      <c r="Q137" s="205"/>
    </row>
    <row r="138" spans="1:17" s="232" customFormat="1" ht="30.2" customHeight="1" x14ac:dyDescent="0.2">
      <c r="A138" s="205"/>
      <c r="B138" s="228" t="s">
        <v>401</v>
      </c>
      <c r="C138" s="228"/>
      <c r="D138" s="228"/>
      <c r="E138" s="228"/>
      <c r="F138" s="229" t="s">
        <v>53</v>
      </c>
      <c r="G138" s="230" t="str">
        <f>$C$53</f>
        <v>USD$</v>
      </c>
      <c r="H138" s="229"/>
      <c r="I138" s="231"/>
      <c r="J138" s="229">
        <f t="shared" si="9"/>
        <v>0</v>
      </c>
      <c r="K138" s="229"/>
      <c r="L138" s="205"/>
      <c r="M138" s="205"/>
      <c r="N138" s="205"/>
      <c r="O138" s="205"/>
      <c r="P138" s="205"/>
      <c r="Q138" s="205"/>
    </row>
    <row r="139" spans="1:17" s="239" customFormat="1" ht="30.2" customHeight="1" x14ac:dyDescent="0.2">
      <c r="A139" s="206"/>
      <c r="B139" s="248" t="s">
        <v>402</v>
      </c>
      <c r="C139" s="248"/>
      <c r="D139" s="248"/>
      <c r="E139" s="248"/>
      <c r="F139" s="229"/>
      <c r="G139" s="230" t="str">
        <f>$C$53</f>
        <v>USD$</v>
      </c>
      <c r="H139" s="229"/>
      <c r="I139" s="231"/>
      <c r="J139" s="235">
        <f>SUM(J137:J138)</f>
        <v>0</v>
      </c>
      <c r="K139" s="229"/>
      <c r="L139" s="206"/>
      <c r="M139" s="206"/>
      <c r="N139" s="206"/>
      <c r="O139" s="206"/>
      <c r="P139" s="206"/>
      <c r="Q139" s="206"/>
    </row>
    <row r="140" spans="1:17" ht="15" customHeight="1" x14ac:dyDescent="0.2">
      <c r="A140" s="180"/>
      <c r="B140" s="257"/>
      <c r="C140" s="237"/>
      <c r="D140" s="188"/>
      <c r="E140" s="237"/>
      <c r="F140" s="250"/>
      <c r="G140" s="180"/>
      <c r="H140" s="237"/>
      <c r="I140" s="180"/>
      <c r="J140" s="180"/>
      <c r="K140" s="180"/>
      <c r="L140" s="180"/>
      <c r="M140" s="180"/>
      <c r="N140" s="180"/>
      <c r="O140" s="180"/>
      <c r="P140" s="180"/>
      <c r="Q140" s="180"/>
    </row>
    <row r="141" spans="1:17" ht="15" customHeight="1" x14ac:dyDescent="0.2">
      <c r="A141" s="180"/>
      <c r="B141" s="226" t="s">
        <v>55</v>
      </c>
      <c r="C141" s="226"/>
      <c r="D141" s="226"/>
      <c r="E141" s="226"/>
      <c r="F141" s="227" t="s">
        <v>24</v>
      </c>
      <c r="G141" s="227" t="s">
        <v>274</v>
      </c>
      <c r="H141" s="227" t="s">
        <v>56</v>
      </c>
      <c r="I141" s="227" t="s">
        <v>57</v>
      </c>
      <c r="J141" s="227" t="s">
        <v>58</v>
      </c>
      <c r="K141" s="258"/>
      <c r="L141" s="180"/>
      <c r="M141" s="180"/>
      <c r="N141" s="180"/>
      <c r="O141" s="180"/>
      <c r="P141" s="180"/>
      <c r="Q141" s="180"/>
    </row>
    <row r="142" spans="1:17" ht="15" customHeight="1" x14ac:dyDescent="0.2">
      <c r="A142" s="180"/>
      <c r="B142" s="259" t="s">
        <v>153</v>
      </c>
      <c r="C142" s="260"/>
      <c r="D142" s="260"/>
      <c r="E142" s="261"/>
      <c r="F142" s="262" t="s">
        <v>53</v>
      </c>
      <c r="G142" s="263" t="str">
        <f>$C$53</f>
        <v>USD$</v>
      </c>
      <c r="H142" s="264"/>
      <c r="I142" s="264"/>
      <c r="J142" s="265">
        <f>J58+J63+J130+J86+J134+J139</f>
        <v>0</v>
      </c>
      <c r="K142" s="180"/>
      <c r="L142" s="180"/>
      <c r="M142" s="180"/>
      <c r="N142" s="180"/>
      <c r="O142" s="180"/>
      <c r="P142" s="180"/>
      <c r="Q142" s="180"/>
    </row>
    <row r="143" spans="1:17" ht="15" customHeight="1" x14ac:dyDescent="0.2">
      <c r="A143" s="180"/>
      <c r="B143" s="266" t="s">
        <v>270</v>
      </c>
      <c r="C143" s="205"/>
      <c r="D143" s="205"/>
      <c r="E143" s="205"/>
      <c r="F143" s="205"/>
      <c r="G143" s="205"/>
      <c r="H143" s="205"/>
      <c r="I143" s="180"/>
      <c r="J143" s="180"/>
      <c r="K143" s="180"/>
      <c r="L143" s="180"/>
      <c r="M143" s="180"/>
      <c r="N143" s="180"/>
      <c r="O143" s="180"/>
      <c r="P143" s="180"/>
      <c r="Q143" s="180"/>
    </row>
    <row r="144" spans="1:17" ht="15" customHeight="1" x14ac:dyDescent="0.2">
      <c r="A144" s="180"/>
      <c r="C144" s="180"/>
      <c r="D144" s="180"/>
      <c r="E144" s="180"/>
      <c r="F144" s="180"/>
      <c r="G144" s="180"/>
      <c r="H144" s="180"/>
      <c r="I144" s="180"/>
      <c r="J144" s="180"/>
      <c r="K144" s="180"/>
      <c r="L144" s="180"/>
      <c r="M144" s="180"/>
      <c r="N144" s="180"/>
      <c r="O144" s="180"/>
      <c r="P144" s="180"/>
      <c r="Q144" s="180"/>
    </row>
    <row r="145" spans="1:17" ht="15" customHeight="1" x14ac:dyDescent="0.2">
      <c r="A145" s="205"/>
      <c r="B145" s="205"/>
      <c r="C145" s="205"/>
      <c r="D145" s="205"/>
      <c r="E145" s="205"/>
      <c r="F145" s="205"/>
      <c r="G145" s="205"/>
      <c r="H145" s="205"/>
      <c r="I145" s="180"/>
      <c r="J145" s="180"/>
      <c r="K145" s="180"/>
      <c r="L145" s="180"/>
      <c r="M145" s="180"/>
      <c r="N145" s="180"/>
      <c r="O145" s="180"/>
      <c r="P145" s="180"/>
      <c r="Q145" s="180"/>
    </row>
    <row r="146" spans="1:17" ht="15" customHeight="1" x14ac:dyDescent="0.2">
      <c r="A146" s="205"/>
      <c r="B146" s="205"/>
      <c r="C146" s="205"/>
      <c r="D146" s="205"/>
      <c r="E146" s="205"/>
      <c r="F146" s="205"/>
      <c r="G146" s="205"/>
      <c r="H146" s="205"/>
      <c r="I146" s="180"/>
      <c r="J146" s="180"/>
      <c r="K146" s="180"/>
      <c r="L146" s="180"/>
      <c r="M146" s="180"/>
      <c r="N146" s="180"/>
      <c r="O146" s="180"/>
      <c r="P146" s="180"/>
      <c r="Q146" s="180"/>
    </row>
    <row r="147" spans="1:17" ht="15" customHeight="1" x14ac:dyDescent="0.2">
      <c r="A147" s="205"/>
      <c r="B147" s="205"/>
      <c r="C147" s="205"/>
      <c r="D147" s="205"/>
      <c r="E147" s="205"/>
      <c r="F147" s="205"/>
      <c r="G147" s="205"/>
      <c r="H147" s="205"/>
      <c r="I147" s="180"/>
      <c r="J147" s="180"/>
      <c r="K147" s="180"/>
      <c r="L147" s="180"/>
      <c r="M147" s="180"/>
      <c r="N147" s="180"/>
      <c r="O147" s="180"/>
      <c r="P147" s="180"/>
      <c r="Q147" s="180"/>
    </row>
    <row r="148" spans="1:17" ht="15" customHeight="1" x14ac:dyDescent="0.2">
      <c r="A148" s="205"/>
      <c r="B148" s="205"/>
      <c r="C148" s="205"/>
      <c r="D148" s="205"/>
      <c r="E148" s="205"/>
      <c r="F148" s="205"/>
      <c r="G148" s="205"/>
      <c r="H148" s="205"/>
      <c r="I148" s="180"/>
      <c r="J148" s="180"/>
      <c r="K148" s="180"/>
      <c r="L148" s="180"/>
      <c r="M148" s="180"/>
      <c r="N148" s="180"/>
      <c r="O148" s="180"/>
      <c r="P148" s="180"/>
      <c r="Q148" s="180"/>
    </row>
    <row r="149" spans="1:17" ht="15" customHeight="1" x14ac:dyDescent="0.2">
      <c r="A149" s="205"/>
      <c r="B149" s="205"/>
      <c r="C149" s="205"/>
      <c r="D149" s="205"/>
      <c r="E149" s="205"/>
      <c r="F149" s="205"/>
      <c r="G149" s="205"/>
      <c r="H149" s="205"/>
      <c r="I149" s="180"/>
      <c r="J149" s="180"/>
      <c r="K149" s="180"/>
      <c r="L149" s="180"/>
      <c r="M149" s="180"/>
      <c r="N149" s="180"/>
      <c r="O149" s="180"/>
      <c r="P149" s="180"/>
      <c r="Q149" s="180"/>
    </row>
    <row r="150" spans="1:17" ht="15" customHeight="1" x14ac:dyDescent="0.2">
      <c r="A150" s="205"/>
      <c r="B150" s="205"/>
      <c r="C150" s="205"/>
      <c r="D150" s="205"/>
      <c r="E150" s="205"/>
      <c r="F150" s="205"/>
      <c r="G150" s="205"/>
      <c r="H150" s="205"/>
      <c r="I150" s="180"/>
      <c r="J150" s="180"/>
      <c r="K150" s="180"/>
      <c r="L150" s="180"/>
      <c r="M150" s="180"/>
      <c r="N150" s="180"/>
      <c r="O150" s="180"/>
      <c r="P150" s="180"/>
      <c r="Q150" s="180"/>
    </row>
    <row r="151" spans="1:17" ht="15" customHeight="1" x14ac:dyDescent="0.2">
      <c r="A151" s="205"/>
      <c r="B151" s="205"/>
      <c r="C151" s="205"/>
      <c r="D151" s="205"/>
      <c r="E151" s="205"/>
      <c r="F151" s="205"/>
      <c r="G151" s="205"/>
      <c r="H151" s="205"/>
      <c r="I151" s="180"/>
      <c r="J151" s="180"/>
      <c r="K151" s="180"/>
      <c r="L151" s="180"/>
      <c r="M151" s="180"/>
      <c r="N151" s="180"/>
      <c r="O151" s="180"/>
      <c r="P151" s="180"/>
      <c r="Q151" s="180"/>
    </row>
    <row r="152" spans="1:17" ht="15" customHeight="1" x14ac:dyDescent="0.2">
      <c r="A152" s="205"/>
      <c r="B152" s="205"/>
      <c r="C152" s="205"/>
      <c r="D152" s="205"/>
      <c r="E152" s="205"/>
      <c r="F152" s="205"/>
      <c r="G152" s="205"/>
      <c r="H152" s="205"/>
      <c r="I152" s="180"/>
      <c r="J152" s="180"/>
      <c r="K152" s="180"/>
      <c r="L152" s="180"/>
      <c r="M152" s="180"/>
      <c r="N152" s="180"/>
      <c r="O152" s="180"/>
      <c r="P152" s="180"/>
      <c r="Q152" s="180"/>
    </row>
    <row r="153" spans="1:17" ht="15" customHeight="1" x14ac:dyDescent="0.2">
      <c r="A153" s="205"/>
      <c r="B153" s="205"/>
      <c r="C153" s="205"/>
      <c r="D153" s="205"/>
      <c r="E153" s="205"/>
      <c r="F153" s="205"/>
      <c r="G153" s="205"/>
      <c r="H153" s="205"/>
      <c r="I153" s="180"/>
      <c r="J153" s="180"/>
      <c r="K153" s="180"/>
      <c r="L153" s="180"/>
      <c r="M153" s="180"/>
      <c r="N153" s="180"/>
      <c r="O153" s="180"/>
      <c r="P153" s="180"/>
      <c r="Q153" s="180"/>
    </row>
    <row r="154" spans="1:17" x14ac:dyDescent="0.2">
      <c r="A154" s="205"/>
      <c r="B154" s="205"/>
      <c r="C154" s="205"/>
      <c r="D154" s="205"/>
      <c r="E154" s="205"/>
      <c r="F154" s="205"/>
      <c r="G154" s="205"/>
      <c r="H154" s="205"/>
      <c r="I154" s="180"/>
      <c r="J154" s="180"/>
      <c r="K154" s="180"/>
      <c r="L154" s="180"/>
      <c r="M154" s="180"/>
      <c r="N154" s="180"/>
      <c r="O154" s="180"/>
      <c r="P154" s="180"/>
      <c r="Q154" s="180"/>
    </row>
    <row r="155" spans="1:17" x14ac:dyDescent="0.2">
      <c r="A155" s="205"/>
      <c r="B155" s="205"/>
      <c r="C155" s="205"/>
      <c r="D155" s="205"/>
      <c r="E155" s="205"/>
      <c r="F155" s="205"/>
      <c r="G155" s="205"/>
      <c r="H155" s="205"/>
      <c r="I155" s="180"/>
      <c r="J155" s="180"/>
      <c r="K155" s="180"/>
      <c r="L155" s="180"/>
      <c r="M155" s="180"/>
      <c r="N155" s="180"/>
      <c r="O155" s="180"/>
      <c r="P155" s="180"/>
      <c r="Q155" s="180"/>
    </row>
    <row r="156" spans="1:17" x14ac:dyDescent="0.2">
      <c r="A156" s="205"/>
      <c r="B156" s="205"/>
      <c r="C156" s="205"/>
      <c r="D156" s="205"/>
      <c r="E156" s="205"/>
      <c r="F156" s="205"/>
      <c r="G156" s="205"/>
      <c r="H156" s="205"/>
      <c r="I156" s="180"/>
      <c r="J156" s="180"/>
      <c r="K156" s="180"/>
      <c r="L156" s="180"/>
      <c r="M156" s="180"/>
      <c r="N156" s="180"/>
      <c r="O156" s="180"/>
      <c r="P156" s="180"/>
      <c r="Q156" s="180"/>
    </row>
    <row r="157" spans="1:17" x14ac:dyDescent="0.2">
      <c r="A157" s="205"/>
      <c r="B157" s="205"/>
      <c r="C157" s="205"/>
      <c r="D157" s="205"/>
      <c r="E157" s="205"/>
      <c r="F157" s="205"/>
      <c r="G157" s="205"/>
      <c r="H157" s="205"/>
      <c r="I157" s="180"/>
      <c r="J157" s="180"/>
      <c r="K157" s="180"/>
      <c r="L157" s="180"/>
      <c r="M157" s="180"/>
      <c r="N157" s="180"/>
      <c r="O157" s="180"/>
      <c r="P157" s="180"/>
      <c r="Q157" s="180"/>
    </row>
    <row r="158" spans="1:17" x14ac:dyDescent="0.2">
      <c r="A158" s="205"/>
      <c r="B158" s="205"/>
      <c r="C158" s="205"/>
      <c r="D158" s="205"/>
      <c r="E158" s="205"/>
      <c r="F158" s="205"/>
      <c r="G158" s="205"/>
      <c r="H158" s="205"/>
      <c r="I158" s="180"/>
      <c r="J158" s="180"/>
      <c r="K158" s="180"/>
      <c r="L158" s="180"/>
      <c r="M158" s="180"/>
      <c r="N158" s="180"/>
      <c r="O158" s="180"/>
      <c r="P158" s="180"/>
      <c r="Q158" s="180"/>
    </row>
    <row r="159" spans="1:17" x14ac:dyDescent="0.2">
      <c r="A159" s="205"/>
      <c r="B159" s="205"/>
      <c r="C159" s="205"/>
      <c r="D159" s="205"/>
      <c r="E159" s="205"/>
      <c r="F159" s="205"/>
      <c r="G159" s="205"/>
      <c r="H159" s="205"/>
      <c r="I159" s="180"/>
      <c r="J159" s="180"/>
      <c r="K159" s="180"/>
      <c r="L159" s="180"/>
      <c r="M159" s="180"/>
      <c r="N159" s="180"/>
      <c r="O159" s="180"/>
      <c r="P159" s="180"/>
      <c r="Q159" s="180"/>
    </row>
    <row r="160" spans="1:17" x14ac:dyDescent="0.2">
      <c r="A160" s="205"/>
      <c r="B160" s="205"/>
      <c r="C160" s="205"/>
      <c r="D160" s="205"/>
      <c r="E160" s="205"/>
      <c r="F160" s="205"/>
      <c r="G160" s="205"/>
      <c r="H160" s="205"/>
      <c r="I160" s="180"/>
      <c r="J160" s="180"/>
      <c r="K160" s="180"/>
      <c r="L160" s="180"/>
      <c r="M160" s="180"/>
      <c r="N160" s="180"/>
      <c r="O160" s="180"/>
      <c r="P160" s="180"/>
      <c r="Q160" s="180"/>
    </row>
    <row r="161" spans="1:17" x14ac:dyDescent="0.2">
      <c r="A161" s="205"/>
      <c r="B161" s="205"/>
      <c r="C161" s="205"/>
      <c r="D161" s="205"/>
      <c r="E161" s="205"/>
      <c r="F161" s="205"/>
      <c r="G161" s="205"/>
      <c r="H161" s="205"/>
      <c r="I161" s="180"/>
      <c r="J161" s="180"/>
      <c r="K161" s="180"/>
      <c r="L161" s="180"/>
      <c r="M161" s="180"/>
      <c r="N161" s="180"/>
      <c r="O161" s="180"/>
      <c r="P161" s="180"/>
      <c r="Q161" s="180"/>
    </row>
    <row r="162" spans="1:17" x14ac:dyDescent="0.2">
      <c r="A162" s="205"/>
      <c r="B162" s="205"/>
      <c r="C162" s="205"/>
      <c r="D162" s="205"/>
      <c r="E162" s="205"/>
      <c r="F162" s="205"/>
      <c r="G162" s="205"/>
      <c r="H162" s="205"/>
      <c r="I162" s="180"/>
      <c r="J162" s="180"/>
      <c r="K162" s="180"/>
      <c r="L162" s="180"/>
      <c r="M162" s="180"/>
      <c r="N162" s="180"/>
      <c r="O162" s="180"/>
      <c r="P162" s="180"/>
      <c r="Q162" s="180"/>
    </row>
    <row r="163" spans="1:17" x14ac:dyDescent="0.2">
      <c r="A163" s="205"/>
      <c r="B163" s="205"/>
      <c r="C163" s="205"/>
      <c r="D163" s="205"/>
      <c r="E163" s="205"/>
      <c r="F163" s="205"/>
      <c r="G163" s="205"/>
      <c r="H163" s="205"/>
      <c r="I163" s="180"/>
      <c r="J163" s="180"/>
      <c r="K163" s="180"/>
      <c r="L163" s="180"/>
      <c r="M163" s="180"/>
      <c r="N163" s="180"/>
      <c r="O163" s="180"/>
      <c r="P163" s="180"/>
      <c r="Q163" s="180"/>
    </row>
    <row r="164" spans="1:17" x14ac:dyDescent="0.2">
      <c r="A164" s="205"/>
      <c r="B164" s="205"/>
      <c r="C164" s="205"/>
      <c r="D164" s="205"/>
      <c r="E164" s="205"/>
      <c r="F164" s="205"/>
      <c r="G164" s="205"/>
      <c r="H164" s="205"/>
      <c r="I164" s="180"/>
      <c r="J164" s="180"/>
      <c r="K164" s="180"/>
      <c r="L164" s="180"/>
      <c r="M164" s="180"/>
      <c r="N164" s="180"/>
      <c r="O164" s="180"/>
      <c r="P164" s="180"/>
      <c r="Q164" s="180"/>
    </row>
    <row r="165" spans="1:17" x14ac:dyDescent="0.2">
      <c r="A165" s="205"/>
      <c r="B165" s="205"/>
      <c r="C165" s="205"/>
      <c r="D165" s="205"/>
      <c r="E165" s="205"/>
      <c r="F165" s="205"/>
      <c r="G165" s="205"/>
      <c r="H165" s="205"/>
      <c r="I165" s="180"/>
      <c r="J165" s="180"/>
      <c r="K165" s="180"/>
      <c r="L165" s="180"/>
      <c r="M165" s="180"/>
      <c r="N165" s="180"/>
      <c r="O165" s="180"/>
      <c r="P165" s="180"/>
      <c r="Q165" s="180"/>
    </row>
    <row r="166" spans="1:17" x14ac:dyDescent="0.2">
      <c r="A166" s="205"/>
      <c r="B166" s="205"/>
      <c r="C166" s="205"/>
      <c r="D166" s="205"/>
      <c r="E166" s="205"/>
      <c r="F166" s="205"/>
      <c r="G166" s="205"/>
      <c r="H166" s="205"/>
      <c r="I166" s="180"/>
      <c r="J166" s="180"/>
      <c r="K166" s="180"/>
      <c r="L166" s="180"/>
      <c r="M166" s="180"/>
      <c r="N166" s="180"/>
      <c r="O166" s="180"/>
      <c r="P166" s="180"/>
      <c r="Q166" s="180"/>
    </row>
    <row r="167" spans="1:17" x14ac:dyDescent="0.2">
      <c r="A167" s="205"/>
      <c r="B167" s="205"/>
      <c r="C167" s="205"/>
      <c r="D167" s="205"/>
      <c r="E167" s="205"/>
      <c r="F167" s="205"/>
      <c r="G167" s="205"/>
      <c r="H167" s="205"/>
      <c r="I167" s="180"/>
      <c r="J167" s="180"/>
      <c r="K167" s="180"/>
      <c r="L167" s="180"/>
      <c r="M167" s="180"/>
      <c r="N167" s="180"/>
      <c r="O167" s="180"/>
      <c r="P167" s="180"/>
      <c r="Q167" s="180"/>
    </row>
    <row r="168" spans="1:17" x14ac:dyDescent="0.2">
      <c r="A168" s="205"/>
      <c r="B168" s="205"/>
      <c r="C168" s="205"/>
      <c r="D168" s="205"/>
      <c r="E168" s="205"/>
      <c r="F168" s="205"/>
      <c r="G168" s="205"/>
      <c r="H168" s="205"/>
      <c r="I168" s="180"/>
      <c r="J168" s="180"/>
      <c r="K168" s="180"/>
      <c r="L168" s="180"/>
      <c r="M168" s="180"/>
      <c r="N168" s="180"/>
      <c r="O168" s="180"/>
      <c r="P168" s="180"/>
      <c r="Q168" s="180"/>
    </row>
    <row r="169" spans="1:17" x14ac:dyDescent="0.2">
      <c r="A169" s="205"/>
      <c r="J169" s="180"/>
      <c r="K169" s="180"/>
      <c r="L169" s="180"/>
      <c r="M169" s="180"/>
      <c r="N169" s="180"/>
      <c r="O169" s="180"/>
      <c r="P169" s="180"/>
      <c r="Q169" s="180"/>
    </row>
    <row r="170" spans="1:17" x14ac:dyDescent="0.2">
      <c r="A170" s="205"/>
      <c r="J170" s="180"/>
      <c r="K170" s="180"/>
      <c r="L170" s="180"/>
      <c r="M170" s="180"/>
      <c r="N170" s="180"/>
      <c r="O170" s="180"/>
      <c r="P170" s="180"/>
      <c r="Q170" s="180"/>
    </row>
  </sheetData>
  <mergeCells count="104">
    <mergeCell ref="B15:L15"/>
    <mergeCell ref="B134:E134"/>
    <mergeCell ref="B136:E136"/>
    <mergeCell ref="B137:E137"/>
    <mergeCell ref="B138:E138"/>
    <mergeCell ref="B139:E139"/>
    <mergeCell ref="B141:E141"/>
    <mergeCell ref="B127:E127"/>
    <mergeCell ref="B128:E128"/>
    <mergeCell ref="B129:E129"/>
    <mergeCell ref="B130:E130"/>
    <mergeCell ref="B132:E132"/>
    <mergeCell ref="B133:E133"/>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4:E84"/>
    <mergeCell ref="B85:E85"/>
    <mergeCell ref="B86:E86"/>
    <mergeCell ref="B88:E88"/>
    <mergeCell ref="B89:E89"/>
    <mergeCell ref="B90:E90"/>
    <mergeCell ref="B78:E78"/>
    <mergeCell ref="B79:E79"/>
    <mergeCell ref="B80:E80"/>
    <mergeCell ref="B81:E81"/>
    <mergeCell ref="B82:E82"/>
    <mergeCell ref="B83:E83"/>
    <mergeCell ref="B72:E72"/>
    <mergeCell ref="B73:E73"/>
    <mergeCell ref="B74:E74"/>
    <mergeCell ref="B75:E75"/>
    <mergeCell ref="B76:E76"/>
    <mergeCell ref="B77:E77"/>
    <mergeCell ref="B66:E66"/>
    <mergeCell ref="B67:E67"/>
    <mergeCell ref="B68:E68"/>
    <mergeCell ref="B69:E69"/>
    <mergeCell ref="B70:E70"/>
    <mergeCell ref="B71:E71"/>
    <mergeCell ref="B58:E58"/>
    <mergeCell ref="B60:E60"/>
    <mergeCell ref="B61:E61"/>
    <mergeCell ref="B62:E62"/>
    <mergeCell ref="B63:E63"/>
    <mergeCell ref="B65:E65"/>
    <mergeCell ref="B48:F48"/>
    <mergeCell ref="B49:F49"/>
    <mergeCell ref="B54:E54"/>
    <mergeCell ref="B55:E55"/>
    <mergeCell ref="B56:E56"/>
    <mergeCell ref="B57:E57"/>
    <mergeCell ref="B38:F38"/>
    <mergeCell ref="B39:F39"/>
    <mergeCell ref="B44:E44"/>
    <mergeCell ref="B45:F45"/>
    <mergeCell ref="B46:F46"/>
    <mergeCell ref="B47:F47"/>
    <mergeCell ref="B29:D29"/>
    <mergeCell ref="B30:I30"/>
    <mergeCell ref="B32:K32"/>
    <mergeCell ref="B34:D34"/>
    <mergeCell ref="B35:D35"/>
    <mergeCell ref="B36:D36"/>
    <mergeCell ref="B2:K3"/>
    <mergeCell ref="B7:K7"/>
    <mergeCell ref="B10:B11"/>
    <mergeCell ref="C10:I10"/>
    <mergeCell ref="C11:I11"/>
    <mergeCell ref="B13:K13"/>
    <mergeCell ref="B8:L8"/>
  </mergeCells>
  <dataValidations count="1">
    <dataValidation type="list" allowBlank="1" showInputMessage="1" showErrorMessage="1" sqref="C53" xr:uid="{7B3E8C7D-F3B8-4FF8-A3F5-20C2D2F4ACBE}">
      <formula1>Moneda</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6FD0-2AC8-4131-BD91-CE962D1776F2}">
  <dimension ref="A1:AN206"/>
  <sheetViews>
    <sheetView zoomScale="80" zoomScaleNormal="80" workbookViewId="0">
      <selection activeCell="A13" sqref="A13:XFD13"/>
    </sheetView>
  </sheetViews>
  <sheetFormatPr baseColWidth="10" defaultColWidth="11.42578125" defaultRowHeight="15" customHeight="1" x14ac:dyDescent="0.2"/>
  <cols>
    <col min="1" max="1" width="5.7109375" style="132" customWidth="1"/>
    <col min="2" max="7" width="20.7109375" style="132" customWidth="1"/>
    <col min="8" max="8" width="19.7109375" style="132" customWidth="1"/>
    <col min="9" max="9" width="63.28515625" style="132" customWidth="1"/>
    <col min="10" max="10" width="19.7109375" style="132" customWidth="1"/>
    <col min="11" max="11" width="36.28515625" style="132" customWidth="1"/>
    <col min="12" max="12" width="19.7109375" style="132" customWidth="1"/>
    <col min="13" max="16384" width="11.42578125" style="132"/>
  </cols>
  <sheetData>
    <row r="1" spans="1:40" s="84" customFormat="1" ht="15" customHeight="1" x14ac:dyDescent="0.2"/>
    <row r="2" spans="1:40" s="84" customFormat="1" ht="15" customHeight="1" x14ac:dyDescent="0.2"/>
    <row r="3" spans="1:40" s="1" customFormat="1" ht="12.75" customHeight="1" x14ac:dyDescent="0.2">
      <c r="B3" s="91" t="s">
        <v>343</v>
      </c>
      <c r="C3" s="91"/>
      <c r="D3" s="91"/>
      <c r="E3" s="91"/>
      <c r="F3" s="91"/>
      <c r="G3" s="91"/>
      <c r="H3" s="91"/>
      <c r="I3" s="91"/>
      <c r="J3" s="91"/>
      <c r="K3" s="91"/>
      <c r="L3" s="61"/>
      <c r="M3" s="61"/>
      <c r="N3" s="61"/>
      <c r="O3" s="61"/>
      <c r="P3" s="61"/>
    </row>
    <row r="4" spans="1:40" s="1" customFormat="1" ht="12.75" customHeight="1" x14ac:dyDescent="0.2">
      <c r="B4" s="91"/>
      <c r="C4" s="91"/>
      <c r="D4" s="91"/>
      <c r="E4" s="91"/>
      <c r="F4" s="91"/>
      <c r="G4" s="91"/>
      <c r="H4" s="91"/>
      <c r="I4" s="91"/>
      <c r="J4" s="91"/>
      <c r="K4" s="91"/>
      <c r="L4" s="61"/>
      <c r="M4" s="61"/>
      <c r="N4" s="61"/>
      <c r="O4" s="61"/>
      <c r="P4" s="61"/>
    </row>
    <row r="5" spans="1:40" s="84" customFormat="1" ht="30.2" customHeight="1" x14ac:dyDescent="0.2">
      <c r="B5" s="179" t="s">
        <v>368</v>
      </c>
      <c r="C5" s="179"/>
      <c r="D5" s="179"/>
      <c r="E5" s="179"/>
      <c r="F5" s="179"/>
      <c r="G5" s="179"/>
      <c r="H5" s="179"/>
      <c r="I5" s="179"/>
      <c r="J5" s="179"/>
      <c r="K5" s="179"/>
      <c r="L5" s="179"/>
    </row>
    <row r="6" spans="1:40" s="84" customFormat="1" ht="19.5" customHeight="1" x14ac:dyDescent="0.2">
      <c r="B6" s="331" t="s">
        <v>476</v>
      </c>
      <c r="C6" s="140"/>
      <c r="D6" s="140"/>
      <c r="E6" s="140"/>
      <c r="F6" s="140"/>
      <c r="G6" s="140"/>
      <c r="H6" s="140"/>
      <c r="I6" s="140"/>
      <c r="J6" s="140"/>
      <c r="K6" s="140"/>
      <c r="L6" s="140"/>
    </row>
    <row r="7" spans="1:40" ht="15" customHeight="1" x14ac:dyDescent="0.2">
      <c r="A7" s="180"/>
      <c r="B7" s="189"/>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row>
    <row r="8" spans="1:40" ht="30.2" customHeight="1" x14ac:dyDescent="0.2">
      <c r="A8" s="267"/>
      <c r="B8" s="187" t="s">
        <v>205</v>
      </c>
      <c r="C8" s="187"/>
      <c r="D8" s="187"/>
      <c r="E8" s="187"/>
      <c r="F8" s="187"/>
      <c r="G8" s="187"/>
      <c r="H8" s="187"/>
      <c r="I8" s="187"/>
      <c r="J8" s="187"/>
      <c r="K8" s="187"/>
      <c r="L8" s="187"/>
      <c r="M8" s="267"/>
      <c r="N8" s="267"/>
      <c r="O8" s="267"/>
      <c r="P8" s="267"/>
      <c r="Q8" s="267"/>
      <c r="R8" s="267"/>
    </row>
    <row r="9" spans="1:40" s="267" customFormat="1" ht="15" customHeight="1" x14ac:dyDescent="0.2"/>
    <row r="10" spans="1:40" s="84" customFormat="1" ht="60" customHeight="1" x14ac:dyDescent="0.2">
      <c r="B10" s="175" t="s">
        <v>14</v>
      </c>
      <c r="C10" s="176"/>
      <c r="D10" s="177"/>
      <c r="E10" s="175" t="s">
        <v>11</v>
      </c>
      <c r="F10" s="176"/>
      <c r="H10" s="175" t="s">
        <v>13</v>
      </c>
      <c r="I10" s="178"/>
      <c r="K10" s="175" t="s">
        <v>403</v>
      </c>
      <c r="L10" s="178"/>
    </row>
    <row r="11" spans="1:40" ht="15" customHeight="1" x14ac:dyDescent="0.2">
      <c r="A11" s="180"/>
      <c r="B11" s="240"/>
      <c r="C11" s="240"/>
      <c r="D11" s="240"/>
      <c r="E11" s="240"/>
      <c r="F11" s="240"/>
      <c r="G11" s="240"/>
      <c r="H11" s="240"/>
      <c r="I11" s="240"/>
      <c r="J11" s="240"/>
      <c r="K11" s="240"/>
      <c r="L11" s="24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row>
    <row r="12" spans="1:40" ht="30.2" customHeight="1" x14ac:dyDescent="0.2">
      <c r="A12" s="180"/>
      <c r="B12" s="187" t="s">
        <v>206</v>
      </c>
      <c r="C12" s="187"/>
      <c r="D12" s="187"/>
      <c r="E12" s="187"/>
      <c r="F12" s="187"/>
      <c r="G12" s="187"/>
      <c r="H12" s="187"/>
      <c r="I12" s="187"/>
      <c r="J12" s="187"/>
      <c r="K12" s="187"/>
      <c r="L12" s="187"/>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row>
    <row r="13" spans="1:40" s="84" customFormat="1" ht="29.25" customHeight="1" x14ac:dyDescent="0.2">
      <c r="B13" s="331" t="s">
        <v>478</v>
      </c>
      <c r="C13" s="140"/>
      <c r="D13" s="140"/>
      <c r="E13" s="140"/>
      <c r="F13" s="140"/>
      <c r="G13" s="140"/>
      <c r="H13" s="140"/>
      <c r="I13" s="140"/>
      <c r="J13" s="140"/>
      <c r="K13" s="140"/>
      <c r="L13" s="140"/>
    </row>
    <row r="14" spans="1:40" ht="15" customHeight="1" x14ac:dyDescent="0.2">
      <c r="A14" s="180"/>
      <c r="D14" s="205"/>
      <c r="E14" s="205"/>
      <c r="F14" s="180"/>
      <c r="G14" s="180"/>
      <c r="H14" s="180"/>
      <c r="I14" s="205"/>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row>
    <row r="15" spans="1:40" ht="15" customHeight="1" x14ac:dyDescent="0.2">
      <c r="A15" s="180"/>
      <c r="B15" s="180" t="s">
        <v>220</v>
      </c>
      <c r="D15" s="205"/>
      <c r="E15" s="205"/>
      <c r="F15" s="180"/>
      <c r="G15" s="180"/>
      <c r="H15" s="180"/>
      <c r="I15" s="205"/>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row>
    <row r="16" spans="1:40" ht="15" customHeight="1" x14ac:dyDescent="0.2">
      <c r="A16" s="180"/>
      <c r="B16" s="268" t="s">
        <v>131</v>
      </c>
      <c r="C16" s="268" t="s">
        <v>23</v>
      </c>
      <c r="D16" s="180"/>
      <c r="E16" s="180"/>
      <c r="F16" s="180"/>
      <c r="G16" s="180"/>
      <c r="H16" s="180"/>
      <c r="I16" s="180"/>
      <c r="J16" s="180"/>
      <c r="K16" s="180"/>
      <c r="L16" s="180"/>
      <c r="M16" s="267"/>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row>
    <row r="17" spans="1:40" ht="15" customHeight="1" x14ac:dyDescent="0.2">
      <c r="A17" s="180"/>
      <c r="B17" s="212" t="s">
        <v>0</v>
      </c>
      <c r="C17" s="212"/>
      <c r="D17" s="212"/>
      <c r="E17" s="212"/>
      <c r="F17" s="269" t="s">
        <v>24</v>
      </c>
      <c r="G17" s="270" t="s">
        <v>25</v>
      </c>
      <c r="H17" s="271" t="s">
        <v>26</v>
      </c>
      <c r="I17" s="272"/>
      <c r="J17" s="272"/>
      <c r="K17" s="272"/>
      <c r="L17" s="273"/>
      <c r="M17" s="267"/>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row>
    <row r="18" spans="1:40" ht="15" customHeight="1" x14ac:dyDescent="0.2">
      <c r="A18" s="180"/>
      <c r="B18" s="212"/>
      <c r="C18" s="212"/>
      <c r="D18" s="212"/>
      <c r="E18" s="212"/>
      <c r="F18" s="269"/>
      <c r="G18" s="270"/>
      <c r="H18" s="213" t="s">
        <v>352</v>
      </c>
      <c r="I18" s="213" t="s">
        <v>353</v>
      </c>
      <c r="J18" s="213" t="s">
        <v>354</v>
      </c>
      <c r="K18" s="274" t="s">
        <v>27</v>
      </c>
      <c r="L18" s="213" t="s">
        <v>404</v>
      </c>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19" spans="1:40" ht="15" customHeight="1" x14ac:dyDescent="0.2">
      <c r="A19" s="180"/>
      <c r="B19" s="275" t="s">
        <v>28</v>
      </c>
      <c r="C19" s="275"/>
      <c r="D19" s="275"/>
      <c r="E19" s="275"/>
      <c r="F19" s="276" t="str">
        <f>$C$16</f>
        <v>USD$</v>
      </c>
      <c r="G19" s="277">
        <f>SUM(H19:K19)</f>
        <v>0</v>
      </c>
      <c r="H19" s="276"/>
      <c r="I19" s="278"/>
      <c r="J19" s="278"/>
      <c r="K19" s="278"/>
      <c r="L19" s="278"/>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row>
    <row r="20" spans="1:40" ht="15" customHeight="1" x14ac:dyDescent="0.2">
      <c r="A20" s="180"/>
      <c r="B20" s="275" t="s">
        <v>29</v>
      </c>
      <c r="C20" s="275"/>
      <c r="D20" s="275"/>
      <c r="E20" s="275"/>
      <c r="F20" s="276" t="str">
        <f t="shared" ref="F20:F27" si="0">$C$16</f>
        <v>USD$</v>
      </c>
      <c r="G20" s="277">
        <f t="shared" ref="G20:G25" si="1">SUM(H20:K20)</f>
        <v>0</v>
      </c>
      <c r="H20" s="276"/>
      <c r="I20" s="278"/>
      <c r="J20" s="278"/>
      <c r="K20" s="278"/>
      <c r="L20" s="278"/>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row>
    <row r="21" spans="1:40" ht="15" customHeight="1" x14ac:dyDescent="0.2">
      <c r="A21" s="180"/>
      <c r="B21" s="275" t="s">
        <v>30</v>
      </c>
      <c r="C21" s="275"/>
      <c r="D21" s="275"/>
      <c r="E21" s="275"/>
      <c r="F21" s="276" t="str">
        <f t="shared" si="0"/>
        <v>USD$</v>
      </c>
      <c r="G21" s="277">
        <f t="shared" si="1"/>
        <v>0</v>
      </c>
      <c r="H21" s="276"/>
      <c r="I21" s="278"/>
      <c r="J21" s="278"/>
      <c r="K21" s="278"/>
      <c r="L21" s="278"/>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row>
    <row r="22" spans="1:40" ht="15" customHeight="1" x14ac:dyDescent="0.2">
      <c r="A22" s="180"/>
      <c r="B22" s="275" t="s">
        <v>31</v>
      </c>
      <c r="C22" s="275"/>
      <c r="D22" s="275"/>
      <c r="E22" s="275"/>
      <c r="F22" s="276" t="str">
        <f t="shared" si="0"/>
        <v>USD$</v>
      </c>
      <c r="G22" s="277">
        <f t="shared" si="1"/>
        <v>0</v>
      </c>
      <c r="H22" s="276"/>
      <c r="I22" s="278"/>
      <c r="J22" s="278"/>
      <c r="K22" s="278"/>
      <c r="L22" s="278"/>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row>
    <row r="23" spans="1:40" ht="15" customHeight="1" x14ac:dyDescent="0.2">
      <c r="A23" s="180"/>
      <c r="B23" s="275" t="s">
        <v>32</v>
      </c>
      <c r="C23" s="275"/>
      <c r="D23" s="275"/>
      <c r="E23" s="275"/>
      <c r="F23" s="276" t="str">
        <f t="shared" si="0"/>
        <v>USD$</v>
      </c>
      <c r="G23" s="277">
        <f t="shared" si="1"/>
        <v>0</v>
      </c>
      <c r="H23" s="276"/>
      <c r="I23" s="278"/>
      <c r="J23" s="278"/>
      <c r="K23" s="278"/>
      <c r="L23" s="278"/>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row>
    <row r="24" spans="1:40" ht="15" customHeight="1" x14ac:dyDescent="0.2">
      <c r="A24" s="180"/>
      <c r="B24" s="275" t="s">
        <v>33</v>
      </c>
      <c r="C24" s="275"/>
      <c r="D24" s="275"/>
      <c r="E24" s="275"/>
      <c r="F24" s="276" t="str">
        <f t="shared" si="0"/>
        <v>USD$</v>
      </c>
      <c r="G24" s="277">
        <f t="shared" si="1"/>
        <v>0</v>
      </c>
      <c r="H24" s="276"/>
      <c r="I24" s="278"/>
      <c r="J24" s="278"/>
      <c r="K24" s="278"/>
      <c r="L24" s="278"/>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row>
    <row r="25" spans="1:40" ht="15" customHeight="1" x14ac:dyDescent="0.2">
      <c r="A25" s="180"/>
      <c r="B25" s="275" t="s">
        <v>405</v>
      </c>
      <c r="C25" s="275"/>
      <c r="D25" s="275"/>
      <c r="E25" s="275"/>
      <c r="F25" s="276" t="str">
        <f t="shared" si="0"/>
        <v>USD$</v>
      </c>
      <c r="G25" s="277">
        <f t="shared" si="1"/>
        <v>0</v>
      </c>
      <c r="H25" s="279"/>
      <c r="I25" s="280"/>
      <c r="J25" s="280"/>
      <c r="K25" s="278"/>
      <c r="L25" s="278"/>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row>
    <row r="26" spans="1:40" ht="15" customHeight="1" x14ac:dyDescent="0.2">
      <c r="A26" s="180"/>
      <c r="B26" s="275" t="s">
        <v>34</v>
      </c>
      <c r="C26" s="275"/>
      <c r="D26" s="275"/>
      <c r="E26" s="275"/>
      <c r="F26" s="276" t="str">
        <f t="shared" si="0"/>
        <v>USD$</v>
      </c>
      <c r="G26" s="277">
        <f>SUM(H26:K26)</f>
        <v>0</v>
      </c>
      <c r="H26" s="279"/>
      <c r="I26" s="280"/>
      <c r="J26" s="280"/>
      <c r="K26" s="278"/>
      <c r="L26" s="278"/>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row>
    <row r="27" spans="1:40" ht="15" customHeight="1" x14ac:dyDescent="0.2">
      <c r="A27" s="180"/>
      <c r="B27" s="281" t="s">
        <v>3</v>
      </c>
      <c r="C27" s="281"/>
      <c r="D27" s="281"/>
      <c r="E27" s="281"/>
      <c r="F27" s="282" t="str">
        <f t="shared" si="0"/>
        <v>USD$</v>
      </c>
      <c r="G27" s="283">
        <f>SUM(H27:K27)</f>
        <v>0</v>
      </c>
      <c r="H27" s="283">
        <f t="shared" ref="H27:L27" si="2">SUM(H19:H26)</f>
        <v>0</v>
      </c>
      <c r="I27" s="283">
        <f t="shared" si="2"/>
        <v>0</v>
      </c>
      <c r="J27" s="283">
        <f t="shared" si="2"/>
        <v>0</v>
      </c>
      <c r="K27" s="283">
        <f t="shared" si="2"/>
        <v>0</v>
      </c>
      <c r="L27" s="283">
        <f t="shared" si="2"/>
        <v>0</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row>
    <row r="28" spans="1:40" ht="15" customHeight="1" x14ac:dyDescent="0.2">
      <c r="A28" s="180"/>
      <c r="B28" s="207"/>
      <c r="F28" s="207"/>
      <c r="G28" s="208"/>
      <c r="H28" s="208"/>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row>
    <row r="29" spans="1:40" ht="15" customHeight="1" x14ac:dyDescent="0.2">
      <c r="A29" s="180"/>
      <c r="B29" s="281" t="s">
        <v>221</v>
      </c>
      <c r="C29" s="281"/>
      <c r="D29" s="281"/>
      <c r="E29" s="281"/>
      <c r="F29" s="276" t="s">
        <v>35</v>
      </c>
      <c r="G29" s="276"/>
      <c r="H29" s="276"/>
      <c r="I29" s="276"/>
      <c r="J29" s="276"/>
      <c r="K29" s="276"/>
      <c r="L29" s="276"/>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row>
    <row r="30" spans="1:40" ht="15" customHeight="1" x14ac:dyDescent="0.2">
      <c r="A30" s="180"/>
      <c r="B30" s="84" t="s">
        <v>406</v>
      </c>
      <c r="C30" s="207"/>
      <c r="D30" s="208"/>
      <c r="E30" s="208"/>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row>
    <row r="31" spans="1:40" ht="26.25" customHeight="1" x14ac:dyDescent="0.2">
      <c r="A31" s="180"/>
      <c r="B31" s="284" t="s">
        <v>407</v>
      </c>
      <c r="C31" s="284"/>
      <c r="D31" s="284"/>
      <c r="E31" s="284"/>
      <c r="F31" s="284"/>
      <c r="G31" s="284"/>
      <c r="H31" s="284"/>
      <c r="I31" s="284"/>
      <c r="J31" s="284"/>
      <c r="K31" s="284"/>
      <c r="L31" s="284"/>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row>
    <row r="32" spans="1:40" ht="15" customHeight="1" x14ac:dyDescent="0.2">
      <c r="A32" s="180"/>
      <c r="B32" s="139" t="s">
        <v>271</v>
      </c>
      <c r="C32" s="207"/>
      <c r="D32" s="208"/>
      <c r="E32" s="208"/>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row>
    <row r="33" spans="1:40" ht="15" customHeight="1" x14ac:dyDescent="0.2">
      <c r="A33" s="180"/>
      <c r="B33" s="285"/>
      <c r="C33" s="285"/>
      <c r="D33" s="285"/>
      <c r="E33" s="285"/>
      <c r="F33" s="285"/>
      <c r="G33" s="285"/>
      <c r="H33" s="285"/>
      <c r="I33" s="285"/>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row>
    <row r="34" spans="1:40" ht="30.2" customHeight="1" x14ac:dyDescent="0.2">
      <c r="A34" s="180"/>
      <c r="B34" s="187" t="s">
        <v>408</v>
      </c>
      <c r="C34" s="187"/>
      <c r="D34" s="187"/>
      <c r="E34" s="187"/>
      <c r="F34" s="187"/>
      <c r="G34" s="187"/>
      <c r="H34" s="187"/>
      <c r="I34" s="187"/>
      <c r="J34" s="187"/>
      <c r="K34" s="187"/>
      <c r="L34" s="187"/>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row>
    <row r="35" spans="1:40" ht="15" customHeight="1" x14ac:dyDescent="0.2">
      <c r="A35" s="180"/>
      <c r="B35" s="139" t="s">
        <v>273</v>
      </c>
      <c r="C35" s="286"/>
      <c r="D35" s="286"/>
      <c r="E35" s="286"/>
      <c r="F35" s="286"/>
      <c r="G35" s="286"/>
      <c r="H35" s="286"/>
      <c r="I35" s="286"/>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row>
    <row r="36" spans="1:40" ht="15" customHeight="1" x14ac:dyDescent="0.2">
      <c r="A36" s="267"/>
      <c r="B36" s="139" t="s">
        <v>272</v>
      </c>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row>
    <row r="37" spans="1:40" ht="15" customHeight="1" x14ac:dyDescent="0.2">
      <c r="A37" s="180"/>
      <c r="B37" s="208"/>
      <c r="C37" s="208"/>
      <c r="D37" s="208"/>
      <c r="E37" s="208"/>
      <c r="F37" s="208"/>
      <c r="G37" s="208"/>
      <c r="H37" s="208"/>
      <c r="I37" s="208"/>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row>
    <row r="38" spans="1:40" s="287" customFormat="1" ht="12.75" x14ac:dyDescent="0.2">
      <c r="A38" s="205"/>
      <c r="B38" s="226" t="s">
        <v>36</v>
      </c>
      <c r="C38" s="226"/>
      <c r="D38" s="226"/>
      <c r="E38" s="226"/>
      <c r="F38" s="227" t="s">
        <v>24</v>
      </c>
      <c r="G38" s="227" t="s">
        <v>9</v>
      </c>
      <c r="H38" s="208"/>
      <c r="I38" s="208"/>
      <c r="J38" s="180"/>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row>
    <row r="39" spans="1:40" ht="15" customHeight="1" x14ac:dyDescent="0.2">
      <c r="A39" s="180"/>
      <c r="B39" s="275" t="s">
        <v>37</v>
      </c>
      <c r="C39" s="275"/>
      <c r="D39" s="275"/>
      <c r="E39" s="275"/>
      <c r="F39" s="214" t="s">
        <v>51</v>
      </c>
      <c r="G39" s="192"/>
      <c r="H39" s="208"/>
      <c r="I39" s="208"/>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row>
    <row r="40" spans="1:40" ht="15" customHeight="1" x14ac:dyDescent="0.2">
      <c r="A40" s="180"/>
      <c r="B40" s="275" t="s">
        <v>38</v>
      </c>
      <c r="C40" s="275"/>
      <c r="D40" s="275"/>
      <c r="E40" s="275"/>
      <c r="F40" s="214" t="s">
        <v>39</v>
      </c>
      <c r="G40" s="288"/>
      <c r="H40" s="208"/>
      <c r="I40" s="208"/>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row>
    <row r="41" spans="1:40" ht="15" customHeight="1" x14ac:dyDescent="0.2">
      <c r="A41" s="180"/>
      <c r="B41" s="275" t="s">
        <v>409</v>
      </c>
      <c r="C41" s="275"/>
      <c r="D41" s="275"/>
      <c r="E41" s="275"/>
      <c r="F41" s="214" t="s">
        <v>40</v>
      </c>
      <c r="G41" s="288"/>
      <c r="H41" s="208"/>
      <c r="I41" s="208"/>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row>
    <row r="42" spans="1:40" ht="15" customHeight="1" x14ac:dyDescent="0.2">
      <c r="A42" s="180"/>
      <c r="B42" s="275" t="s">
        <v>41</v>
      </c>
      <c r="C42" s="275"/>
      <c r="D42" s="275"/>
      <c r="E42" s="275"/>
      <c r="F42" s="289" t="s">
        <v>51</v>
      </c>
      <c r="G42" s="290"/>
      <c r="H42" s="208"/>
      <c r="I42" s="208"/>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row>
    <row r="43" spans="1:40" ht="15" customHeight="1" x14ac:dyDescent="0.2">
      <c r="A43" s="180"/>
      <c r="B43" s="291" t="s">
        <v>371</v>
      </c>
      <c r="C43" s="292"/>
      <c r="D43" s="292"/>
      <c r="E43" s="292"/>
      <c r="F43" s="214" t="s">
        <v>40</v>
      </c>
      <c r="G43" s="288"/>
      <c r="H43" s="208"/>
      <c r="I43" s="208"/>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row>
    <row r="44" spans="1:40" ht="15" customHeight="1" x14ac:dyDescent="0.2">
      <c r="A44" s="180"/>
      <c r="B44" s="291" t="s">
        <v>372</v>
      </c>
      <c r="C44" s="292"/>
      <c r="D44" s="292"/>
      <c r="E44" s="292"/>
      <c r="F44" s="214" t="s">
        <v>40</v>
      </c>
      <c r="G44" s="288"/>
      <c r="H44" s="208"/>
      <c r="I44" s="208"/>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row>
    <row r="45" spans="1:40" ht="15" customHeight="1" x14ac:dyDescent="0.2">
      <c r="A45" s="180"/>
      <c r="B45" s="291" t="s">
        <v>373</v>
      </c>
      <c r="C45" s="292"/>
      <c r="D45" s="292"/>
      <c r="E45" s="292"/>
      <c r="F45" s="214" t="s">
        <v>40</v>
      </c>
      <c r="G45" s="288"/>
      <c r="H45" s="208"/>
      <c r="I45" s="208"/>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row>
    <row r="46" spans="1:40" ht="15" customHeight="1" x14ac:dyDescent="0.2">
      <c r="A46" s="180"/>
      <c r="B46" s="275" t="s">
        <v>43</v>
      </c>
      <c r="C46" s="275"/>
      <c r="D46" s="275"/>
      <c r="E46" s="275"/>
      <c r="F46" s="214" t="s">
        <v>44</v>
      </c>
      <c r="G46" s="288"/>
      <c r="H46" s="208"/>
      <c r="I46" s="208"/>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row>
    <row r="47" spans="1:40" ht="15" customHeight="1" x14ac:dyDescent="0.2">
      <c r="A47" s="180"/>
      <c r="B47" s="275" t="s">
        <v>410</v>
      </c>
      <c r="C47" s="275"/>
      <c r="D47" s="275"/>
      <c r="E47" s="275"/>
      <c r="F47" s="214" t="s">
        <v>44</v>
      </c>
      <c r="G47" s="288"/>
      <c r="H47" s="208"/>
      <c r="I47" s="208"/>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row>
    <row r="48" spans="1:40" ht="15" customHeight="1" x14ac:dyDescent="0.2">
      <c r="A48" s="180"/>
      <c r="B48" s="275" t="s">
        <v>411</v>
      </c>
      <c r="C48" s="275"/>
      <c r="D48" s="275"/>
      <c r="E48" s="275"/>
      <c r="F48" s="214" t="s">
        <v>44</v>
      </c>
      <c r="G48" s="288"/>
      <c r="H48" s="208"/>
      <c r="I48" s="208"/>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row>
    <row r="49" spans="1:40" ht="15" customHeight="1" x14ac:dyDescent="0.2">
      <c r="A49" s="180"/>
      <c r="B49" s="275" t="s">
        <v>46</v>
      </c>
      <c r="C49" s="275"/>
      <c r="D49" s="275"/>
      <c r="E49" s="275"/>
      <c r="F49" s="214" t="s">
        <v>44</v>
      </c>
      <c r="G49" s="288"/>
      <c r="H49" s="208"/>
      <c r="I49" s="208"/>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row>
    <row r="50" spans="1:40" ht="15" customHeight="1" x14ac:dyDescent="0.2">
      <c r="A50" s="180"/>
      <c r="B50" s="275" t="s">
        <v>140</v>
      </c>
      <c r="C50" s="275"/>
      <c r="D50" s="275"/>
      <c r="E50" s="275"/>
      <c r="F50" s="214" t="s">
        <v>44</v>
      </c>
      <c r="G50" s="288"/>
      <c r="H50" s="208"/>
      <c r="I50" s="208"/>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row>
    <row r="51" spans="1:40" ht="15" customHeight="1" x14ac:dyDescent="0.2">
      <c r="A51" s="180"/>
      <c r="B51" s="275" t="s">
        <v>412</v>
      </c>
      <c r="C51" s="275"/>
      <c r="D51" s="275"/>
      <c r="E51" s="275"/>
      <c r="F51" s="214" t="s">
        <v>40</v>
      </c>
      <c r="G51" s="288"/>
      <c r="H51" s="208"/>
      <c r="I51" s="208"/>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row>
    <row r="52" spans="1:40" ht="15" customHeight="1" x14ac:dyDescent="0.2">
      <c r="A52" s="180"/>
      <c r="B52" s="275" t="s">
        <v>47</v>
      </c>
      <c r="C52" s="275"/>
      <c r="D52" s="275"/>
      <c r="E52" s="275"/>
      <c r="F52" s="214" t="s">
        <v>40</v>
      </c>
      <c r="G52" s="288"/>
      <c r="H52" s="208"/>
      <c r="I52" s="208"/>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row>
    <row r="53" spans="1:40" ht="15" customHeight="1" x14ac:dyDescent="0.2">
      <c r="A53" s="180"/>
      <c r="B53" s="275" t="s">
        <v>48</v>
      </c>
      <c r="C53" s="275"/>
      <c r="D53" s="275"/>
      <c r="E53" s="275"/>
      <c r="F53" s="214" t="s">
        <v>40</v>
      </c>
      <c r="G53" s="288"/>
      <c r="H53" s="208"/>
      <c r="I53" s="208"/>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row>
    <row r="54" spans="1:40" ht="15" customHeight="1" x14ac:dyDescent="0.2">
      <c r="A54" s="180"/>
      <c r="B54" s="275" t="s">
        <v>49</v>
      </c>
      <c r="C54" s="275"/>
      <c r="D54" s="275"/>
      <c r="E54" s="275"/>
      <c r="F54" s="214" t="s">
        <v>42</v>
      </c>
      <c r="G54" s="288"/>
      <c r="H54" s="208"/>
      <c r="I54" s="208"/>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row>
    <row r="55" spans="1:40" ht="15" customHeight="1" x14ac:dyDescent="0.2">
      <c r="A55" s="180"/>
      <c r="B55" s="189"/>
      <c r="C55" s="188"/>
      <c r="D55" s="189"/>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row>
    <row r="56" spans="1:40" ht="15" customHeight="1" x14ac:dyDescent="0.2">
      <c r="A56" s="180"/>
      <c r="B56" s="212" t="s">
        <v>36</v>
      </c>
      <c r="C56" s="212"/>
      <c r="D56" s="212"/>
      <c r="E56" s="212" t="s">
        <v>10</v>
      </c>
      <c r="F56" s="212"/>
      <c r="G56" s="212"/>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row>
    <row r="57" spans="1:40" ht="15" customHeight="1" x14ac:dyDescent="0.2">
      <c r="A57" s="180"/>
      <c r="B57" s="210" t="s">
        <v>52</v>
      </c>
      <c r="C57" s="210"/>
      <c r="D57" s="210"/>
      <c r="E57" s="233"/>
      <c r="F57" s="233"/>
      <c r="G57" s="233"/>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1:40" ht="15" customHeight="1" x14ac:dyDescent="0.2">
      <c r="A58" s="180"/>
      <c r="B58" s="210" t="s">
        <v>54</v>
      </c>
      <c r="C58" s="210"/>
      <c r="D58" s="210"/>
      <c r="E58" s="233"/>
      <c r="F58" s="233"/>
      <c r="G58" s="233"/>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row>
    <row r="59" spans="1:40" ht="15" customHeight="1" x14ac:dyDescent="0.2">
      <c r="A59" s="180"/>
      <c r="B59" s="189"/>
      <c r="C59" s="188"/>
      <c r="D59" s="188"/>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row>
    <row r="60" spans="1:40" ht="15" customHeight="1" x14ac:dyDescent="0.2">
      <c r="A60" s="180"/>
      <c r="B60" s="189" t="s">
        <v>141</v>
      </c>
      <c r="C60" s="180"/>
      <c r="D60" s="180"/>
      <c r="E60" s="180"/>
      <c r="F60" s="189"/>
      <c r="G60" s="180"/>
      <c r="H60" s="180"/>
      <c r="I60" s="180"/>
      <c r="K60" s="267"/>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row>
    <row r="61" spans="1:40" ht="28.5" customHeight="1" x14ac:dyDescent="0.2">
      <c r="A61" s="180"/>
      <c r="B61" s="212" t="s">
        <v>60</v>
      </c>
      <c r="C61" s="212"/>
      <c r="D61" s="212"/>
      <c r="E61" s="212"/>
      <c r="F61" s="227" t="s">
        <v>24</v>
      </c>
      <c r="G61" s="227" t="s">
        <v>274</v>
      </c>
      <c r="H61" s="227" t="s">
        <v>56</v>
      </c>
      <c r="I61" s="227" t="s">
        <v>57</v>
      </c>
      <c r="J61" s="227" t="s">
        <v>58</v>
      </c>
      <c r="K61" s="227" t="s">
        <v>59</v>
      </c>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row>
    <row r="62" spans="1:40" ht="30.2" customHeight="1" x14ac:dyDescent="0.2">
      <c r="A62" s="180"/>
      <c r="B62" s="293" t="s">
        <v>61</v>
      </c>
      <c r="C62" s="182"/>
      <c r="D62" s="182"/>
      <c r="E62" s="183"/>
      <c r="F62" s="214" t="s">
        <v>53</v>
      </c>
      <c r="G62" s="214" t="str">
        <f t="shared" ref="G62:G65" si="3">$C$16</f>
        <v>USD$</v>
      </c>
      <c r="H62" s="192"/>
      <c r="I62" s="231"/>
      <c r="J62" s="279">
        <f>H62*I62</f>
        <v>0</v>
      </c>
      <c r="K62" s="214"/>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row>
    <row r="63" spans="1:40" ht="30.2" customHeight="1" x14ac:dyDescent="0.2">
      <c r="A63" s="180"/>
      <c r="B63" s="293" t="s">
        <v>62</v>
      </c>
      <c r="C63" s="182"/>
      <c r="D63" s="182"/>
      <c r="E63" s="183"/>
      <c r="F63" s="214" t="s">
        <v>53</v>
      </c>
      <c r="G63" s="214" t="str">
        <f t="shared" si="3"/>
        <v>USD$</v>
      </c>
      <c r="H63" s="192"/>
      <c r="I63" s="231"/>
      <c r="J63" s="279">
        <f>H63*I63</f>
        <v>0</v>
      </c>
      <c r="K63" s="214"/>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row>
    <row r="64" spans="1:40" ht="30.2" customHeight="1" x14ac:dyDescent="0.2">
      <c r="A64" s="180"/>
      <c r="B64" s="293" t="s">
        <v>63</v>
      </c>
      <c r="C64" s="182"/>
      <c r="D64" s="182"/>
      <c r="E64" s="183"/>
      <c r="F64" s="214" t="s">
        <v>53</v>
      </c>
      <c r="G64" s="214" t="str">
        <f t="shared" si="3"/>
        <v>USD$</v>
      </c>
      <c r="H64" s="192"/>
      <c r="I64" s="231"/>
      <c r="J64" s="279">
        <f>H64*I64</f>
        <v>0</v>
      </c>
      <c r="K64" s="214"/>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row>
    <row r="65" spans="1:40" ht="30.2" customHeight="1" x14ac:dyDescent="0.2">
      <c r="A65" s="180"/>
      <c r="B65" s="281" t="s">
        <v>64</v>
      </c>
      <c r="C65" s="281"/>
      <c r="D65" s="281"/>
      <c r="E65" s="281"/>
      <c r="F65" s="294"/>
      <c r="G65" s="192" t="str">
        <f t="shared" si="3"/>
        <v>USD$</v>
      </c>
      <c r="H65" s="288"/>
      <c r="I65" s="288"/>
      <c r="J65" s="283">
        <f>SUM(J62:J64)</f>
        <v>0</v>
      </c>
      <c r="K65" s="214"/>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row>
    <row r="66" spans="1:40" ht="15" customHeight="1" x14ac:dyDescent="0.2">
      <c r="A66" s="180"/>
      <c r="B66" s="188"/>
      <c r="F66" s="188"/>
      <c r="G66" s="188"/>
      <c r="H66" s="188"/>
      <c r="I66" s="188"/>
      <c r="J66" s="180"/>
      <c r="K66" s="237"/>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row>
    <row r="67" spans="1:40" ht="15" customHeight="1" x14ac:dyDescent="0.2">
      <c r="A67" s="180"/>
      <c r="B67" s="188"/>
      <c r="F67" s="188"/>
      <c r="G67" s="188"/>
      <c r="H67" s="188"/>
      <c r="I67" s="188"/>
      <c r="J67" s="180"/>
      <c r="K67" s="237"/>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row>
    <row r="68" spans="1:40" ht="33" customHeight="1" x14ac:dyDescent="0.2">
      <c r="A68" s="180"/>
      <c r="B68" s="212" t="s">
        <v>65</v>
      </c>
      <c r="C68" s="212"/>
      <c r="D68" s="212"/>
      <c r="E68" s="212"/>
      <c r="F68" s="227" t="s">
        <v>24</v>
      </c>
      <c r="G68" s="227" t="s">
        <v>274</v>
      </c>
      <c r="H68" s="227" t="s">
        <v>56</v>
      </c>
      <c r="I68" s="227" t="s">
        <v>57</v>
      </c>
      <c r="J68" s="227" t="s">
        <v>58</v>
      </c>
      <c r="K68" s="227" t="s">
        <v>59</v>
      </c>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row>
    <row r="69" spans="1:40" ht="30.2" customHeight="1" x14ac:dyDescent="0.2">
      <c r="A69" s="180"/>
      <c r="B69" s="293" t="s">
        <v>66</v>
      </c>
      <c r="C69" s="182"/>
      <c r="D69" s="182"/>
      <c r="E69" s="183"/>
      <c r="F69" s="214" t="s">
        <v>53</v>
      </c>
      <c r="G69" s="214" t="str">
        <f t="shared" ref="G69:G71" si="4">$C$16</f>
        <v>USD$</v>
      </c>
      <c r="H69" s="192"/>
      <c r="I69" s="231"/>
      <c r="J69" s="279">
        <f t="shared" ref="J69:J70" si="5">H69*I69</f>
        <v>0</v>
      </c>
      <c r="K69" s="214"/>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row>
    <row r="70" spans="1:40" ht="30.2" customHeight="1" x14ac:dyDescent="0.2">
      <c r="A70" s="180"/>
      <c r="B70" s="293" t="s">
        <v>374</v>
      </c>
      <c r="C70" s="182"/>
      <c r="D70" s="182"/>
      <c r="E70" s="183"/>
      <c r="F70" s="214" t="s">
        <v>53</v>
      </c>
      <c r="G70" s="214" t="str">
        <f t="shared" si="4"/>
        <v>USD$</v>
      </c>
      <c r="H70" s="192"/>
      <c r="I70" s="231"/>
      <c r="J70" s="279">
        <f t="shared" si="5"/>
        <v>0</v>
      </c>
      <c r="K70" s="214"/>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row>
    <row r="71" spans="1:40" ht="30.2" customHeight="1" x14ac:dyDescent="0.2">
      <c r="A71" s="180"/>
      <c r="B71" s="281" t="s">
        <v>67</v>
      </c>
      <c r="C71" s="281"/>
      <c r="D71" s="281"/>
      <c r="E71" s="281"/>
      <c r="F71" s="288"/>
      <c r="G71" s="192" t="str">
        <f t="shared" si="4"/>
        <v>USD$</v>
      </c>
      <c r="H71" s="192"/>
      <c r="I71" s="295"/>
      <c r="J71" s="283">
        <f>SUM(J69:J70)</f>
        <v>0</v>
      </c>
      <c r="K71" s="214"/>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row>
    <row r="72" spans="1:40" ht="15" customHeight="1" x14ac:dyDescent="0.2">
      <c r="A72" s="180"/>
      <c r="B72" s="240"/>
      <c r="F72" s="237"/>
      <c r="G72" s="188"/>
      <c r="H72" s="188"/>
      <c r="I72" s="241"/>
      <c r="J72" s="237"/>
      <c r="K72" s="237"/>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row>
    <row r="73" spans="1:40" ht="15" customHeight="1" x14ac:dyDescent="0.2">
      <c r="A73" s="180"/>
      <c r="B73" s="240"/>
      <c r="F73" s="237"/>
      <c r="G73" s="188"/>
      <c r="H73" s="188"/>
      <c r="I73" s="241"/>
      <c r="J73" s="237"/>
      <c r="K73" s="237"/>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row>
    <row r="74" spans="1:40" ht="31.5" customHeight="1" x14ac:dyDescent="0.2">
      <c r="A74" s="180"/>
      <c r="B74" s="212" t="s">
        <v>68</v>
      </c>
      <c r="C74" s="212"/>
      <c r="D74" s="212"/>
      <c r="E74" s="212"/>
      <c r="F74" s="227" t="s">
        <v>24</v>
      </c>
      <c r="G74" s="227" t="s">
        <v>274</v>
      </c>
      <c r="H74" s="227" t="s">
        <v>56</v>
      </c>
      <c r="I74" s="227" t="s">
        <v>57</v>
      </c>
      <c r="J74" s="227" t="s">
        <v>58</v>
      </c>
      <c r="K74" s="227" t="s">
        <v>59</v>
      </c>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row>
    <row r="75" spans="1:40" ht="30.2" customHeight="1" x14ac:dyDescent="0.2">
      <c r="A75" s="180"/>
      <c r="B75" s="293" t="s">
        <v>69</v>
      </c>
      <c r="C75" s="182"/>
      <c r="D75" s="182"/>
      <c r="E75" s="183"/>
      <c r="F75" s="214" t="s">
        <v>53</v>
      </c>
      <c r="G75" s="214" t="str">
        <f t="shared" ref="G75:G84" si="6">$C$16</f>
        <v>USD$</v>
      </c>
      <c r="H75" s="192"/>
      <c r="I75" s="231"/>
      <c r="J75" s="279">
        <f t="shared" ref="J75:J82" si="7">H75*I75</f>
        <v>0</v>
      </c>
      <c r="K75" s="296"/>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row>
    <row r="76" spans="1:40" ht="30.2" customHeight="1" x14ac:dyDescent="0.2">
      <c r="A76" s="180"/>
      <c r="B76" s="293" t="s">
        <v>70</v>
      </c>
      <c r="C76" s="182"/>
      <c r="D76" s="182"/>
      <c r="E76" s="183"/>
      <c r="F76" s="214" t="s">
        <v>53</v>
      </c>
      <c r="G76" s="214" t="str">
        <f t="shared" si="6"/>
        <v>USD$</v>
      </c>
      <c r="H76" s="192"/>
      <c r="I76" s="231"/>
      <c r="J76" s="279">
        <f t="shared" si="7"/>
        <v>0</v>
      </c>
      <c r="K76" s="296"/>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row>
    <row r="77" spans="1:40" ht="30.2" customHeight="1" x14ac:dyDescent="0.2">
      <c r="A77" s="180"/>
      <c r="B77" s="293" t="s">
        <v>71</v>
      </c>
      <c r="C77" s="182"/>
      <c r="D77" s="182"/>
      <c r="E77" s="183"/>
      <c r="F77" s="214" t="s">
        <v>53</v>
      </c>
      <c r="G77" s="214" t="str">
        <f t="shared" si="6"/>
        <v>USD$</v>
      </c>
      <c r="H77" s="192"/>
      <c r="I77" s="231"/>
      <c r="J77" s="279">
        <f t="shared" si="7"/>
        <v>0</v>
      </c>
      <c r="K77" s="296"/>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row>
    <row r="78" spans="1:40" ht="30.2" customHeight="1" x14ac:dyDescent="0.2">
      <c r="A78" s="180"/>
      <c r="B78" s="293" t="s">
        <v>72</v>
      </c>
      <c r="C78" s="182"/>
      <c r="D78" s="182"/>
      <c r="E78" s="183"/>
      <c r="F78" s="214" t="s">
        <v>73</v>
      </c>
      <c r="G78" s="214" t="str">
        <f t="shared" si="6"/>
        <v>USD$</v>
      </c>
      <c r="H78" s="192"/>
      <c r="I78" s="231"/>
      <c r="J78" s="279">
        <f t="shared" si="7"/>
        <v>0</v>
      </c>
      <c r="K78" s="296"/>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row>
    <row r="79" spans="1:40" ht="30.2" customHeight="1" x14ac:dyDescent="0.2">
      <c r="A79" s="180"/>
      <c r="B79" s="293" t="s">
        <v>74</v>
      </c>
      <c r="C79" s="182"/>
      <c r="D79" s="182"/>
      <c r="E79" s="183"/>
      <c r="F79" s="214" t="s">
        <v>73</v>
      </c>
      <c r="G79" s="214" t="str">
        <f t="shared" si="6"/>
        <v>USD$</v>
      </c>
      <c r="H79" s="192"/>
      <c r="I79" s="231"/>
      <c r="J79" s="279">
        <f t="shared" si="7"/>
        <v>0</v>
      </c>
      <c r="K79" s="296"/>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row>
    <row r="80" spans="1:40" ht="30.2" customHeight="1" x14ac:dyDescent="0.2">
      <c r="A80" s="180"/>
      <c r="B80" s="293" t="s">
        <v>75</v>
      </c>
      <c r="C80" s="182"/>
      <c r="D80" s="182"/>
      <c r="E80" s="183"/>
      <c r="F80" s="214" t="s">
        <v>73</v>
      </c>
      <c r="G80" s="214" t="str">
        <f t="shared" si="6"/>
        <v>USD$</v>
      </c>
      <c r="H80" s="192"/>
      <c r="I80" s="231"/>
      <c r="J80" s="279">
        <f t="shared" si="7"/>
        <v>0</v>
      </c>
      <c r="K80" s="296"/>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row>
    <row r="81" spans="1:40" ht="30.2" customHeight="1" x14ac:dyDescent="0.2">
      <c r="A81" s="180"/>
      <c r="B81" s="293" t="s">
        <v>76</v>
      </c>
      <c r="C81" s="182"/>
      <c r="D81" s="182"/>
      <c r="E81" s="183"/>
      <c r="F81" s="214" t="s">
        <v>73</v>
      </c>
      <c r="G81" s="214" t="str">
        <f t="shared" si="6"/>
        <v>USD$</v>
      </c>
      <c r="H81" s="192"/>
      <c r="I81" s="231"/>
      <c r="J81" s="279">
        <f t="shared" si="7"/>
        <v>0</v>
      </c>
      <c r="K81" s="296"/>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row>
    <row r="82" spans="1:40" ht="30.2" customHeight="1" x14ac:dyDescent="0.2">
      <c r="A82" s="180"/>
      <c r="B82" s="293" t="s">
        <v>77</v>
      </c>
      <c r="C82" s="182"/>
      <c r="D82" s="182"/>
      <c r="E82" s="183"/>
      <c r="F82" s="297" t="s">
        <v>53</v>
      </c>
      <c r="G82" s="297" t="str">
        <f t="shared" si="6"/>
        <v>USD$</v>
      </c>
      <c r="H82" s="298"/>
      <c r="I82" s="299"/>
      <c r="J82" s="279">
        <f t="shared" si="7"/>
        <v>0</v>
      </c>
      <c r="K82" s="30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row>
    <row r="83" spans="1:40" ht="5.0999999999999996" customHeight="1" x14ac:dyDescent="0.2">
      <c r="A83" s="180"/>
      <c r="B83" s="257"/>
      <c r="C83" s="257"/>
      <c r="D83" s="257"/>
      <c r="E83" s="257"/>
      <c r="F83" s="237"/>
      <c r="G83" s="237"/>
      <c r="H83" s="188"/>
      <c r="I83" s="301"/>
      <c r="J83" s="302"/>
      <c r="K83" s="25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row>
    <row r="84" spans="1:40" s="303" customFormat="1" ht="30.2" customHeight="1" x14ac:dyDescent="0.2">
      <c r="A84" s="189"/>
      <c r="B84" s="248" t="s">
        <v>78</v>
      </c>
      <c r="C84" s="248"/>
      <c r="D84" s="248"/>
      <c r="E84" s="248"/>
      <c r="F84" s="192" t="s">
        <v>51</v>
      </c>
      <c r="G84" s="192" t="str">
        <f t="shared" si="6"/>
        <v>USD$</v>
      </c>
      <c r="H84" s="192"/>
      <c r="I84" s="238"/>
      <c r="J84" s="283">
        <f>SUM(J75:J82)</f>
        <v>0</v>
      </c>
      <c r="K84" s="295"/>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row>
    <row r="85" spans="1:40" ht="5.0999999999999996" customHeight="1" x14ac:dyDescent="0.2">
      <c r="A85" s="180"/>
      <c r="B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row>
    <row r="86" spans="1:40" ht="30.2" customHeight="1" x14ac:dyDescent="0.2">
      <c r="A86" s="180"/>
      <c r="B86" s="228" t="s">
        <v>50</v>
      </c>
      <c r="C86" s="228"/>
      <c r="D86" s="228"/>
      <c r="E86" s="228"/>
      <c r="F86" s="214" t="s">
        <v>51</v>
      </c>
      <c r="G86" s="304"/>
      <c r="H86" s="283"/>
      <c r="I86" s="305"/>
      <c r="J86" s="305"/>
      <c r="K86" s="305"/>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row>
    <row r="87" spans="1:40" ht="5.0999999999999996" customHeight="1" x14ac:dyDescent="0.2">
      <c r="A87" s="180"/>
      <c r="B87" s="257"/>
      <c r="C87" s="257"/>
      <c r="D87" s="257"/>
      <c r="E87" s="257"/>
      <c r="F87" s="237"/>
      <c r="G87" s="188"/>
      <c r="H87" s="237"/>
      <c r="I87" s="306"/>
      <c r="J87" s="306"/>
      <c r="K87" s="306"/>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c r="AN87" s="180"/>
    </row>
    <row r="88" spans="1:40" s="303" customFormat="1" ht="30.2" customHeight="1" x14ac:dyDescent="0.2">
      <c r="A88" s="189"/>
      <c r="B88" s="281" t="s">
        <v>79</v>
      </c>
      <c r="C88" s="281"/>
      <c r="D88" s="281"/>
      <c r="E88" s="281"/>
      <c r="F88" s="234"/>
      <c r="G88" s="192" t="str">
        <f>$C$16</f>
        <v>USD$</v>
      </c>
      <c r="H88" s="234"/>
      <c r="I88" s="234"/>
      <c r="J88" s="283">
        <f>J84*H86</f>
        <v>0</v>
      </c>
      <c r="K88" s="295"/>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row>
    <row r="89" spans="1:40" ht="15" customHeight="1" x14ac:dyDescent="0.2">
      <c r="A89" s="180"/>
      <c r="B89" s="240"/>
      <c r="F89" s="237"/>
      <c r="G89" s="188"/>
      <c r="H89" s="237"/>
      <c r="I89" s="249"/>
      <c r="J89" s="237"/>
      <c r="K89" s="25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row>
    <row r="90" spans="1:40" ht="30" customHeight="1" x14ac:dyDescent="0.2">
      <c r="A90" s="180"/>
      <c r="B90" s="212" t="s">
        <v>142</v>
      </c>
      <c r="C90" s="212"/>
      <c r="D90" s="212"/>
      <c r="E90" s="212"/>
      <c r="F90" s="227" t="s">
        <v>24</v>
      </c>
      <c r="G90" s="227" t="s">
        <v>274</v>
      </c>
      <c r="H90" s="227" t="s">
        <v>56</v>
      </c>
      <c r="I90" s="227" t="s">
        <v>57</v>
      </c>
      <c r="J90" s="227" t="s">
        <v>58</v>
      </c>
      <c r="K90" s="227" t="s">
        <v>59</v>
      </c>
      <c r="L90" s="180"/>
      <c r="M90" s="180"/>
      <c r="N90" s="242"/>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row>
    <row r="91" spans="1:40" ht="30.2" customHeight="1" x14ac:dyDescent="0.2">
      <c r="A91" s="180"/>
      <c r="B91" s="293" t="s">
        <v>143</v>
      </c>
      <c r="C91" s="182"/>
      <c r="D91" s="182"/>
      <c r="E91" s="183"/>
      <c r="F91" s="229" t="s">
        <v>53</v>
      </c>
      <c r="G91" s="192" t="str">
        <f t="shared" ref="G91:G111" si="8">$C$16</f>
        <v>USD$</v>
      </c>
      <c r="H91" s="192"/>
      <c r="I91" s="231"/>
      <c r="J91" s="279">
        <f t="shared" ref="J91:J110" si="9">H91*I91</f>
        <v>0</v>
      </c>
      <c r="K91" s="229"/>
      <c r="L91" s="180"/>
      <c r="M91" s="180"/>
      <c r="N91" s="242"/>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row>
    <row r="92" spans="1:40" ht="30.2" customHeight="1" x14ac:dyDescent="0.2">
      <c r="A92" s="180"/>
      <c r="B92" s="293" t="s">
        <v>144</v>
      </c>
      <c r="C92" s="182"/>
      <c r="D92" s="182"/>
      <c r="E92" s="183"/>
      <c r="F92" s="229"/>
      <c r="G92" s="192"/>
      <c r="H92" s="192"/>
      <c r="I92" s="231"/>
      <c r="J92" s="279"/>
      <c r="K92" s="215"/>
      <c r="L92" s="180"/>
      <c r="M92" s="180"/>
      <c r="N92" s="242"/>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row>
    <row r="93" spans="1:40" ht="30.2" customHeight="1" x14ac:dyDescent="0.2">
      <c r="A93" s="180"/>
      <c r="B93" s="307" t="s">
        <v>145</v>
      </c>
      <c r="C93" s="308"/>
      <c r="D93" s="308"/>
      <c r="E93" s="309"/>
      <c r="F93" s="214" t="s">
        <v>102</v>
      </c>
      <c r="G93" s="192" t="str">
        <f t="shared" si="8"/>
        <v>USD$</v>
      </c>
      <c r="H93" s="192"/>
      <c r="I93" s="231"/>
      <c r="J93" s="279">
        <f t="shared" si="9"/>
        <v>0</v>
      </c>
      <c r="K93" s="229"/>
      <c r="L93" s="180"/>
      <c r="M93" s="180"/>
      <c r="N93" s="242"/>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row>
    <row r="94" spans="1:40" ht="30.2" customHeight="1" x14ac:dyDescent="0.2">
      <c r="A94" s="180"/>
      <c r="B94" s="307" t="s">
        <v>146</v>
      </c>
      <c r="C94" s="308"/>
      <c r="D94" s="308"/>
      <c r="E94" s="309"/>
      <c r="F94" s="214" t="s">
        <v>102</v>
      </c>
      <c r="G94" s="192" t="str">
        <f t="shared" si="8"/>
        <v>USD$</v>
      </c>
      <c r="H94" s="192"/>
      <c r="I94" s="231"/>
      <c r="J94" s="279">
        <f t="shared" si="9"/>
        <v>0</v>
      </c>
      <c r="K94" s="229"/>
      <c r="L94" s="180"/>
      <c r="M94" s="180"/>
      <c r="N94" s="31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row>
    <row r="95" spans="1:40" ht="30.2" customHeight="1" x14ac:dyDescent="0.2">
      <c r="A95" s="180"/>
      <c r="B95" s="307" t="s">
        <v>147</v>
      </c>
      <c r="C95" s="308"/>
      <c r="D95" s="308"/>
      <c r="E95" s="309"/>
      <c r="F95" s="214" t="s">
        <v>102</v>
      </c>
      <c r="G95" s="192" t="str">
        <f t="shared" si="8"/>
        <v>USD$</v>
      </c>
      <c r="H95" s="192"/>
      <c r="I95" s="231"/>
      <c r="J95" s="279">
        <f t="shared" si="9"/>
        <v>0</v>
      </c>
      <c r="K95" s="229"/>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row>
    <row r="96" spans="1:40" ht="27" customHeight="1" x14ac:dyDescent="0.2">
      <c r="A96" s="180"/>
      <c r="B96" s="307" t="s">
        <v>413</v>
      </c>
      <c r="C96" s="308"/>
      <c r="D96" s="308"/>
      <c r="E96" s="309"/>
      <c r="F96" s="214" t="s">
        <v>102</v>
      </c>
      <c r="G96" s="192" t="str">
        <f t="shared" si="8"/>
        <v>USD$</v>
      </c>
      <c r="H96" s="192"/>
      <c r="I96" s="231"/>
      <c r="J96" s="279">
        <f t="shared" si="9"/>
        <v>0</v>
      </c>
      <c r="K96" s="229"/>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c r="AN96" s="180"/>
    </row>
    <row r="97" spans="1:40" ht="30.2" customHeight="1" x14ac:dyDescent="0.2">
      <c r="A97" s="180"/>
      <c r="B97" s="293" t="s">
        <v>148</v>
      </c>
      <c r="C97" s="182"/>
      <c r="D97" s="182"/>
      <c r="E97" s="183"/>
      <c r="F97" s="214" t="s">
        <v>53</v>
      </c>
      <c r="G97" s="192" t="str">
        <f t="shared" si="8"/>
        <v>USD$</v>
      </c>
      <c r="H97" s="192"/>
      <c r="I97" s="231"/>
      <c r="J97" s="279">
        <f t="shared" si="9"/>
        <v>0</v>
      </c>
      <c r="K97" s="214"/>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row>
    <row r="98" spans="1:40" ht="30.2" customHeight="1" x14ac:dyDescent="0.2">
      <c r="A98" s="180"/>
      <c r="B98" s="293" t="s">
        <v>414</v>
      </c>
      <c r="C98" s="182"/>
      <c r="D98" s="182"/>
      <c r="E98" s="183"/>
      <c r="F98" s="214" t="s">
        <v>53</v>
      </c>
      <c r="G98" s="192" t="str">
        <f t="shared" si="8"/>
        <v>USD$</v>
      </c>
      <c r="H98" s="192"/>
      <c r="I98" s="231"/>
      <c r="J98" s="279">
        <f t="shared" si="9"/>
        <v>0</v>
      </c>
      <c r="K98" s="214"/>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row>
    <row r="99" spans="1:40" ht="30.2" customHeight="1" x14ac:dyDescent="0.2">
      <c r="A99" s="180"/>
      <c r="B99" s="293" t="s">
        <v>415</v>
      </c>
      <c r="C99" s="182"/>
      <c r="D99" s="182"/>
      <c r="E99" s="183"/>
      <c r="F99" s="214" t="s">
        <v>102</v>
      </c>
      <c r="G99" s="192" t="str">
        <f t="shared" si="8"/>
        <v>USD$</v>
      </c>
      <c r="H99" s="192"/>
      <c r="I99" s="231"/>
      <c r="J99" s="279">
        <f t="shared" si="9"/>
        <v>0</v>
      </c>
      <c r="K99" s="214"/>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row>
    <row r="100" spans="1:40" ht="30.2" customHeight="1" x14ac:dyDescent="0.2">
      <c r="A100" s="180"/>
      <c r="B100" s="293" t="s">
        <v>149</v>
      </c>
      <c r="C100" s="182"/>
      <c r="D100" s="182"/>
      <c r="E100" s="183"/>
      <c r="F100" s="214" t="s">
        <v>102</v>
      </c>
      <c r="G100" s="192" t="str">
        <f t="shared" si="8"/>
        <v>USD$</v>
      </c>
      <c r="H100" s="192"/>
      <c r="I100" s="231"/>
      <c r="J100" s="279">
        <f t="shared" si="9"/>
        <v>0</v>
      </c>
      <c r="K100" s="214"/>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row>
    <row r="101" spans="1:40" ht="30.2" customHeight="1" x14ac:dyDescent="0.2">
      <c r="A101" s="180"/>
      <c r="B101" s="293" t="s">
        <v>150</v>
      </c>
      <c r="C101" s="182"/>
      <c r="D101" s="182"/>
      <c r="E101" s="183"/>
      <c r="F101" s="214" t="s">
        <v>102</v>
      </c>
      <c r="G101" s="192" t="str">
        <f t="shared" si="8"/>
        <v>USD$</v>
      </c>
      <c r="H101" s="192"/>
      <c r="I101" s="231"/>
      <c r="J101" s="279">
        <f t="shared" si="9"/>
        <v>0</v>
      </c>
      <c r="K101" s="214"/>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row>
    <row r="102" spans="1:40" ht="30.2" customHeight="1" x14ac:dyDescent="0.2">
      <c r="A102" s="180"/>
      <c r="B102" s="293" t="s">
        <v>416</v>
      </c>
      <c r="C102" s="182"/>
      <c r="D102" s="182"/>
      <c r="E102" s="183"/>
      <c r="F102" s="214" t="s">
        <v>53</v>
      </c>
      <c r="G102" s="192" t="str">
        <f t="shared" si="8"/>
        <v>USD$</v>
      </c>
      <c r="H102" s="192"/>
      <c r="I102" s="231"/>
      <c r="J102" s="279">
        <f t="shared" si="9"/>
        <v>0</v>
      </c>
      <c r="K102" s="214"/>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row>
    <row r="103" spans="1:40" ht="30.2" customHeight="1" x14ac:dyDescent="0.2">
      <c r="A103" s="180"/>
      <c r="B103" s="293" t="s">
        <v>417</v>
      </c>
      <c r="C103" s="182"/>
      <c r="D103" s="182"/>
      <c r="E103" s="183"/>
      <c r="F103" s="214" t="s">
        <v>53</v>
      </c>
      <c r="G103" s="192" t="str">
        <f t="shared" si="8"/>
        <v>USD$</v>
      </c>
      <c r="H103" s="192"/>
      <c r="I103" s="231"/>
      <c r="J103" s="279">
        <f t="shared" si="9"/>
        <v>0</v>
      </c>
      <c r="K103" s="214"/>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row>
    <row r="104" spans="1:40" ht="30.2" customHeight="1" x14ac:dyDescent="0.2">
      <c r="A104" s="180"/>
      <c r="B104" s="293" t="s">
        <v>418</v>
      </c>
      <c r="C104" s="182"/>
      <c r="D104" s="182"/>
      <c r="E104" s="183"/>
      <c r="F104" s="214" t="s">
        <v>102</v>
      </c>
      <c r="G104" s="192" t="str">
        <f t="shared" si="8"/>
        <v>USD$</v>
      </c>
      <c r="H104" s="192"/>
      <c r="I104" s="231"/>
      <c r="J104" s="279">
        <f t="shared" si="9"/>
        <v>0</v>
      </c>
      <c r="K104" s="214"/>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row>
    <row r="105" spans="1:40" ht="30.2" customHeight="1" x14ac:dyDescent="0.2">
      <c r="A105" s="180"/>
      <c r="B105" s="293" t="s">
        <v>419</v>
      </c>
      <c r="C105" s="182"/>
      <c r="D105" s="182"/>
      <c r="E105" s="183"/>
      <c r="F105" s="214" t="s">
        <v>73</v>
      </c>
      <c r="G105" s="192" t="str">
        <f t="shared" si="8"/>
        <v>USD$</v>
      </c>
      <c r="H105" s="192"/>
      <c r="I105" s="231"/>
      <c r="J105" s="279">
        <f t="shared" si="9"/>
        <v>0</v>
      </c>
      <c r="K105" s="214"/>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row>
    <row r="106" spans="1:40" ht="30.2" customHeight="1" x14ac:dyDescent="0.2">
      <c r="A106" s="180"/>
      <c r="B106" s="293" t="s">
        <v>420</v>
      </c>
      <c r="C106" s="182"/>
      <c r="D106" s="182"/>
      <c r="E106" s="183"/>
      <c r="F106" s="229"/>
      <c r="G106" s="192"/>
      <c r="H106" s="192"/>
      <c r="I106" s="231"/>
      <c r="J106" s="279"/>
      <c r="K106" s="215"/>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row>
    <row r="107" spans="1:40" ht="30.2" customHeight="1" x14ac:dyDescent="0.2">
      <c r="A107" s="180"/>
      <c r="B107" s="307" t="s">
        <v>421</v>
      </c>
      <c r="C107" s="308"/>
      <c r="D107" s="308"/>
      <c r="E107" s="309"/>
      <c r="F107" s="214" t="s">
        <v>123</v>
      </c>
      <c r="G107" s="192" t="str">
        <f t="shared" si="8"/>
        <v>USD$</v>
      </c>
      <c r="H107" s="192"/>
      <c r="I107" s="231"/>
      <c r="J107" s="279">
        <f t="shared" si="9"/>
        <v>0</v>
      </c>
      <c r="K107" s="214"/>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row>
    <row r="108" spans="1:40" ht="30.2" customHeight="1" x14ac:dyDescent="0.2">
      <c r="A108" s="180"/>
      <c r="B108" s="307" t="s">
        <v>422</v>
      </c>
      <c r="C108" s="308"/>
      <c r="D108" s="308"/>
      <c r="E108" s="309"/>
      <c r="F108" s="214" t="s">
        <v>123</v>
      </c>
      <c r="G108" s="192" t="str">
        <f t="shared" si="8"/>
        <v>USD$</v>
      </c>
      <c r="H108" s="192"/>
      <c r="I108" s="231"/>
      <c r="J108" s="279">
        <f t="shared" si="9"/>
        <v>0</v>
      </c>
      <c r="K108" s="214"/>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row>
    <row r="109" spans="1:40" ht="30.2" customHeight="1" x14ac:dyDescent="0.2">
      <c r="A109" s="180"/>
      <c r="B109" s="311" t="s">
        <v>423</v>
      </c>
      <c r="C109" s="312"/>
      <c r="D109" s="312"/>
      <c r="E109" s="313"/>
      <c r="F109" s="253" t="s">
        <v>42</v>
      </c>
      <c r="G109" s="192" t="str">
        <f t="shared" si="8"/>
        <v>USD$</v>
      </c>
      <c r="H109" s="253"/>
      <c r="I109" s="314"/>
      <c r="J109" s="253">
        <f t="shared" si="9"/>
        <v>0</v>
      </c>
      <c r="K109" s="253"/>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row>
    <row r="110" spans="1:40" ht="45.75" customHeight="1" x14ac:dyDescent="0.2">
      <c r="A110" s="180"/>
      <c r="B110" s="311" t="s">
        <v>424</v>
      </c>
      <c r="C110" s="312"/>
      <c r="D110" s="312"/>
      <c r="E110" s="313"/>
      <c r="F110" s="253"/>
      <c r="G110" s="192" t="str">
        <f t="shared" si="8"/>
        <v>USD$</v>
      </c>
      <c r="H110" s="253"/>
      <c r="I110" s="314"/>
      <c r="J110" s="253">
        <f t="shared" si="9"/>
        <v>0</v>
      </c>
      <c r="K110" s="247" t="s">
        <v>396</v>
      </c>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row>
    <row r="111" spans="1:40" s="303" customFormat="1" ht="30.2" customHeight="1" x14ac:dyDescent="0.2">
      <c r="A111" s="189"/>
      <c r="B111" s="281" t="s">
        <v>122</v>
      </c>
      <c r="C111" s="281"/>
      <c r="D111" s="281"/>
      <c r="E111" s="281"/>
      <c r="F111" s="234"/>
      <c r="G111" s="192" t="str">
        <f t="shared" si="8"/>
        <v>USD$</v>
      </c>
      <c r="H111" s="234"/>
      <c r="I111" s="234"/>
      <c r="J111" s="283">
        <f>SUM(J91:J110)</f>
        <v>0</v>
      </c>
      <c r="K111" s="192"/>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row>
    <row r="112" spans="1:40" ht="15" customHeight="1" x14ac:dyDescent="0.2">
      <c r="A112" s="180"/>
      <c r="B112" s="240"/>
      <c r="F112" s="237"/>
      <c r="G112" s="188"/>
      <c r="H112" s="237"/>
      <c r="I112" s="249"/>
      <c r="J112" s="237"/>
      <c r="K112" s="250"/>
      <c r="L112" s="315"/>
      <c r="M112" s="315"/>
      <c r="N112" s="180"/>
      <c r="O112" s="237"/>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row>
    <row r="113" spans="1:40" ht="40.5" customHeight="1" x14ac:dyDescent="0.2">
      <c r="A113" s="180"/>
      <c r="B113" s="212" t="s">
        <v>425</v>
      </c>
      <c r="C113" s="212"/>
      <c r="D113" s="212"/>
      <c r="E113" s="212"/>
      <c r="F113" s="227" t="s">
        <v>24</v>
      </c>
      <c r="G113" s="227" t="s">
        <v>274</v>
      </c>
      <c r="H113" s="227" t="s">
        <v>56</v>
      </c>
      <c r="I113" s="227" t="s">
        <v>57</v>
      </c>
      <c r="J113" s="227" t="s">
        <v>58</v>
      </c>
      <c r="K113" s="227" t="s">
        <v>59</v>
      </c>
      <c r="L113" s="237"/>
      <c r="M113" s="237"/>
      <c r="N113" s="180"/>
      <c r="O113" s="237"/>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row>
    <row r="114" spans="1:40" ht="30.2" customHeight="1" x14ac:dyDescent="0.2">
      <c r="A114" s="180"/>
      <c r="B114" s="293" t="s">
        <v>426</v>
      </c>
      <c r="C114" s="182"/>
      <c r="D114" s="182"/>
      <c r="E114" s="183"/>
      <c r="F114" s="214" t="s">
        <v>53</v>
      </c>
      <c r="G114" s="214" t="str">
        <f t="shared" ref="G114:G155" si="10">$C$16</f>
        <v>USD$</v>
      </c>
      <c r="H114" s="192"/>
      <c r="I114" s="231"/>
      <c r="J114" s="279">
        <f t="shared" ref="J114:J154" si="11">H114*I114</f>
        <v>0</v>
      </c>
      <c r="K114" s="214"/>
      <c r="L114" s="237"/>
      <c r="M114" s="237"/>
      <c r="N114" s="180"/>
      <c r="O114" s="237"/>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row>
    <row r="115" spans="1:40" ht="30.2" customHeight="1" x14ac:dyDescent="0.2">
      <c r="A115" s="180"/>
      <c r="B115" s="293" t="s">
        <v>427</v>
      </c>
      <c r="C115" s="182"/>
      <c r="D115" s="182"/>
      <c r="E115" s="183"/>
      <c r="F115" s="229"/>
      <c r="G115" s="214"/>
      <c r="H115" s="192"/>
      <c r="I115" s="231"/>
      <c r="J115" s="231"/>
      <c r="K115" s="215"/>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row>
    <row r="116" spans="1:40" ht="30.2" customHeight="1" x14ac:dyDescent="0.2">
      <c r="A116" s="180"/>
      <c r="B116" s="307" t="s">
        <v>428</v>
      </c>
      <c r="C116" s="308"/>
      <c r="D116" s="308"/>
      <c r="E116" s="309"/>
      <c r="F116" s="229" t="s">
        <v>42</v>
      </c>
      <c r="G116" s="214" t="str">
        <f t="shared" si="10"/>
        <v>USD$</v>
      </c>
      <c r="H116" s="192"/>
      <c r="I116" s="231"/>
      <c r="J116" s="279">
        <f t="shared" si="11"/>
        <v>0</v>
      </c>
      <c r="K116" s="215"/>
      <c r="L116" s="180"/>
      <c r="M116" s="180"/>
      <c r="N116" s="242"/>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row>
    <row r="117" spans="1:40" ht="30.2" customHeight="1" x14ac:dyDescent="0.2">
      <c r="A117" s="180"/>
      <c r="B117" s="307" t="s">
        <v>429</v>
      </c>
      <c r="C117" s="308"/>
      <c r="D117" s="308"/>
      <c r="E117" s="309"/>
      <c r="F117" s="229" t="s">
        <v>42</v>
      </c>
      <c r="G117" s="214" t="str">
        <f t="shared" si="10"/>
        <v>USD$</v>
      </c>
      <c r="H117" s="192"/>
      <c r="I117" s="231"/>
      <c r="J117" s="279">
        <f t="shared" si="11"/>
        <v>0</v>
      </c>
      <c r="K117" s="215"/>
      <c r="L117" s="180"/>
      <c r="M117" s="180"/>
      <c r="N117" s="242"/>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row>
    <row r="118" spans="1:40" ht="30.2" customHeight="1" x14ac:dyDescent="0.2">
      <c r="A118" s="180"/>
      <c r="B118" s="293" t="s">
        <v>430</v>
      </c>
      <c r="C118" s="182"/>
      <c r="D118" s="182"/>
      <c r="E118" s="183"/>
      <c r="F118" s="214" t="s">
        <v>39</v>
      </c>
      <c r="G118" s="214" t="str">
        <f t="shared" si="10"/>
        <v>USD$</v>
      </c>
      <c r="H118" s="192"/>
      <c r="I118" s="231"/>
      <c r="J118" s="279">
        <f t="shared" si="11"/>
        <v>0</v>
      </c>
      <c r="K118" s="215"/>
      <c r="L118" s="180"/>
      <c r="M118" s="180"/>
      <c r="N118" s="242"/>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row>
    <row r="119" spans="1:40" ht="30.2" customHeight="1" x14ac:dyDescent="0.2">
      <c r="A119" s="180"/>
      <c r="B119" s="293" t="s">
        <v>431</v>
      </c>
      <c r="C119" s="182"/>
      <c r="D119" s="182"/>
      <c r="E119" s="183"/>
      <c r="F119" s="214" t="s">
        <v>42</v>
      </c>
      <c r="G119" s="214" t="str">
        <f t="shared" si="10"/>
        <v>USD$</v>
      </c>
      <c r="H119" s="192"/>
      <c r="I119" s="231"/>
      <c r="J119" s="279">
        <f t="shared" si="11"/>
        <v>0</v>
      </c>
      <c r="K119" s="214"/>
      <c r="L119" s="180"/>
      <c r="M119" s="180"/>
      <c r="N119" s="242"/>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row>
    <row r="120" spans="1:40" ht="30.2" customHeight="1" x14ac:dyDescent="0.2">
      <c r="A120" s="180"/>
      <c r="B120" s="293" t="s">
        <v>432</v>
      </c>
      <c r="C120" s="182"/>
      <c r="D120" s="182"/>
      <c r="E120" s="183"/>
      <c r="F120" s="214" t="s">
        <v>42</v>
      </c>
      <c r="G120" s="214" t="str">
        <f t="shared" si="10"/>
        <v>USD$</v>
      </c>
      <c r="H120" s="192"/>
      <c r="I120" s="231"/>
      <c r="J120" s="279">
        <f t="shared" si="11"/>
        <v>0</v>
      </c>
      <c r="K120" s="229"/>
      <c r="L120" s="180"/>
      <c r="M120" s="180"/>
      <c r="N120" s="242"/>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row>
    <row r="121" spans="1:40" ht="30.2" customHeight="1" x14ac:dyDescent="0.2">
      <c r="A121" s="180"/>
      <c r="B121" s="293" t="s">
        <v>433</v>
      </c>
      <c r="C121" s="182"/>
      <c r="D121" s="182"/>
      <c r="E121" s="183"/>
      <c r="F121" s="229"/>
      <c r="G121" s="214"/>
      <c r="H121" s="192"/>
      <c r="I121" s="231"/>
      <c r="J121" s="231"/>
      <c r="K121" s="215"/>
      <c r="L121" s="180"/>
      <c r="M121" s="180"/>
      <c r="N121" s="242"/>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row>
    <row r="122" spans="1:40" ht="30.2" customHeight="1" x14ac:dyDescent="0.2">
      <c r="A122" s="180"/>
      <c r="B122" s="307" t="s">
        <v>434</v>
      </c>
      <c r="C122" s="308"/>
      <c r="D122" s="308"/>
      <c r="E122" s="309"/>
      <c r="F122" s="214" t="s">
        <v>42</v>
      </c>
      <c r="G122" s="214" t="str">
        <f t="shared" si="10"/>
        <v>USD$</v>
      </c>
      <c r="H122" s="192"/>
      <c r="I122" s="231"/>
      <c r="J122" s="279">
        <f t="shared" si="11"/>
        <v>0</v>
      </c>
      <c r="K122" s="229"/>
      <c r="L122" s="180"/>
      <c r="M122" s="180"/>
      <c r="N122" s="242"/>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row>
    <row r="123" spans="1:40" ht="30.2" customHeight="1" x14ac:dyDescent="0.2">
      <c r="A123" s="180"/>
      <c r="B123" s="307" t="s">
        <v>435</v>
      </c>
      <c r="C123" s="308"/>
      <c r="D123" s="308"/>
      <c r="E123" s="309"/>
      <c r="F123" s="214" t="s">
        <v>42</v>
      </c>
      <c r="G123" s="214" t="str">
        <f t="shared" si="10"/>
        <v>USD$</v>
      </c>
      <c r="H123" s="192"/>
      <c r="I123" s="231"/>
      <c r="J123" s="279">
        <f t="shared" si="11"/>
        <v>0</v>
      </c>
      <c r="K123" s="229"/>
      <c r="L123" s="316"/>
      <c r="M123" s="180"/>
      <c r="N123" s="242"/>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row>
    <row r="124" spans="1:40" ht="30.2" customHeight="1" x14ac:dyDescent="0.2">
      <c r="A124" s="180"/>
      <c r="B124" s="307" t="s">
        <v>436</v>
      </c>
      <c r="C124" s="308"/>
      <c r="D124" s="308"/>
      <c r="E124" s="309"/>
      <c r="F124" s="214" t="s">
        <v>42</v>
      </c>
      <c r="G124" s="214" t="str">
        <f t="shared" si="10"/>
        <v>USD$</v>
      </c>
      <c r="H124" s="192"/>
      <c r="I124" s="231"/>
      <c r="J124" s="279">
        <f t="shared" si="11"/>
        <v>0</v>
      </c>
      <c r="K124" s="229"/>
      <c r="L124" s="316"/>
      <c r="M124" s="180"/>
      <c r="N124" s="242"/>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row>
    <row r="125" spans="1:40" ht="30.2" customHeight="1" x14ac:dyDescent="0.2">
      <c r="A125" s="180"/>
      <c r="B125" s="307" t="s">
        <v>437</v>
      </c>
      <c r="C125" s="308"/>
      <c r="D125" s="308"/>
      <c r="E125" s="309"/>
      <c r="F125" s="214" t="s">
        <v>42</v>
      </c>
      <c r="G125" s="214" t="str">
        <f t="shared" si="10"/>
        <v>USD$</v>
      </c>
      <c r="H125" s="192"/>
      <c r="I125" s="231"/>
      <c r="J125" s="279">
        <f t="shared" si="11"/>
        <v>0</v>
      </c>
      <c r="K125" s="229"/>
      <c r="L125" s="316"/>
      <c r="M125" s="180"/>
      <c r="N125" s="242"/>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row>
    <row r="126" spans="1:40" ht="30.2" customHeight="1" x14ac:dyDescent="0.2">
      <c r="A126" s="180"/>
      <c r="B126" s="293" t="s">
        <v>438</v>
      </c>
      <c r="C126" s="182"/>
      <c r="D126" s="182"/>
      <c r="E126" s="183"/>
      <c r="F126" s="229"/>
      <c r="G126" s="214"/>
      <c r="H126" s="192"/>
      <c r="I126" s="231"/>
      <c r="J126" s="279"/>
      <c r="K126" s="215"/>
      <c r="L126" s="316"/>
      <c r="M126" s="180"/>
      <c r="N126" s="242"/>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row>
    <row r="127" spans="1:40" ht="30.2" customHeight="1" x14ac:dyDescent="0.2">
      <c r="A127" s="180"/>
      <c r="B127" s="307" t="s">
        <v>439</v>
      </c>
      <c r="C127" s="308"/>
      <c r="D127" s="308"/>
      <c r="E127" s="309"/>
      <c r="F127" s="214" t="s">
        <v>39</v>
      </c>
      <c r="G127" s="214" t="str">
        <f t="shared" si="10"/>
        <v>USD$</v>
      </c>
      <c r="H127" s="192"/>
      <c r="I127" s="231"/>
      <c r="J127" s="279">
        <f t="shared" si="11"/>
        <v>0</v>
      </c>
      <c r="K127" s="229"/>
      <c r="L127" s="316"/>
      <c r="M127" s="180"/>
      <c r="N127" s="242"/>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row>
    <row r="128" spans="1:40" ht="30.2" customHeight="1" x14ac:dyDescent="0.2">
      <c r="A128" s="180"/>
      <c r="B128" s="307" t="s">
        <v>440</v>
      </c>
      <c r="C128" s="308"/>
      <c r="D128" s="308"/>
      <c r="E128" s="309"/>
      <c r="F128" s="214" t="s">
        <v>39</v>
      </c>
      <c r="G128" s="214" t="str">
        <f t="shared" si="10"/>
        <v>USD$</v>
      </c>
      <c r="H128" s="192"/>
      <c r="I128" s="231"/>
      <c r="J128" s="279">
        <f t="shared" si="11"/>
        <v>0</v>
      </c>
      <c r="K128" s="229"/>
      <c r="L128" s="316"/>
      <c r="M128" s="180"/>
      <c r="N128" s="242"/>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row>
    <row r="129" spans="1:40" ht="30.2" customHeight="1" x14ac:dyDescent="0.2">
      <c r="A129" s="180"/>
      <c r="B129" s="307" t="s">
        <v>441</v>
      </c>
      <c r="C129" s="308"/>
      <c r="D129" s="308"/>
      <c r="E129" s="309"/>
      <c r="F129" s="214" t="s">
        <v>39</v>
      </c>
      <c r="G129" s="214" t="str">
        <f t="shared" si="10"/>
        <v>USD$</v>
      </c>
      <c r="H129" s="192"/>
      <c r="I129" s="231"/>
      <c r="J129" s="279">
        <f t="shared" si="11"/>
        <v>0</v>
      </c>
      <c r="K129" s="229"/>
      <c r="L129" s="316"/>
      <c r="M129" s="180"/>
      <c r="N129" s="242"/>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row>
    <row r="130" spans="1:40" ht="30.2" customHeight="1" x14ac:dyDescent="0.2">
      <c r="A130" s="180"/>
      <c r="B130" s="293" t="s">
        <v>442</v>
      </c>
      <c r="C130" s="182"/>
      <c r="D130" s="182"/>
      <c r="E130" s="183"/>
      <c r="F130" s="229"/>
      <c r="G130" s="214"/>
      <c r="H130" s="192"/>
      <c r="I130" s="231"/>
      <c r="J130" s="279"/>
      <c r="K130" s="215"/>
      <c r="L130" s="316"/>
      <c r="M130" s="180"/>
      <c r="N130" s="242"/>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row>
    <row r="131" spans="1:40" ht="30.2" customHeight="1" x14ac:dyDescent="0.2">
      <c r="A131" s="180"/>
      <c r="B131" s="307" t="s">
        <v>443</v>
      </c>
      <c r="C131" s="308"/>
      <c r="D131" s="308"/>
      <c r="E131" s="309"/>
      <c r="F131" s="317" t="s">
        <v>39</v>
      </c>
      <c r="G131" s="214" t="str">
        <f t="shared" si="10"/>
        <v>USD$</v>
      </c>
      <c r="H131" s="192"/>
      <c r="I131" s="231"/>
      <c r="J131" s="279">
        <f t="shared" si="11"/>
        <v>0</v>
      </c>
      <c r="K131" s="229"/>
      <c r="L131" s="316"/>
      <c r="M131" s="180"/>
      <c r="N131" s="242"/>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row>
    <row r="132" spans="1:40" ht="30.2" customHeight="1" x14ac:dyDescent="0.2">
      <c r="A132" s="180"/>
      <c r="B132" s="307" t="s">
        <v>444</v>
      </c>
      <c r="C132" s="308"/>
      <c r="D132" s="308"/>
      <c r="E132" s="309"/>
      <c r="F132" s="317" t="s">
        <v>39</v>
      </c>
      <c r="G132" s="214" t="str">
        <f t="shared" si="10"/>
        <v>USD$</v>
      </c>
      <c r="H132" s="192"/>
      <c r="I132" s="231"/>
      <c r="J132" s="279">
        <f t="shared" si="11"/>
        <v>0</v>
      </c>
      <c r="K132" s="229"/>
      <c r="L132" s="316"/>
      <c r="M132" s="180"/>
      <c r="N132" s="242"/>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row>
    <row r="133" spans="1:40" ht="30.2" customHeight="1" x14ac:dyDescent="0.2">
      <c r="A133" s="180"/>
      <c r="B133" s="307" t="s">
        <v>445</v>
      </c>
      <c r="C133" s="308"/>
      <c r="D133" s="308"/>
      <c r="E133" s="309"/>
      <c r="F133" s="317" t="s">
        <v>39</v>
      </c>
      <c r="G133" s="214" t="str">
        <f t="shared" si="10"/>
        <v>USD$</v>
      </c>
      <c r="H133" s="192"/>
      <c r="I133" s="231"/>
      <c r="J133" s="279">
        <f t="shared" si="11"/>
        <v>0</v>
      </c>
      <c r="K133" s="229"/>
      <c r="L133" s="316"/>
      <c r="M133" s="180"/>
      <c r="N133" s="242"/>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row>
    <row r="134" spans="1:40" ht="30.2" customHeight="1" x14ac:dyDescent="0.2">
      <c r="A134" s="180"/>
      <c r="B134" s="293" t="s">
        <v>446</v>
      </c>
      <c r="C134" s="182"/>
      <c r="D134" s="182"/>
      <c r="E134" s="183"/>
      <c r="F134" s="214" t="s">
        <v>102</v>
      </c>
      <c r="G134" s="214" t="str">
        <f t="shared" si="10"/>
        <v>USD$</v>
      </c>
      <c r="H134" s="192"/>
      <c r="I134" s="231"/>
      <c r="J134" s="279">
        <f t="shared" si="11"/>
        <v>0</v>
      </c>
      <c r="K134" s="229"/>
      <c r="L134" s="316"/>
      <c r="M134" s="180"/>
      <c r="N134" s="242"/>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row>
    <row r="135" spans="1:40" ht="30.2" customHeight="1" x14ac:dyDescent="0.2">
      <c r="A135" s="180"/>
      <c r="B135" s="293" t="s">
        <v>447</v>
      </c>
      <c r="C135" s="182"/>
      <c r="D135" s="182"/>
      <c r="E135" s="183"/>
      <c r="F135" s="214" t="s">
        <v>40</v>
      </c>
      <c r="G135" s="214" t="str">
        <f t="shared" si="10"/>
        <v>USD$</v>
      </c>
      <c r="H135" s="192"/>
      <c r="I135" s="231"/>
      <c r="J135" s="279">
        <f t="shared" si="11"/>
        <v>0</v>
      </c>
      <c r="K135" s="229"/>
      <c r="L135" s="316"/>
      <c r="M135" s="180"/>
      <c r="N135" s="242"/>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row>
    <row r="136" spans="1:40" ht="30.2" customHeight="1" x14ac:dyDescent="0.2">
      <c r="A136" s="180"/>
      <c r="B136" s="293" t="s">
        <v>448</v>
      </c>
      <c r="C136" s="182"/>
      <c r="D136" s="182"/>
      <c r="E136" s="183"/>
      <c r="F136" s="214" t="s">
        <v>102</v>
      </c>
      <c r="G136" s="214" t="str">
        <f t="shared" si="10"/>
        <v>USD$</v>
      </c>
      <c r="H136" s="192"/>
      <c r="I136" s="231"/>
      <c r="J136" s="279">
        <f t="shared" si="11"/>
        <v>0</v>
      </c>
      <c r="K136" s="229"/>
      <c r="L136" s="316"/>
      <c r="M136" s="180"/>
      <c r="N136" s="242"/>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row>
    <row r="137" spans="1:40" ht="30.2" customHeight="1" x14ac:dyDescent="0.2">
      <c r="A137" s="180"/>
      <c r="B137" s="293" t="s">
        <v>449</v>
      </c>
      <c r="C137" s="182"/>
      <c r="D137" s="182"/>
      <c r="E137" s="183"/>
      <c r="F137" s="229"/>
      <c r="G137" s="214"/>
      <c r="H137" s="192"/>
      <c r="I137" s="231"/>
      <c r="J137" s="279"/>
      <c r="K137" s="215"/>
      <c r="L137" s="316"/>
      <c r="M137" s="180"/>
      <c r="N137" s="242"/>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row>
    <row r="138" spans="1:40" ht="30.2" customHeight="1" x14ac:dyDescent="0.2">
      <c r="A138" s="180"/>
      <c r="B138" s="307" t="s">
        <v>450</v>
      </c>
      <c r="C138" s="308"/>
      <c r="D138" s="308"/>
      <c r="E138" s="309"/>
      <c r="F138" s="214" t="s">
        <v>42</v>
      </c>
      <c r="G138" s="214" t="str">
        <f t="shared" si="10"/>
        <v>USD$</v>
      </c>
      <c r="H138" s="192"/>
      <c r="I138" s="231"/>
      <c r="J138" s="279">
        <f t="shared" si="11"/>
        <v>0</v>
      </c>
      <c r="K138" s="229"/>
      <c r="L138" s="316"/>
      <c r="M138" s="180"/>
      <c r="N138" s="242"/>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row>
    <row r="139" spans="1:40" ht="30.2" customHeight="1" x14ac:dyDescent="0.2">
      <c r="A139" s="180"/>
      <c r="B139" s="307" t="s">
        <v>451</v>
      </c>
      <c r="C139" s="308"/>
      <c r="D139" s="308"/>
      <c r="E139" s="309"/>
      <c r="F139" s="214" t="s">
        <v>42</v>
      </c>
      <c r="G139" s="214" t="str">
        <f t="shared" si="10"/>
        <v>USD$</v>
      </c>
      <c r="H139" s="192"/>
      <c r="I139" s="231"/>
      <c r="J139" s="279">
        <f t="shared" si="11"/>
        <v>0</v>
      </c>
      <c r="K139" s="229"/>
      <c r="L139" s="316"/>
      <c r="M139" s="180"/>
      <c r="N139" s="242"/>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row>
    <row r="140" spans="1:40" ht="30.2" customHeight="1" x14ac:dyDescent="0.2">
      <c r="A140" s="180"/>
      <c r="B140" s="307" t="s">
        <v>452</v>
      </c>
      <c r="C140" s="308"/>
      <c r="D140" s="308"/>
      <c r="E140" s="309"/>
      <c r="F140" s="214" t="s">
        <v>42</v>
      </c>
      <c r="G140" s="214" t="str">
        <f t="shared" si="10"/>
        <v>USD$</v>
      </c>
      <c r="H140" s="192"/>
      <c r="I140" s="231"/>
      <c r="J140" s="279">
        <f t="shared" si="11"/>
        <v>0</v>
      </c>
      <c r="K140" s="229"/>
      <c r="L140" s="316"/>
      <c r="M140" s="180"/>
      <c r="N140" s="242"/>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row>
    <row r="141" spans="1:40" ht="30.2" customHeight="1" x14ac:dyDescent="0.2">
      <c r="A141" s="180"/>
      <c r="B141" s="307" t="s">
        <v>453</v>
      </c>
      <c r="C141" s="308"/>
      <c r="D141" s="308"/>
      <c r="E141" s="309"/>
      <c r="F141" s="317" t="s">
        <v>39</v>
      </c>
      <c r="G141" s="214" t="str">
        <f t="shared" si="10"/>
        <v>USD$</v>
      </c>
      <c r="H141" s="192"/>
      <c r="I141" s="231"/>
      <c r="J141" s="279">
        <f t="shared" si="11"/>
        <v>0</v>
      </c>
      <c r="K141" s="229"/>
      <c r="L141" s="316"/>
      <c r="M141" s="180"/>
      <c r="N141" s="242"/>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row>
    <row r="142" spans="1:40" ht="30.2" customHeight="1" x14ac:dyDescent="0.2">
      <c r="A142" s="180"/>
      <c r="B142" s="307" t="s">
        <v>454</v>
      </c>
      <c r="C142" s="308"/>
      <c r="D142" s="308"/>
      <c r="E142" s="309"/>
      <c r="F142" s="214" t="s">
        <v>39</v>
      </c>
      <c r="G142" s="214" t="str">
        <f t="shared" si="10"/>
        <v>USD$</v>
      </c>
      <c r="H142" s="192"/>
      <c r="I142" s="231"/>
      <c r="J142" s="279">
        <f t="shared" si="11"/>
        <v>0</v>
      </c>
      <c r="K142" s="229"/>
      <c r="L142" s="316"/>
      <c r="M142" s="180"/>
      <c r="N142" s="242"/>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row>
    <row r="143" spans="1:40" ht="30.2" customHeight="1" x14ac:dyDescent="0.2">
      <c r="A143" s="180"/>
      <c r="B143" s="293" t="s">
        <v>455</v>
      </c>
      <c r="C143" s="182"/>
      <c r="D143" s="182"/>
      <c r="E143" s="183"/>
      <c r="F143" s="214" t="s">
        <v>42</v>
      </c>
      <c r="G143" s="214" t="str">
        <f t="shared" si="10"/>
        <v>USD$</v>
      </c>
      <c r="H143" s="192"/>
      <c r="I143" s="231"/>
      <c r="J143" s="279">
        <f t="shared" si="11"/>
        <v>0</v>
      </c>
      <c r="K143" s="229"/>
      <c r="L143" s="316"/>
      <c r="M143" s="180"/>
      <c r="N143" s="242"/>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row>
    <row r="144" spans="1:40" ht="30.2" customHeight="1" x14ac:dyDescent="0.2">
      <c r="A144" s="180"/>
      <c r="B144" s="293" t="s">
        <v>456</v>
      </c>
      <c r="C144" s="182"/>
      <c r="D144" s="182"/>
      <c r="E144" s="183"/>
      <c r="F144" s="214" t="s">
        <v>42</v>
      </c>
      <c r="G144" s="214" t="str">
        <f t="shared" si="10"/>
        <v>USD$</v>
      </c>
      <c r="H144" s="192"/>
      <c r="I144" s="231"/>
      <c r="J144" s="279">
        <f t="shared" si="11"/>
        <v>0</v>
      </c>
      <c r="K144" s="229"/>
      <c r="L144" s="316"/>
      <c r="M144" s="180"/>
      <c r="N144" s="242"/>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row>
    <row r="145" spans="1:40" ht="30.2" customHeight="1" x14ac:dyDescent="0.2">
      <c r="A145" s="180"/>
      <c r="B145" s="293" t="s">
        <v>457</v>
      </c>
      <c r="C145" s="182"/>
      <c r="D145" s="182"/>
      <c r="E145" s="183"/>
      <c r="F145" s="214" t="s">
        <v>42</v>
      </c>
      <c r="G145" s="214" t="str">
        <f t="shared" si="10"/>
        <v>USD$</v>
      </c>
      <c r="H145" s="192"/>
      <c r="I145" s="231"/>
      <c r="J145" s="279">
        <f t="shared" si="11"/>
        <v>0</v>
      </c>
      <c r="K145" s="229"/>
      <c r="L145" s="316"/>
      <c r="M145" s="180"/>
      <c r="N145" s="242"/>
      <c r="O145" s="180"/>
      <c r="P145" s="180"/>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row>
    <row r="146" spans="1:40" ht="30.2" customHeight="1" x14ac:dyDescent="0.2">
      <c r="A146" s="180"/>
      <c r="B146" s="293" t="s">
        <v>458</v>
      </c>
      <c r="C146" s="182"/>
      <c r="D146" s="182"/>
      <c r="E146" s="183"/>
      <c r="F146" s="214" t="s">
        <v>53</v>
      </c>
      <c r="G146" s="214" t="str">
        <f t="shared" si="10"/>
        <v>USD$</v>
      </c>
      <c r="H146" s="192"/>
      <c r="I146" s="231"/>
      <c r="J146" s="279">
        <f t="shared" si="11"/>
        <v>0</v>
      </c>
      <c r="K146" s="229"/>
      <c r="L146" s="316"/>
      <c r="M146" s="180"/>
      <c r="N146" s="242"/>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row>
    <row r="147" spans="1:40" ht="30.2" customHeight="1" x14ac:dyDescent="0.2">
      <c r="A147" s="180"/>
      <c r="B147" s="293" t="s">
        <v>459</v>
      </c>
      <c r="C147" s="182"/>
      <c r="D147" s="182"/>
      <c r="E147" s="183"/>
      <c r="F147" s="214" t="s">
        <v>53</v>
      </c>
      <c r="G147" s="214" t="str">
        <f t="shared" si="10"/>
        <v>USD$</v>
      </c>
      <c r="H147" s="192"/>
      <c r="I147" s="231"/>
      <c r="J147" s="279">
        <f t="shared" si="11"/>
        <v>0</v>
      </c>
      <c r="K147" s="229"/>
      <c r="L147" s="316"/>
      <c r="M147" s="180"/>
      <c r="N147" s="242"/>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c r="AN147" s="180"/>
    </row>
    <row r="148" spans="1:40" ht="30.2" customHeight="1" x14ac:dyDescent="0.2">
      <c r="A148" s="180"/>
      <c r="B148" s="293" t="s">
        <v>460</v>
      </c>
      <c r="C148" s="182"/>
      <c r="D148" s="182"/>
      <c r="E148" s="183"/>
      <c r="F148" s="229"/>
      <c r="G148" s="214"/>
      <c r="H148" s="192"/>
      <c r="I148" s="231"/>
      <c r="J148" s="279"/>
      <c r="K148" s="215"/>
      <c r="L148" s="316"/>
      <c r="M148" s="180"/>
      <c r="N148" s="242"/>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c r="AN148" s="180"/>
    </row>
    <row r="149" spans="1:40" ht="30.2" customHeight="1" x14ac:dyDescent="0.2">
      <c r="A149" s="180"/>
      <c r="B149" s="307" t="s">
        <v>461</v>
      </c>
      <c r="C149" s="308"/>
      <c r="D149" s="308"/>
      <c r="E149" s="309"/>
      <c r="F149" s="214" t="s">
        <v>42</v>
      </c>
      <c r="G149" s="214" t="str">
        <f t="shared" si="10"/>
        <v>USD$</v>
      </c>
      <c r="H149" s="192"/>
      <c r="I149" s="231"/>
      <c r="J149" s="279">
        <f t="shared" si="11"/>
        <v>0</v>
      </c>
      <c r="K149" s="229"/>
      <c r="L149" s="316"/>
      <c r="M149" s="180"/>
      <c r="N149" s="242"/>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row>
    <row r="150" spans="1:40" ht="30.2" customHeight="1" x14ac:dyDescent="0.2">
      <c r="A150" s="180"/>
      <c r="B150" s="307" t="s">
        <v>462</v>
      </c>
      <c r="C150" s="308"/>
      <c r="D150" s="308"/>
      <c r="E150" s="309"/>
      <c r="F150" s="214" t="s">
        <v>42</v>
      </c>
      <c r="G150" s="214" t="str">
        <f t="shared" si="10"/>
        <v>USD$</v>
      </c>
      <c r="H150" s="192"/>
      <c r="I150" s="231"/>
      <c r="J150" s="279">
        <f t="shared" si="11"/>
        <v>0</v>
      </c>
      <c r="K150" s="229"/>
      <c r="L150" s="180"/>
      <c r="M150" s="180"/>
      <c r="N150" s="242"/>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row>
    <row r="151" spans="1:40" ht="30.2" customHeight="1" x14ac:dyDescent="0.2">
      <c r="A151" s="180"/>
      <c r="B151" s="307" t="s">
        <v>463</v>
      </c>
      <c r="C151" s="308"/>
      <c r="D151" s="308"/>
      <c r="E151" s="309"/>
      <c r="F151" s="214" t="s">
        <v>42</v>
      </c>
      <c r="G151" s="214" t="str">
        <f t="shared" si="10"/>
        <v>USD$</v>
      </c>
      <c r="H151" s="192"/>
      <c r="I151" s="231"/>
      <c r="J151" s="279">
        <f t="shared" si="11"/>
        <v>0</v>
      </c>
      <c r="K151" s="229"/>
      <c r="L151" s="180"/>
      <c r="M151" s="180"/>
      <c r="N151" s="242"/>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row>
    <row r="152" spans="1:40" ht="30.2" customHeight="1" x14ac:dyDescent="0.2">
      <c r="A152" s="180"/>
      <c r="B152" s="307" t="s">
        <v>464</v>
      </c>
      <c r="C152" s="308"/>
      <c r="D152" s="308"/>
      <c r="E152" s="309"/>
      <c r="F152" s="317" t="s">
        <v>39</v>
      </c>
      <c r="G152" s="214" t="str">
        <f t="shared" si="10"/>
        <v>USD$</v>
      </c>
      <c r="H152" s="192"/>
      <c r="I152" s="231"/>
      <c r="J152" s="279">
        <f t="shared" si="11"/>
        <v>0</v>
      </c>
      <c r="K152" s="229"/>
      <c r="L152" s="180"/>
      <c r="M152" s="180"/>
      <c r="N152" s="242"/>
      <c r="O152" s="180"/>
      <c r="P152" s="180"/>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row>
    <row r="153" spans="1:40" ht="30.2" customHeight="1" x14ac:dyDescent="0.2">
      <c r="A153" s="180"/>
      <c r="B153" s="293" t="s">
        <v>465</v>
      </c>
      <c r="C153" s="182"/>
      <c r="D153" s="182"/>
      <c r="E153" s="183"/>
      <c r="F153" s="214" t="s">
        <v>39</v>
      </c>
      <c r="G153" s="214" t="str">
        <f t="shared" si="10"/>
        <v>USD$</v>
      </c>
      <c r="H153" s="192"/>
      <c r="I153" s="231"/>
      <c r="J153" s="279">
        <f t="shared" si="11"/>
        <v>0</v>
      </c>
      <c r="K153" s="229"/>
      <c r="L153" s="180"/>
      <c r="M153" s="180"/>
      <c r="N153" s="242"/>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row>
    <row r="154" spans="1:40" s="303" customFormat="1" ht="47.25" customHeight="1" x14ac:dyDescent="0.2">
      <c r="A154" s="189"/>
      <c r="B154" s="243" t="s">
        <v>466</v>
      </c>
      <c r="C154" s="243"/>
      <c r="D154" s="243"/>
      <c r="E154" s="243"/>
      <c r="F154" s="253"/>
      <c r="G154" s="214" t="str">
        <f t="shared" si="10"/>
        <v>USD$</v>
      </c>
      <c r="H154" s="253"/>
      <c r="I154" s="314"/>
      <c r="J154" s="279">
        <f t="shared" si="11"/>
        <v>0</v>
      </c>
      <c r="K154" s="247" t="s">
        <v>396</v>
      </c>
      <c r="L154" s="189"/>
      <c r="M154" s="189"/>
      <c r="N154" s="318"/>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189"/>
      <c r="AL154" s="189"/>
      <c r="AM154" s="189"/>
      <c r="AN154" s="189"/>
    </row>
    <row r="155" spans="1:40" ht="15" customHeight="1" x14ac:dyDescent="0.2">
      <c r="A155" s="180"/>
      <c r="B155" s="281" t="s">
        <v>398</v>
      </c>
      <c r="C155" s="281"/>
      <c r="D155" s="281"/>
      <c r="E155" s="281"/>
      <c r="F155" s="234"/>
      <c r="G155" s="192" t="str">
        <f t="shared" si="10"/>
        <v>USD$</v>
      </c>
      <c r="H155" s="234"/>
      <c r="I155" s="234"/>
      <c r="J155" s="283">
        <f>SUM(J114:J154)</f>
        <v>0</v>
      </c>
      <c r="K155" s="230"/>
      <c r="L155" s="180"/>
      <c r="M155" s="180"/>
      <c r="N155" s="242"/>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row>
    <row r="156" spans="1:40" ht="15" customHeight="1" x14ac:dyDescent="0.2">
      <c r="A156" s="180"/>
      <c r="B156" s="180"/>
      <c r="F156" s="180"/>
      <c r="G156" s="180"/>
      <c r="H156" s="180"/>
      <c r="I156" s="180"/>
      <c r="J156" s="180"/>
      <c r="K156" s="180"/>
      <c r="L156" s="180"/>
      <c r="M156" s="180"/>
      <c r="N156" s="242"/>
      <c r="O156" s="180"/>
      <c r="P156" s="180"/>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row>
    <row r="157" spans="1:40" ht="30.2" customHeight="1" x14ac:dyDescent="0.2">
      <c r="A157" s="180"/>
      <c r="B157" s="212" t="s">
        <v>124</v>
      </c>
      <c r="C157" s="212"/>
      <c r="D157" s="212"/>
      <c r="E157" s="212"/>
      <c r="F157" s="227" t="s">
        <v>24</v>
      </c>
      <c r="G157" s="227" t="s">
        <v>274</v>
      </c>
      <c r="H157" s="227" t="s">
        <v>56</v>
      </c>
      <c r="I157" s="227" t="s">
        <v>57</v>
      </c>
      <c r="J157" s="227" t="s">
        <v>58</v>
      </c>
      <c r="K157" s="227" t="s">
        <v>59</v>
      </c>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c r="AN157" s="180"/>
    </row>
    <row r="158" spans="1:40" s="303" customFormat="1" ht="30.2" customHeight="1" x14ac:dyDescent="0.2">
      <c r="A158" s="189"/>
      <c r="B158" s="293" t="s">
        <v>125</v>
      </c>
      <c r="C158" s="182"/>
      <c r="D158" s="182"/>
      <c r="E158" s="183"/>
      <c r="F158" s="214" t="s">
        <v>53</v>
      </c>
      <c r="G158" s="192" t="str">
        <f>$C$16</f>
        <v>USD$</v>
      </c>
      <c r="H158" s="192"/>
      <c r="I158" s="231"/>
      <c r="J158" s="279">
        <f>H158*I158</f>
        <v>0</v>
      </c>
      <c r="K158" s="214"/>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row>
    <row r="159" spans="1:40" ht="15" customHeight="1" x14ac:dyDescent="0.2">
      <c r="A159" s="180"/>
      <c r="B159" s="281" t="s">
        <v>126</v>
      </c>
      <c r="C159" s="281"/>
      <c r="D159" s="281"/>
      <c r="E159" s="281"/>
      <c r="F159" s="234"/>
      <c r="G159" s="234"/>
      <c r="H159" s="234"/>
      <c r="I159" s="234"/>
      <c r="J159" s="283">
        <f>SUM(J158)</f>
        <v>0</v>
      </c>
      <c r="K159" s="192"/>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c r="AI159" s="180"/>
      <c r="AJ159" s="180"/>
      <c r="AK159" s="180"/>
      <c r="AL159" s="180"/>
      <c r="AM159" s="180"/>
      <c r="AN159" s="180"/>
    </row>
    <row r="160" spans="1:40" ht="15" customHeight="1" x14ac:dyDescent="0.2">
      <c r="A160" s="180"/>
      <c r="B160" s="236"/>
      <c r="C160" s="236"/>
      <c r="D160" s="236"/>
      <c r="E160" s="236"/>
      <c r="F160" s="206"/>
      <c r="G160" s="206"/>
      <c r="H160" s="206"/>
      <c r="I160" s="206"/>
      <c r="J160" s="206"/>
      <c r="K160" s="188"/>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80"/>
      <c r="AL160" s="180"/>
      <c r="AM160" s="180"/>
      <c r="AN160" s="180"/>
    </row>
    <row r="161" spans="1:40" ht="30.2" customHeight="1" x14ac:dyDescent="0.2">
      <c r="A161" s="180"/>
      <c r="B161" s="212" t="s">
        <v>467</v>
      </c>
      <c r="C161" s="212"/>
      <c r="D161" s="212"/>
      <c r="E161" s="212"/>
      <c r="F161" s="227" t="s">
        <v>24</v>
      </c>
      <c r="G161" s="227" t="s">
        <v>274</v>
      </c>
      <c r="H161" s="227" t="s">
        <v>56</v>
      </c>
      <c r="I161" s="227" t="s">
        <v>57</v>
      </c>
      <c r="J161" s="227" t="s">
        <v>58</v>
      </c>
      <c r="K161" s="227" t="s">
        <v>59</v>
      </c>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row>
    <row r="162" spans="1:40" ht="30.2" customHeight="1" x14ac:dyDescent="0.2">
      <c r="A162" s="180"/>
      <c r="B162" s="243" t="s">
        <v>468</v>
      </c>
      <c r="C162" s="243"/>
      <c r="D162" s="243"/>
      <c r="E162" s="243"/>
      <c r="F162" s="253" t="s">
        <v>53</v>
      </c>
      <c r="G162" s="253" t="str">
        <f>$C$16</f>
        <v>USD$</v>
      </c>
      <c r="H162" s="253"/>
      <c r="I162" s="314"/>
      <c r="J162" s="253">
        <f t="shared" ref="J162:J163" si="12">H162*I162</f>
        <v>0</v>
      </c>
      <c r="K162" s="253"/>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80"/>
      <c r="AL162" s="180"/>
      <c r="AM162" s="180"/>
      <c r="AN162" s="180"/>
    </row>
    <row r="163" spans="1:40" ht="30.2" customHeight="1" x14ac:dyDescent="0.2">
      <c r="A163" s="180"/>
      <c r="B163" s="243" t="s">
        <v>469</v>
      </c>
      <c r="C163" s="243"/>
      <c r="D163" s="243"/>
      <c r="E163" s="243"/>
      <c r="F163" s="253" t="s">
        <v>53</v>
      </c>
      <c r="G163" s="253" t="str">
        <f>$C$16</f>
        <v>USD$</v>
      </c>
      <c r="H163" s="253"/>
      <c r="I163" s="314"/>
      <c r="J163" s="253">
        <f t="shared" si="12"/>
        <v>0</v>
      </c>
      <c r="K163" s="253"/>
      <c r="L163" s="180"/>
      <c r="M163" s="180"/>
      <c r="N163" s="319"/>
      <c r="O163" s="180"/>
      <c r="P163" s="180"/>
      <c r="Q163" s="180"/>
      <c r="R163" s="180"/>
      <c r="S163" s="180"/>
      <c r="T163" s="180"/>
      <c r="U163" s="180"/>
      <c r="V163" s="180"/>
      <c r="W163" s="180"/>
      <c r="X163" s="180"/>
      <c r="Y163" s="180"/>
      <c r="Z163" s="180"/>
      <c r="AA163" s="180"/>
      <c r="AB163" s="180"/>
      <c r="AC163" s="180"/>
      <c r="AD163" s="180"/>
      <c r="AE163" s="180"/>
      <c r="AF163" s="180"/>
      <c r="AG163" s="180"/>
      <c r="AH163" s="180"/>
      <c r="AI163" s="180"/>
      <c r="AJ163" s="180"/>
      <c r="AK163" s="180"/>
      <c r="AL163" s="180"/>
      <c r="AM163" s="180"/>
      <c r="AN163" s="180"/>
    </row>
    <row r="164" spans="1:40" s="303" customFormat="1" ht="30.2" customHeight="1" x14ac:dyDescent="0.2">
      <c r="A164" s="189"/>
      <c r="B164" s="320" t="s">
        <v>402</v>
      </c>
      <c r="C164" s="320"/>
      <c r="D164" s="320"/>
      <c r="E164" s="320"/>
      <c r="F164" s="321"/>
      <c r="G164" s="322" t="str">
        <f>$C$16</f>
        <v>USD$</v>
      </c>
      <c r="H164" s="321"/>
      <c r="I164" s="321"/>
      <c r="J164" s="322">
        <f>SUM(J162:J163)</f>
        <v>0</v>
      </c>
      <c r="K164" s="322"/>
      <c r="L164" s="189"/>
      <c r="M164" s="189"/>
      <c r="N164" s="319"/>
      <c r="O164" s="189"/>
      <c r="P164" s="189"/>
      <c r="Q164" s="189"/>
      <c r="R164" s="189"/>
      <c r="S164" s="189"/>
      <c r="T164" s="189"/>
      <c r="U164" s="189"/>
      <c r="V164" s="189"/>
      <c r="W164" s="189"/>
      <c r="X164" s="189"/>
      <c r="Y164" s="189"/>
      <c r="Z164" s="189"/>
      <c r="AA164" s="189"/>
      <c r="AB164" s="189"/>
      <c r="AC164" s="189"/>
      <c r="AD164" s="189"/>
      <c r="AE164" s="189"/>
      <c r="AF164" s="189"/>
      <c r="AG164" s="189"/>
      <c r="AH164" s="189"/>
      <c r="AI164" s="189"/>
      <c r="AJ164" s="189"/>
      <c r="AK164" s="189"/>
      <c r="AL164" s="189"/>
      <c r="AM164" s="189"/>
      <c r="AN164" s="189"/>
    </row>
    <row r="165" spans="1:40" s="303" customFormat="1" ht="15" customHeight="1" x14ac:dyDescent="0.2">
      <c r="A165" s="189"/>
      <c r="B165" s="180"/>
      <c r="C165" s="132"/>
      <c r="D165" s="132"/>
      <c r="E165" s="132"/>
      <c r="F165" s="180"/>
      <c r="G165" s="180"/>
      <c r="H165" s="180"/>
      <c r="I165" s="180"/>
      <c r="J165" s="180"/>
      <c r="K165" s="180"/>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89"/>
    </row>
    <row r="166" spans="1:40" ht="15" customHeight="1" x14ac:dyDescent="0.2">
      <c r="A166" s="180"/>
      <c r="B166" s="281" t="s">
        <v>127</v>
      </c>
      <c r="C166" s="281"/>
      <c r="D166" s="281"/>
      <c r="E166" s="281"/>
      <c r="F166" s="282" t="s">
        <v>53</v>
      </c>
      <c r="G166" s="192" t="str">
        <f>$C$16</f>
        <v>USD$</v>
      </c>
      <c r="H166" s="288"/>
      <c r="I166" s="288"/>
      <c r="J166" s="283">
        <f>J65+J71+J88+J155+J111+J159+J164</f>
        <v>0</v>
      </c>
      <c r="K166" s="288"/>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c r="AI166" s="180"/>
      <c r="AJ166" s="180"/>
      <c r="AK166" s="180"/>
      <c r="AL166" s="180"/>
      <c r="AM166" s="180"/>
      <c r="AN166" s="180"/>
    </row>
    <row r="167" spans="1:40" ht="18" customHeight="1" x14ac:dyDescent="0.2">
      <c r="A167" s="180"/>
      <c r="B167" s="323"/>
      <c r="C167" s="188"/>
      <c r="D167" s="188"/>
      <c r="E167" s="188"/>
      <c r="F167" s="188"/>
      <c r="G167" s="180"/>
      <c r="H167" s="180"/>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c r="AI167" s="180"/>
      <c r="AJ167" s="180"/>
      <c r="AK167" s="180"/>
      <c r="AL167" s="180"/>
      <c r="AM167" s="180"/>
      <c r="AN167" s="180"/>
    </row>
    <row r="168" spans="1:40" ht="18" customHeight="1" x14ac:dyDescent="0.2">
      <c r="A168" s="180"/>
      <c r="B168" s="187" t="s">
        <v>470</v>
      </c>
      <c r="C168" s="187"/>
      <c r="D168" s="187"/>
      <c r="E168" s="187"/>
      <c r="F168" s="187"/>
      <c r="G168" s="187"/>
      <c r="H168" s="187"/>
      <c r="I168" s="187"/>
      <c r="J168" s="187"/>
      <c r="K168" s="187"/>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c r="AH168" s="180"/>
      <c r="AI168" s="180"/>
      <c r="AJ168" s="180"/>
      <c r="AK168" s="180"/>
      <c r="AL168" s="180"/>
      <c r="AM168" s="180"/>
      <c r="AN168" s="180"/>
    </row>
    <row r="169" spans="1:40" ht="15" customHeight="1" x14ac:dyDescent="0.2">
      <c r="A169" s="180"/>
      <c r="B169" s="180"/>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c r="AI169" s="180"/>
      <c r="AJ169" s="180"/>
      <c r="AK169" s="180"/>
      <c r="AL169" s="180"/>
      <c r="AM169" s="180"/>
      <c r="AN169" s="180"/>
    </row>
    <row r="170" spans="1:40" ht="15" customHeight="1" x14ac:dyDescent="0.2">
      <c r="A170" s="180"/>
      <c r="B170" s="212" t="s">
        <v>276</v>
      </c>
      <c r="C170" s="212"/>
      <c r="D170" s="212"/>
      <c r="E170" s="212"/>
      <c r="F170" s="227" t="s">
        <v>24</v>
      </c>
      <c r="G170" s="324" t="s">
        <v>128</v>
      </c>
      <c r="H170" s="180"/>
      <c r="I170" s="180"/>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c r="AH170" s="180"/>
      <c r="AI170" s="180"/>
      <c r="AJ170" s="180"/>
      <c r="AK170" s="180"/>
      <c r="AL170" s="180"/>
      <c r="AM170" s="180"/>
      <c r="AN170" s="180"/>
    </row>
    <row r="171" spans="1:40" ht="15" customHeight="1" x14ac:dyDescent="0.2">
      <c r="A171" s="180"/>
      <c r="B171" s="325" t="s">
        <v>471</v>
      </c>
      <c r="C171" s="326"/>
      <c r="D171" s="326"/>
      <c r="E171" s="327"/>
      <c r="F171" s="192" t="s">
        <v>129</v>
      </c>
      <c r="G171" s="328">
        <f>'[1]Estación Compartida'!E18</f>
        <v>0</v>
      </c>
      <c r="H171" s="266" t="s">
        <v>200</v>
      </c>
      <c r="I171" s="180"/>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G171" s="180"/>
      <c r="AH171" s="180"/>
      <c r="AI171" s="180"/>
      <c r="AJ171" s="180"/>
      <c r="AK171" s="180"/>
      <c r="AL171" s="180"/>
      <c r="AM171" s="180"/>
      <c r="AN171" s="180"/>
    </row>
    <row r="172" spans="1:40" ht="15" customHeight="1" x14ac:dyDescent="0.2">
      <c r="A172" s="180"/>
      <c r="B172" s="325" t="s">
        <v>472</v>
      </c>
      <c r="C172" s="326"/>
      <c r="D172" s="326"/>
      <c r="E172" s="327"/>
      <c r="F172" s="192" t="s">
        <v>129</v>
      </c>
      <c r="G172" s="328">
        <f>'[1]Estación Compartida'!F18</f>
        <v>0</v>
      </c>
      <c r="H172" s="266" t="s">
        <v>201</v>
      </c>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80"/>
      <c r="AN172" s="180"/>
    </row>
    <row r="173" spans="1:40" ht="27.75" customHeight="1" x14ac:dyDescent="0.2">
      <c r="A173" s="180"/>
      <c r="B173" s="325" t="s">
        <v>473</v>
      </c>
      <c r="C173" s="326"/>
      <c r="D173" s="326"/>
      <c r="E173" s="327"/>
      <c r="F173" s="192" t="s">
        <v>129</v>
      </c>
      <c r="G173" s="328">
        <f>G171+G172</f>
        <v>0</v>
      </c>
      <c r="H173" s="266"/>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row>
    <row r="174" spans="1:40" ht="15" customHeight="1" x14ac:dyDescent="0.2">
      <c r="A174" s="180"/>
      <c r="B174" s="325" t="s">
        <v>154</v>
      </c>
      <c r="C174" s="326"/>
      <c r="D174" s="326"/>
      <c r="E174" s="327"/>
      <c r="F174" s="192" t="str">
        <f>$C$16</f>
        <v>USD$</v>
      </c>
      <c r="G174" s="329">
        <f>G27</f>
        <v>0</v>
      </c>
      <c r="H174" s="266"/>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row>
    <row r="175" spans="1:40" ht="15" customHeight="1" x14ac:dyDescent="0.2">
      <c r="A175" s="205"/>
      <c r="B175" s="281" t="s">
        <v>130</v>
      </c>
      <c r="C175" s="281"/>
      <c r="D175" s="281"/>
      <c r="E175" s="281"/>
      <c r="F175" s="282" t="str">
        <f>$C$16</f>
        <v>USD$</v>
      </c>
      <c r="G175" s="330" t="e">
        <f>(G171/G173)*G174</f>
        <v>#DIV/0!</v>
      </c>
      <c r="H175" s="266" t="s">
        <v>159</v>
      </c>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row>
    <row r="176" spans="1:40" ht="15" customHeight="1" x14ac:dyDescent="0.2">
      <c r="A176" s="205"/>
      <c r="B176" s="205"/>
      <c r="C176" s="205"/>
      <c r="D176" s="205"/>
      <c r="E176" s="205"/>
      <c r="F176" s="205"/>
      <c r="G176" s="205"/>
      <c r="H176" s="205"/>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row>
    <row r="177" spans="1:40" ht="15" customHeight="1" x14ac:dyDescent="0.2">
      <c r="A177" s="205"/>
      <c r="B177" s="205"/>
      <c r="C177" s="205"/>
      <c r="D177" s="205"/>
      <c r="E177" s="205"/>
      <c r="F177" s="205"/>
      <c r="G177" s="205"/>
      <c r="H177" s="205"/>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H177" s="180"/>
      <c r="AI177" s="180"/>
      <c r="AJ177" s="180"/>
      <c r="AK177" s="180"/>
      <c r="AL177" s="180"/>
      <c r="AM177" s="180"/>
      <c r="AN177" s="180"/>
    </row>
    <row r="178" spans="1:40" ht="15" customHeight="1" x14ac:dyDescent="0.2">
      <c r="A178" s="205"/>
      <c r="B178" s="205"/>
      <c r="C178" s="205"/>
      <c r="D178" s="205"/>
      <c r="E178" s="205"/>
      <c r="F178" s="205"/>
      <c r="G178" s="205"/>
      <c r="H178" s="205"/>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row>
    <row r="179" spans="1:40" ht="15" customHeight="1" x14ac:dyDescent="0.2">
      <c r="A179" s="205"/>
      <c r="B179" s="205"/>
      <c r="C179" s="205"/>
      <c r="D179" s="205"/>
      <c r="E179" s="205"/>
      <c r="F179" s="205"/>
      <c r="G179" s="205"/>
      <c r="H179" s="205"/>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c r="AH179" s="180"/>
      <c r="AI179" s="180"/>
      <c r="AJ179" s="180"/>
      <c r="AK179" s="180"/>
      <c r="AL179" s="180"/>
      <c r="AM179" s="180"/>
      <c r="AN179" s="180"/>
    </row>
    <row r="180" spans="1:40" ht="15" customHeight="1" x14ac:dyDescent="0.2">
      <c r="A180" s="205"/>
      <c r="B180" s="205"/>
      <c r="C180" s="205"/>
      <c r="D180" s="205"/>
      <c r="E180" s="205"/>
      <c r="F180" s="205"/>
      <c r="G180" s="205"/>
      <c r="H180" s="205"/>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180"/>
      <c r="AK180" s="180"/>
      <c r="AL180" s="180"/>
      <c r="AM180" s="180"/>
      <c r="AN180" s="180"/>
    </row>
    <row r="181" spans="1:40" ht="15" customHeight="1" x14ac:dyDescent="0.2">
      <c r="A181" s="205"/>
      <c r="B181" s="205"/>
      <c r="C181" s="205"/>
      <c r="D181" s="205"/>
      <c r="E181" s="205"/>
      <c r="F181" s="205"/>
      <c r="G181" s="205"/>
      <c r="H181" s="205"/>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row>
    <row r="182" spans="1:40" ht="15" customHeight="1" x14ac:dyDescent="0.2">
      <c r="A182" s="205"/>
      <c r="B182" s="205"/>
      <c r="C182" s="205"/>
      <c r="D182" s="205"/>
      <c r="E182" s="205"/>
      <c r="F182" s="205"/>
      <c r="G182" s="205"/>
      <c r="H182" s="205"/>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180"/>
      <c r="AL182" s="180"/>
      <c r="AM182" s="180"/>
      <c r="AN182" s="180"/>
    </row>
    <row r="183" spans="1:40" ht="15" customHeight="1" x14ac:dyDescent="0.2">
      <c r="A183" s="205"/>
      <c r="B183" s="205"/>
      <c r="C183" s="205"/>
      <c r="D183" s="205"/>
      <c r="E183" s="205"/>
      <c r="F183" s="205"/>
      <c r="G183" s="205"/>
      <c r="H183" s="205"/>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c r="AH183" s="180"/>
      <c r="AI183" s="180"/>
      <c r="AJ183" s="180"/>
      <c r="AK183" s="180"/>
      <c r="AL183" s="180"/>
      <c r="AM183" s="180"/>
      <c r="AN183" s="180"/>
    </row>
    <row r="184" spans="1:40" ht="15" customHeight="1" x14ac:dyDescent="0.2">
      <c r="A184" s="205"/>
      <c r="B184" s="205"/>
      <c r="C184" s="205"/>
      <c r="D184" s="205"/>
      <c r="E184" s="205"/>
      <c r="F184" s="205"/>
      <c r="G184" s="205"/>
      <c r="H184" s="205"/>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row>
    <row r="185" spans="1:40" ht="15" customHeight="1" x14ac:dyDescent="0.2">
      <c r="A185" s="205"/>
      <c r="B185" s="205"/>
      <c r="C185" s="205"/>
      <c r="D185" s="205"/>
      <c r="E185" s="205"/>
      <c r="F185" s="205"/>
      <c r="G185" s="205"/>
      <c r="H185" s="205"/>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80"/>
      <c r="AL185" s="180"/>
      <c r="AM185" s="180"/>
      <c r="AN185" s="180"/>
    </row>
    <row r="186" spans="1:40" ht="15" customHeight="1" x14ac:dyDescent="0.2">
      <c r="A186" s="205"/>
      <c r="B186" s="205"/>
      <c r="C186" s="205"/>
      <c r="D186" s="205"/>
      <c r="E186" s="205"/>
      <c r="F186" s="205"/>
      <c r="G186" s="205"/>
      <c r="H186" s="205"/>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c r="AI186" s="180"/>
      <c r="AJ186" s="180"/>
      <c r="AK186" s="180"/>
      <c r="AL186" s="180"/>
      <c r="AM186" s="180"/>
      <c r="AN186" s="180"/>
    </row>
    <row r="187" spans="1:40" ht="15" customHeight="1" x14ac:dyDescent="0.2">
      <c r="A187" s="205"/>
      <c r="B187" s="205"/>
      <c r="C187" s="205"/>
      <c r="D187" s="205"/>
      <c r="E187" s="205"/>
      <c r="F187" s="205"/>
      <c r="G187" s="205"/>
      <c r="H187" s="205"/>
      <c r="I187" s="180"/>
      <c r="J187" s="180"/>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0"/>
      <c r="AH187" s="180"/>
      <c r="AI187" s="180"/>
      <c r="AJ187" s="180"/>
      <c r="AK187" s="180"/>
      <c r="AL187" s="180"/>
      <c r="AM187" s="180"/>
      <c r="AN187" s="180"/>
    </row>
    <row r="188" spans="1:40" ht="15" customHeight="1" x14ac:dyDescent="0.2">
      <c r="A188" s="205"/>
      <c r="B188" s="205"/>
      <c r="C188" s="205"/>
      <c r="D188" s="205"/>
      <c r="E188" s="205"/>
      <c r="F188" s="205"/>
      <c r="G188" s="205"/>
      <c r="H188" s="205"/>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c r="AH188" s="180"/>
      <c r="AI188" s="180"/>
      <c r="AJ188" s="180"/>
      <c r="AK188" s="180"/>
      <c r="AL188" s="180"/>
      <c r="AM188" s="180"/>
      <c r="AN188" s="180"/>
    </row>
    <row r="189" spans="1:40" ht="15" customHeight="1" x14ac:dyDescent="0.2">
      <c r="A189" s="205"/>
      <c r="B189" s="205"/>
      <c r="C189" s="205"/>
      <c r="D189" s="205"/>
      <c r="E189" s="205"/>
      <c r="F189" s="205"/>
      <c r="G189" s="205"/>
      <c r="H189" s="205"/>
      <c r="I189" s="180"/>
      <c r="J189" s="180"/>
      <c r="K189" s="180"/>
      <c r="L189" s="180"/>
      <c r="M189" s="180"/>
      <c r="N189" s="180"/>
      <c r="O189" s="180"/>
      <c r="P189" s="180"/>
      <c r="Q189" s="180"/>
      <c r="R189" s="180"/>
      <c r="S189" s="180"/>
      <c r="T189" s="180"/>
      <c r="U189" s="180"/>
      <c r="V189" s="180"/>
      <c r="W189" s="180"/>
      <c r="X189" s="180"/>
      <c r="Y189" s="180"/>
      <c r="Z189" s="180"/>
      <c r="AA189" s="180"/>
      <c r="AB189" s="180"/>
      <c r="AC189" s="180"/>
      <c r="AD189" s="180"/>
      <c r="AE189" s="180"/>
      <c r="AF189" s="180"/>
      <c r="AG189" s="180"/>
      <c r="AH189" s="180"/>
      <c r="AI189" s="180"/>
      <c r="AJ189" s="180"/>
      <c r="AK189" s="180"/>
      <c r="AL189" s="180"/>
      <c r="AM189" s="180"/>
      <c r="AN189" s="180"/>
    </row>
    <row r="190" spans="1:40" ht="15" customHeight="1" x14ac:dyDescent="0.2">
      <c r="A190" s="205"/>
      <c r="B190" s="205"/>
      <c r="C190" s="205"/>
      <c r="D190" s="205"/>
      <c r="E190" s="205"/>
      <c r="F190" s="205"/>
      <c r="G190" s="205"/>
      <c r="H190" s="205"/>
      <c r="I190" s="180"/>
      <c r="J190" s="180"/>
      <c r="K190" s="180"/>
      <c r="L190" s="180"/>
      <c r="M190" s="180"/>
      <c r="N190" s="180"/>
      <c r="O190" s="180"/>
      <c r="P190" s="180"/>
      <c r="Q190" s="180"/>
      <c r="R190" s="180"/>
      <c r="S190" s="180"/>
      <c r="T190" s="180"/>
      <c r="U190" s="180"/>
      <c r="V190" s="180"/>
      <c r="W190" s="180"/>
      <c r="X190" s="180"/>
      <c r="Y190" s="180"/>
      <c r="Z190" s="180"/>
      <c r="AA190" s="180"/>
      <c r="AB190" s="180"/>
      <c r="AC190" s="180"/>
      <c r="AD190" s="180"/>
      <c r="AE190" s="180"/>
      <c r="AF190" s="180"/>
      <c r="AG190" s="180"/>
      <c r="AH190" s="180"/>
      <c r="AI190" s="180"/>
      <c r="AJ190" s="180"/>
      <c r="AK190" s="180"/>
      <c r="AL190" s="180"/>
      <c r="AM190" s="180"/>
      <c r="AN190" s="180"/>
    </row>
    <row r="191" spans="1:40" ht="15" customHeight="1" x14ac:dyDescent="0.2">
      <c r="A191" s="205"/>
      <c r="B191" s="205"/>
      <c r="C191" s="205"/>
      <c r="D191" s="205"/>
      <c r="E191" s="205"/>
      <c r="F191" s="205"/>
      <c r="G191" s="205"/>
      <c r="H191" s="205"/>
      <c r="I191" s="180"/>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G191" s="180"/>
      <c r="AH191" s="180"/>
      <c r="AI191" s="180"/>
      <c r="AJ191" s="180"/>
      <c r="AK191" s="180"/>
      <c r="AL191" s="180"/>
      <c r="AM191" s="180"/>
      <c r="AN191" s="180"/>
    </row>
    <row r="192" spans="1:40" ht="15" customHeight="1" x14ac:dyDescent="0.2">
      <c r="A192" s="205"/>
      <c r="B192" s="205"/>
      <c r="C192" s="205"/>
      <c r="D192" s="205"/>
      <c r="E192" s="205"/>
      <c r="F192" s="205"/>
      <c r="G192" s="205"/>
      <c r="H192" s="205"/>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c r="AH192" s="180"/>
      <c r="AI192" s="180"/>
      <c r="AJ192" s="180"/>
      <c r="AK192" s="180"/>
      <c r="AL192" s="180"/>
      <c r="AM192" s="180"/>
      <c r="AN192" s="180"/>
    </row>
    <row r="193" spans="1:40" ht="15" customHeight="1" x14ac:dyDescent="0.2">
      <c r="A193" s="205"/>
      <c r="B193" s="205"/>
      <c r="C193" s="205"/>
      <c r="D193" s="205"/>
      <c r="E193" s="205"/>
      <c r="F193" s="205"/>
      <c r="G193" s="205"/>
      <c r="H193" s="205"/>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180"/>
      <c r="AL193" s="180"/>
      <c r="AM193" s="180"/>
      <c r="AN193" s="180"/>
    </row>
    <row r="194" spans="1:40" ht="15" customHeight="1" x14ac:dyDescent="0.2">
      <c r="A194" s="205"/>
      <c r="B194" s="205"/>
      <c r="C194" s="205"/>
      <c r="D194" s="205"/>
      <c r="E194" s="205"/>
      <c r="F194" s="205"/>
      <c r="G194" s="205"/>
      <c r="H194" s="205"/>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c r="AI194" s="180"/>
      <c r="AJ194" s="180"/>
      <c r="AK194" s="180"/>
      <c r="AL194" s="180"/>
      <c r="AM194" s="180"/>
      <c r="AN194" s="180"/>
    </row>
    <row r="195" spans="1:40" ht="15" customHeight="1" x14ac:dyDescent="0.2">
      <c r="A195" s="205"/>
      <c r="B195" s="205"/>
      <c r="C195" s="205"/>
      <c r="D195" s="205"/>
      <c r="E195" s="205"/>
      <c r="F195" s="205"/>
      <c r="G195" s="205"/>
      <c r="H195" s="205"/>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c r="AH195" s="180"/>
      <c r="AI195" s="180"/>
      <c r="AJ195" s="180"/>
      <c r="AK195" s="180"/>
      <c r="AL195" s="180"/>
      <c r="AM195" s="180"/>
      <c r="AN195" s="180"/>
    </row>
    <row r="196" spans="1:40" ht="15" customHeight="1" x14ac:dyDescent="0.2">
      <c r="A196" s="205"/>
      <c r="B196" s="205"/>
      <c r="C196" s="205"/>
      <c r="D196" s="205"/>
      <c r="E196" s="205"/>
      <c r="F196" s="205"/>
      <c r="G196" s="205"/>
      <c r="H196" s="205"/>
      <c r="I196" s="180"/>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c r="AH196" s="180"/>
      <c r="AI196" s="180"/>
      <c r="AJ196" s="180"/>
      <c r="AK196" s="180"/>
      <c r="AL196" s="180"/>
      <c r="AM196" s="180"/>
      <c r="AN196" s="180"/>
    </row>
    <row r="197" spans="1:40" ht="15" customHeight="1" x14ac:dyDescent="0.2">
      <c r="A197" s="205"/>
      <c r="B197" s="205"/>
      <c r="C197" s="205"/>
      <c r="D197" s="205"/>
      <c r="E197" s="205"/>
      <c r="F197" s="205"/>
      <c r="G197" s="205"/>
      <c r="H197" s="205"/>
      <c r="I197" s="180"/>
      <c r="J197" s="180"/>
      <c r="K197" s="180"/>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c r="AH197" s="180"/>
      <c r="AI197" s="180"/>
      <c r="AJ197" s="180"/>
      <c r="AK197" s="180"/>
      <c r="AL197" s="180"/>
      <c r="AM197" s="180"/>
      <c r="AN197" s="180"/>
    </row>
    <row r="198" spans="1:40" ht="15" customHeight="1" x14ac:dyDescent="0.2">
      <c r="A198" s="205"/>
      <c r="B198" s="205"/>
      <c r="C198" s="205"/>
      <c r="D198" s="205"/>
      <c r="E198" s="205"/>
      <c r="F198" s="205"/>
      <c r="G198" s="205"/>
      <c r="H198" s="205"/>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c r="AI198" s="180"/>
      <c r="AJ198" s="180"/>
      <c r="AK198" s="180"/>
      <c r="AL198" s="180"/>
      <c r="AM198" s="180"/>
      <c r="AN198" s="180"/>
    </row>
    <row r="199" spans="1:40" ht="15" customHeight="1" x14ac:dyDescent="0.2">
      <c r="A199" s="205"/>
      <c r="B199" s="205"/>
      <c r="C199" s="205"/>
      <c r="D199" s="205"/>
      <c r="E199" s="205"/>
      <c r="F199" s="205"/>
      <c r="G199" s="205"/>
      <c r="H199" s="205"/>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row>
    <row r="200" spans="1:40" ht="15" customHeight="1" x14ac:dyDescent="0.2">
      <c r="A200" s="205"/>
      <c r="B200" s="205"/>
      <c r="C200" s="205"/>
      <c r="D200" s="205"/>
      <c r="E200" s="205"/>
      <c r="F200" s="205"/>
      <c r="G200" s="205"/>
      <c r="H200" s="205"/>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c r="AH200" s="180"/>
      <c r="AI200" s="180"/>
      <c r="AJ200" s="180"/>
      <c r="AK200" s="180"/>
      <c r="AL200" s="180"/>
      <c r="AM200" s="180"/>
      <c r="AN200" s="180"/>
    </row>
    <row r="201" spans="1:40" ht="15" customHeight="1" x14ac:dyDescent="0.2">
      <c r="A201" s="205"/>
      <c r="B201" s="205"/>
      <c r="C201" s="205"/>
      <c r="D201" s="205"/>
      <c r="E201" s="205"/>
      <c r="F201" s="205"/>
      <c r="G201" s="205"/>
      <c r="H201" s="205"/>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row>
    <row r="202" spans="1:40" ht="15" customHeight="1" x14ac:dyDescent="0.2">
      <c r="A202" s="205"/>
      <c r="B202" s="205"/>
      <c r="C202" s="205"/>
      <c r="D202" s="205"/>
      <c r="E202" s="205"/>
      <c r="F202" s="205"/>
      <c r="G202" s="205"/>
      <c r="H202" s="205"/>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c r="AH202" s="180"/>
      <c r="AI202" s="180"/>
      <c r="AJ202" s="180"/>
      <c r="AK202" s="180"/>
      <c r="AL202" s="180"/>
      <c r="AM202" s="180"/>
      <c r="AN202" s="180"/>
    </row>
    <row r="203" spans="1:40" ht="15" customHeight="1" x14ac:dyDescent="0.2">
      <c r="A203" s="205"/>
      <c r="B203" s="205"/>
      <c r="C203" s="205"/>
      <c r="D203" s="205"/>
      <c r="E203" s="205"/>
      <c r="F203" s="205"/>
      <c r="G203" s="205"/>
      <c r="H203" s="205"/>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c r="AJ203" s="180"/>
      <c r="AK203" s="180"/>
      <c r="AL203" s="180"/>
      <c r="AM203" s="180"/>
      <c r="AN203" s="180"/>
    </row>
    <row r="204" spans="1:40" ht="15" customHeight="1" x14ac:dyDescent="0.2">
      <c r="A204" s="205"/>
      <c r="B204" s="205"/>
      <c r="C204" s="205"/>
      <c r="D204" s="205"/>
      <c r="E204" s="205"/>
      <c r="F204" s="205"/>
      <c r="G204" s="205"/>
      <c r="H204" s="205"/>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c r="AH204" s="180"/>
      <c r="AI204" s="180"/>
      <c r="AJ204" s="180"/>
      <c r="AK204" s="180"/>
      <c r="AL204" s="180"/>
      <c r="AM204" s="180"/>
      <c r="AN204" s="180"/>
    </row>
    <row r="205" spans="1:40" ht="15" customHeight="1" x14ac:dyDescent="0.2">
      <c r="A205" s="205"/>
      <c r="B205" s="205"/>
      <c r="C205" s="205"/>
      <c r="D205" s="205"/>
      <c r="E205" s="205"/>
      <c r="F205" s="205"/>
      <c r="G205" s="205"/>
      <c r="H205" s="205"/>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80"/>
      <c r="AH205" s="180"/>
      <c r="AI205" s="180"/>
      <c r="AJ205" s="180"/>
      <c r="AK205" s="180"/>
      <c r="AL205" s="180"/>
      <c r="AM205" s="180"/>
      <c r="AN205" s="180"/>
    </row>
    <row r="206" spans="1:40" ht="15" customHeight="1" x14ac:dyDescent="0.2">
      <c r="B206" s="205"/>
      <c r="C206" s="205"/>
      <c r="D206" s="205"/>
      <c r="E206" s="205"/>
      <c r="F206" s="205"/>
      <c r="G206" s="205"/>
      <c r="H206" s="205"/>
      <c r="I206" s="180"/>
      <c r="J206" s="180"/>
      <c r="K206" s="180"/>
    </row>
  </sheetData>
  <dataConsolidate/>
  <mergeCells count="147">
    <mergeCell ref="B172:E172"/>
    <mergeCell ref="B173:E173"/>
    <mergeCell ref="B174:E174"/>
    <mergeCell ref="B175:E175"/>
    <mergeCell ref="B3:K4"/>
    <mergeCell ref="B6:L6"/>
    <mergeCell ref="B13:L13"/>
    <mergeCell ref="B163:E163"/>
    <mergeCell ref="B164:E164"/>
    <mergeCell ref="B166:E166"/>
    <mergeCell ref="B168:K168"/>
    <mergeCell ref="B170:E170"/>
    <mergeCell ref="B171:E171"/>
    <mergeCell ref="B155:E155"/>
    <mergeCell ref="B157:E157"/>
    <mergeCell ref="B158:E158"/>
    <mergeCell ref="B159:E159"/>
    <mergeCell ref="B161:E161"/>
    <mergeCell ref="B162:E162"/>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B107:E107"/>
    <mergeCell ref="B108:E108"/>
    <mergeCell ref="B109:E109"/>
    <mergeCell ref="B110:E110"/>
    <mergeCell ref="B111:E111"/>
    <mergeCell ref="L112:M112"/>
    <mergeCell ref="B101:E101"/>
    <mergeCell ref="B102:E102"/>
    <mergeCell ref="B103:E103"/>
    <mergeCell ref="B104:E104"/>
    <mergeCell ref="B105:E105"/>
    <mergeCell ref="B106:E106"/>
    <mergeCell ref="B95:E95"/>
    <mergeCell ref="B96:E96"/>
    <mergeCell ref="B97:E97"/>
    <mergeCell ref="B98:E98"/>
    <mergeCell ref="B99:E99"/>
    <mergeCell ref="B100:E100"/>
    <mergeCell ref="B88:E88"/>
    <mergeCell ref="B90:E90"/>
    <mergeCell ref="B91:E91"/>
    <mergeCell ref="B92:E92"/>
    <mergeCell ref="B93:E93"/>
    <mergeCell ref="B94:E94"/>
    <mergeCell ref="B79:E79"/>
    <mergeCell ref="B80:E80"/>
    <mergeCell ref="B81:E81"/>
    <mergeCell ref="B82:E82"/>
    <mergeCell ref="B84:E84"/>
    <mergeCell ref="B86:E86"/>
    <mergeCell ref="B71:E71"/>
    <mergeCell ref="B74:E74"/>
    <mergeCell ref="B75:E75"/>
    <mergeCell ref="B76:E76"/>
    <mergeCell ref="B77:E77"/>
    <mergeCell ref="B78:E78"/>
    <mergeCell ref="B63:E63"/>
    <mergeCell ref="B64:E64"/>
    <mergeCell ref="B65:E65"/>
    <mergeCell ref="B68:E68"/>
    <mergeCell ref="B69:E69"/>
    <mergeCell ref="B70:E70"/>
    <mergeCell ref="B57:D57"/>
    <mergeCell ref="E57:G57"/>
    <mergeCell ref="B58:D58"/>
    <mergeCell ref="E58:G58"/>
    <mergeCell ref="B61:E61"/>
    <mergeCell ref="B62:E62"/>
    <mergeCell ref="B50:E50"/>
    <mergeCell ref="B51:E51"/>
    <mergeCell ref="B52:E52"/>
    <mergeCell ref="B53:E53"/>
    <mergeCell ref="B54:E54"/>
    <mergeCell ref="B56:D56"/>
    <mergeCell ref="E56:G56"/>
    <mergeCell ref="B44:E44"/>
    <mergeCell ref="B45:E45"/>
    <mergeCell ref="B46:E46"/>
    <mergeCell ref="B47:E47"/>
    <mergeCell ref="B48:E48"/>
    <mergeCell ref="B49:E49"/>
    <mergeCell ref="B38:E38"/>
    <mergeCell ref="B39:E39"/>
    <mergeCell ref="B40:E40"/>
    <mergeCell ref="B41:E41"/>
    <mergeCell ref="B42:E42"/>
    <mergeCell ref="B43:E43"/>
    <mergeCell ref="B25:E25"/>
    <mergeCell ref="B26:E26"/>
    <mergeCell ref="B27:E27"/>
    <mergeCell ref="B29:E29"/>
    <mergeCell ref="B31:L31"/>
    <mergeCell ref="B34:L34"/>
    <mergeCell ref="B19:E19"/>
    <mergeCell ref="B20:E20"/>
    <mergeCell ref="B21:E21"/>
    <mergeCell ref="B22:E22"/>
    <mergeCell ref="B23:E23"/>
    <mergeCell ref="B24:E24"/>
    <mergeCell ref="B5:L5"/>
    <mergeCell ref="B8:L8"/>
    <mergeCell ref="B12:L12"/>
    <mergeCell ref="B17:E18"/>
    <mergeCell ref="F17:F18"/>
    <mergeCell ref="G17:G18"/>
    <mergeCell ref="H17:L17"/>
  </mergeCells>
  <dataValidations count="1">
    <dataValidation type="list" allowBlank="1" showInputMessage="1" showErrorMessage="1" sqref="C16" xr:uid="{050277CA-B7F8-4ED8-A208-BD52DAB987CF}">
      <formula1>Moneda</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960B-A0CE-4A5D-AE25-383D26B4BB16}">
  <sheetPr>
    <pageSetUpPr fitToPage="1"/>
  </sheetPr>
  <dimension ref="A1:BH38"/>
  <sheetViews>
    <sheetView showGridLines="0" zoomScale="110" zoomScaleNormal="110" zoomScaleSheetLayoutView="90" workbookViewId="0">
      <selection activeCell="B8" sqref="B8:L8"/>
    </sheetView>
  </sheetViews>
  <sheetFormatPr baseColWidth="10" defaultColWidth="11.42578125" defaultRowHeight="12.75" x14ac:dyDescent="0.2"/>
  <cols>
    <col min="1" max="1" width="5.7109375" style="130" customWidth="1"/>
    <col min="2" max="5" width="20.7109375" style="130" customWidth="1"/>
    <col min="6" max="6" width="14.140625" style="130" customWidth="1"/>
    <col min="7" max="7" width="9.85546875" style="130" customWidth="1"/>
    <col min="8" max="8" width="14.28515625" style="130" customWidth="1"/>
    <col min="9" max="9" width="16.7109375" style="130" customWidth="1"/>
    <col min="10" max="10" width="13.42578125" style="130" customWidth="1"/>
    <col min="11" max="11" width="11" style="130" customWidth="1"/>
    <col min="12" max="12" width="20.7109375" style="130" customWidth="1"/>
    <col min="13" max="13" width="18" style="130" customWidth="1"/>
    <col min="14" max="14" width="19.85546875" style="130" customWidth="1"/>
    <col min="15" max="15" width="20.7109375" style="130" customWidth="1"/>
    <col min="16" max="16" width="13.42578125" style="130" customWidth="1"/>
    <col min="17" max="17" width="12.5703125" style="130" customWidth="1"/>
    <col min="18" max="18" width="14.7109375" style="130" customWidth="1"/>
    <col min="19" max="19" width="16.140625" style="130" customWidth="1"/>
    <col min="20" max="20" width="14.5703125" style="130" customWidth="1"/>
    <col min="21" max="21" width="17" style="130" customWidth="1"/>
    <col min="22" max="22" width="17.28515625" style="130" customWidth="1"/>
    <col min="23" max="23" width="15" style="130" customWidth="1"/>
    <col min="24" max="24" width="20.7109375" style="130" customWidth="1"/>
    <col min="25" max="25" width="12.85546875" style="130" customWidth="1"/>
    <col min="26" max="27" width="14" style="130" customWidth="1"/>
    <col min="28" max="28" width="13.85546875" style="130" hidden="1" customWidth="1"/>
    <col min="29" max="29" width="19.7109375" style="130" hidden="1" customWidth="1"/>
    <col min="30" max="30" width="15.85546875" style="130" hidden="1" customWidth="1"/>
    <col min="31" max="31" width="15.85546875" style="130" customWidth="1"/>
    <col min="32" max="32" width="16.85546875" style="130" customWidth="1"/>
    <col min="33" max="33" width="14.7109375" style="130" customWidth="1"/>
    <col min="34" max="34" width="15.28515625" style="130" customWidth="1"/>
    <col min="35" max="35" width="15" style="130" customWidth="1"/>
    <col min="36" max="36" width="15.28515625" style="130" customWidth="1"/>
    <col min="37" max="37" width="17.28515625" style="130" customWidth="1"/>
    <col min="38" max="38" width="18.28515625" style="130" customWidth="1"/>
    <col min="39" max="39" width="16.85546875" style="130" customWidth="1"/>
    <col min="40" max="40" width="25.140625" style="130" customWidth="1"/>
    <col min="41" max="41" width="13.85546875" style="130" customWidth="1"/>
    <col min="42" max="42" width="13" style="130" customWidth="1"/>
    <col min="43" max="43" width="17" style="130" customWidth="1"/>
    <col min="44" max="44" width="12.42578125" style="130" customWidth="1"/>
    <col min="45" max="46" width="11.42578125" style="130"/>
    <col min="47" max="47" width="13.85546875" style="130" customWidth="1"/>
    <col min="48" max="48" width="13.140625" style="130" customWidth="1"/>
    <col min="49" max="50" width="13.42578125" style="130" customWidth="1"/>
    <col min="51" max="51" width="13.140625" style="130" customWidth="1"/>
    <col min="52" max="55" width="11.42578125" style="130"/>
    <col min="56" max="56" width="16.42578125" style="130" customWidth="1"/>
    <col min="57" max="57" width="13.85546875" style="130" customWidth="1"/>
    <col min="58" max="58" width="15.28515625" style="130" customWidth="1"/>
    <col min="59" max="59" width="15" style="130" customWidth="1"/>
    <col min="60" max="16384" width="11.42578125" style="130"/>
  </cols>
  <sheetData>
    <row r="1" spans="1:60" ht="15" customHeight="1" x14ac:dyDescent="0.2"/>
    <row r="2" spans="1:60" s="1" customFormat="1" ht="12.75" customHeight="1" x14ac:dyDescent="0.2">
      <c r="B2" s="91" t="s">
        <v>343</v>
      </c>
      <c r="C2" s="91"/>
      <c r="D2" s="91"/>
      <c r="E2" s="91"/>
      <c r="F2" s="91"/>
      <c r="G2" s="91"/>
      <c r="H2" s="91"/>
      <c r="I2" s="91"/>
      <c r="J2" s="91"/>
      <c r="K2" s="91"/>
      <c r="L2" s="61"/>
      <c r="M2" s="61"/>
      <c r="N2" s="61"/>
      <c r="O2" s="61"/>
      <c r="P2" s="61"/>
    </row>
    <row r="3" spans="1:60" s="1" customFormat="1" ht="12.75" customHeight="1" x14ac:dyDescent="0.2">
      <c r="B3" s="91"/>
      <c r="C3" s="91"/>
      <c r="D3" s="91"/>
      <c r="E3" s="91"/>
      <c r="F3" s="91"/>
      <c r="G3" s="91"/>
      <c r="H3" s="91"/>
      <c r="I3" s="91"/>
      <c r="J3" s="91"/>
      <c r="K3" s="91"/>
      <c r="L3" s="61"/>
      <c r="M3" s="61"/>
      <c r="N3" s="61"/>
      <c r="O3" s="61"/>
      <c r="P3" s="61"/>
    </row>
    <row r="4" spans="1:60" s="84" customFormat="1" ht="15" customHeight="1" x14ac:dyDescent="0.2"/>
    <row r="5" spans="1:60" ht="15" customHeight="1" x14ac:dyDescent="0.2">
      <c r="B5" s="131" t="s">
        <v>241</v>
      </c>
      <c r="C5" s="131"/>
      <c r="D5" s="131"/>
      <c r="E5" s="131"/>
      <c r="F5" s="131"/>
      <c r="G5" s="131"/>
      <c r="H5" s="131"/>
      <c r="I5" s="131"/>
      <c r="J5" s="131"/>
      <c r="K5" s="131"/>
      <c r="L5" s="131"/>
      <c r="M5" s="131"/>
      <c r="N5" s="131"/>
      <c r="O5" s="131"/>
      <c r="P5" s="131"/>
      <c r="Q5" s="131"/>
      <c r="R5" s="131"/>
      <c r="S5" s="131"/>
      <c r="T5" s="131"/>
      <c r="U5" s="131"/>
      <c r="V5" s="131"/>
      <c r="W5" s="131"/>
      <c r="X5" s="131"/>
      <c r="Y5" s="132"/>
      <c r="Z5" s="133"/>
      <c r="AA5" s="133"/>
      <c r="AB5" s="133"/>
      <c r="AC5" s="133"/>
      <c r="AD5" s="132"/>
      <c r="AE5" s="132"/>
      <c r="AF5" s="132"/>
      <c r="AG5" s="132"/>
      <c r="AH5" s="132"/>
      <c r="AI5" s="132"/>
      <c r="AJ5" s="132"/>
      <c r="BH5" s="134"/>
    </row>
    <row r="6" spans="1:60" ht="15" customHeight="1" x14ac:dyDescent="0.2">
      <c r="A6" s="132"/>
      <c r="AD6" s="135"/>
      <c r="BH6" s="134"/>
    </row>
    <row r="7" spans="1:60" ht="45" customHeight="1" x14ac:dyDescent="0.2">
      <c r="A7" s="132"/>
      <c r="B7" s="136" t="s">
        <v>258</v>
      </c>
      <c r="C7" s="136"/>
      <c r="D7" s="136"/>
      <c r="E7" s="136"/>
      <c r="F7" s="136"/>
      <c r="G7" s="136"/>
      <c r="H7" s="136"/>
      <c r="I7" s="136"/>
      <c r="J7" s="136"/>
      <c r="K7" s="136"/>
      <c r="L7" s="136"/>
      <c r="M7" s="136"/>
      <c r="N7" s="136"/>
      <c r="O7" s="136"/>
      <c r="P7" s="136"/>
      <c r="Q7" s="136"/>
      <c r="R7" s="136"/>
      <c r="S7" s="136"/>
      <c r="T7" s="136"/>
      <c r="U7" s="136"/>
      <c r="V7" s="136"/>
      <c r="W7" s="136"/>
      <c r="X7" s="136"/>
      <c r="Y7" s="137"/>
      <c r="AB7" s="138" t="s">
        <v>307</v>
      </c>
      <c r="AC7" s="138"/>
      <c r="AD7" s="138"/>
      <c r="BH7" s="134"/>
    </row>
    <row r="8" spans="1:60" s="139" customFormat="1" ht="38.25" customHeight="1" x14ac:dyDescent="0.2">
      <c r="B8" s="140" t="s">
        <v>342</v>
      </c>
      <c r="C8" s="140"/>
      <c r="D8" s="140"/>
      <c r="E8" s="140"/>
      <c r="F8" s="140"/>
      <c r="G8" s="140"/>
      <c r="H8" s="140"/>
      <c r="I8" s="140"/>
      <c r="J8" s="140"/>
      <c r="K8" s="140"/>
      <c r="L8" s="140"/>
    </row>
    <row r="9" spans="1:60" ht="23.25" customHeight="1" x14ac:dyDescent="0.2">
      <c r="A9" s="132"/>
      <c r="B9" s="141" t="s">
        <v>308</v>
      </c>
      <c r="C9" s="141"/>
      <c r="D9" s="141"/>
      <c r="E9" s="141"/>
      <c r="F9" s="142"/>
      <c r="G9" s="142"/>
      <c r="H9" s="142"/>
      <c r="I9" s="142"/>
      <c r="J9" s="142"/>
      <c r="K9" s="137"/>
      <c r="L9" s="137"/>
      <c r="M9" s="137"/>
      <c r="N9" s="137"/>
      <c r="O9" s="137"/>
      <c r="P9" s="137"/>
      <c r="Q9" s="137"/>
      <c r="R9" s="137"/>
      <c r="S9" s="137"/>
      <c r="T9" s="137"/>
      <c r="U9" s="137"/>
      <c r="V9" s="137"/>
      <c r="W9" s="137"/>
      <c r="X9" s="137"/>
      <c r="Y9" s="137"/>
      <c r="AB9" s="143" t="s">
        <v>309</v>
      </c>
      <c r="AC9" s="143" t="s">
        <v>310</v>
      </c>
      <c r="AD9" s="144" t="s">
        <v>311</v>
      </c>
      <c r="BH9" s="134"/>
    </row>
    <row r="10" spans="1:60" ht="90.75" customHeight="1" x14ac:dyDescent="0.2">
      <c r="A10" s="132"/>
      <c r="B10" s="145" t="s">
        <v>312</v>
      </c>
      <c r="C10" s="145"/>
      <c r="D10" s="145"/>
      <c r="E10" s="146" t="s">
        <v>313</v>
      </c>
      <c r="F10" s="146" t="s">
        <v>254</v>
      </c>
      <c r="G10" s="146" t="s">
        <v>255</v>
      </c>
      <c r="H10" s="146" t="s">
        <v>314</v>
      </c>
      <c r="I10" s="146" t="s">
        <v>315</v>
      </c>
      <c r="J10" s="146" t="s">
        <v>256</v>
      </c>
      <c r="K10" s="146" t="s">
        <v>257</v>
      </c>
      <c r="L10" s="146" t="s">
        <v>316</v>
      </c>
      <c r="M10" s="146" t="s">
        <v>317</v>
      </c>
      <c r="N10" s="146" t="s">
        <v>318</v>
      </c>
      <c r="O10" s="146" t="s">
        <v>319</v>
      </c>
      <c r="P10" s="146" t="s">
        <v>320</v>
      </c>
      <c r="Q10" s="146" t="s">
        <v>321</v>
      </c>
      <c r="R10" s="146" t="s">
        <v>322</v>
      </c>
      <c r="S10" s="146" t="s">
        <v>323</v>
      </c>
      <c r="T10" s="146" t="s">
        <v>324</v>
      </c>
      <c r="U10" s="146" t="s">
        <v>325</v>
      </c>
      <c r="V10" s="146" t="s">
        <v>326</v>
      </c>
      <c r="W10" s="146" t="s">
        <v>327</v>
      </c>
      <c r="X10" s="146" t="s">
        <v>59</v>
      </c>
      <c r="Y10" s="137"/>
      <c r="AB10" s="143" t="s">
        <v>328</v>
      </c>
      <c r="AC10" s="143" t="s">
        <v>329</v>
      </c>
      <c r="AD10" s="143" t="s">
        <v>330</v>
      </c>
      <c r="BH10" s="134"/>
    </row>
    <row r="11" spans="1:60" ht="15" customHeight="1" x14ac:dyDescent="0.2">
      <c r="A11" s="132"/>
      <c r="B11" s="147"/>
      <c r="C11" s="148"/>
      <c r="D11" s="149"/>
      <c r="E11" s="150"/>
      <c r="F11" s="150"/>
      <c r="G11" s="150"/>
      <c r="H11" s="150"/>
      <c r="I11" s="150"/>
      <c r="J11" s="150"/>
      <c r="K11" s="150"/>
      <c r="L11" s="150"/>
      <c r="M11" s="150"/>
      <c r="N11" s="151"/>
      <c r="O11" s="150"/>
      <c r="P11" s="150"/>
      <c r="Q11" s="150"/>
      <c r="R11" s="150"/>
      <c r="S11" s="150"/>
      <c r="T11" s="150"/>
      <c r="U11" s="150"/>
      <c r="V11" s="151"/>
      <c r="W11" s="150"/>
      <c r="X11" s="150"/>
      <c r="Y11" s="137"/>
      <c r="AB11" s="143" t="s">
        <v>331</v>
      </c>
      <c r="AC11" s="143" t="s">
        <v>332</v>
      </c>
      <c r="AD11" s="143" t="s">
        <v>333</v>
      </c>
      <c r="BH11" s="134"/>
    </row>
    <row r="12" spans="1:60" ht="15" customHeight="1" x14ac:dyDescent="0.2">
      <c r="A12" s="132"/>
      <c r="B12" s="147"/>
      <c r="C12" s="148"/>
      <c r="D12" s="149"/>
      <c r="E12" s="150"/>
      <c r="F12" s="150"/>
      <c r="G12" s="150"/>
      <c r="H12" s="150"/>
      <c r="I12" s="150"/>
      <c r="J12" s="150"/>
      <c r="K12" s="150"/>
      <c r="L12" s="150"/>
      <c r="M12" s="150"/>
      <c r="N12" s="151"/>
      <c r="O12" s="150"/>
      <c r="P12" s="150"/>
      <c r="Q12" s="150"/>
      <c r="R12" s="150"/>
      <c r="S12" s="150"/>
      <c r="T12" s="150"/>
      <c r="U12" s="150"/>
      <c r="V12" s="151"/>
      <c r="W12" s="150"/>
      <c r="X12" s="150"/>
      <c r="Y12" s="137"/>
      <c r="AB12" s="143" t="s">
        <v>334</v>
      </c>
      <c r="AC12" s="143"/>
      <c r="AD12" s="143"/>
      <c r="BH12" s="134"/>
    </row>
    <row r="13" spans="1:60" ht="15" customHeight="1" x14ac:dyDescent="0.2">
      <c r="A13" s="132"/>
      <c r="B13" s="147"/>
      <c r="C13" s="148"/>
      <c r="D13" s="149"/>
      <c r="E13" s="150"/>
      <c r="F13" s="150"/>
      <c r="G13" s="150"/>
      <c r="H13" s="150"/>
      <c r="I13" s="150"/>
      <c r="J13" s="150"/>
      <c r="K13" s="150"/>
      <c r="L13" s="150"/>
      <c r="M13" s="150"/>
      <c r="N13" s="151"/>
      <c r="O13" s="150"/>
      <c r="P13" s="150"/>
      <c r="Q13" s="150"/>
      <c r="R13" s="150"/>
      <c r="S13" s="150"/>
      <c r="T13" s="150"/>
      <c r="U13" s="150"/>
      <c r="V13" s="151"/>
      <c r="W13" s="150"/>
      <c r="X13" s="150"/>
      <c r="Y13" s="137"/>
      <c r="AB13" s="143" t="s">
        <v>336</v>
      </c>
      <c r="AC13" s="143"/>
      <c r="AD13" s="143"/>
      <c r="BH13" s="134"/>
    </row>
    <row r="14" spans="1:60" ht="15" customHeight="1" x14ac:dyDescent="0.2">
      <c r="A14" s="132"/>
      <c r="B14" s="147"/>
      <c r="C14" s="148"/>
      <c r="D14" s="149"/>
      <c r="E14" s="150"/>
      <c r="F14" s="150"/>
      <c r="G14" s="150"/>
      <c r="H14" s="150"/>
      <c r="I14" s="150"/>
      <c r="J14" s="150"/>
      <c r="K14" s="150"/>
      <c r="L14" s="150"/>
      <c r="M14" s="150"/>
      <c r="N14" s="151"/>
      <c r="O14" s="150"/>
      <c r="P14" s="150"/>
      <c r="Q14" s="150"/>
      <c r="R14" s="150"/>
      <c r="S14" s="150"/>
      <c r="T14" s="150"/>
      <c r="U14" s="150"/>
      <c r="V14" s="151"/>
      <c r="W14" s="150"/>
      <c r="X14" s="150"/>
      <c r="Y14" s="137"/>
      <c r="AB14" s="143" t="s">
        <v>337</v>
      </c>
      <c r="AC14" s="143"/>
      <c r="AD14" s="143"/>
      <c r="BH14" s="134"/>
    </row>
    <row r="15" spans="1:60" ht="15" customHeight="1" x14ac:dyDescent="0.2">
      <c r="A15" s="132"/>
      <c r="B15" s="13" t="s">
        <v>335</v>
      </c>
      <c r="C15" s="142"/>
      <c r="D15" s="142"/>
      <c r="E15" s="142"/>
      <c r="F15" s="142"/>
      <c r="G15" s="142"/>
      <c r="H15" s="142"/>
      <c r="I15" s="142"/>
      <c r="J15" s="142"/>
      <c r="K15" s="137"/>
      <c r="L15" s="137"/>
      <c r="M15" s="137"/>
      <c r="N15" s="137"/>
      <c r="O15" s="137"/>
      <c r="P15" s="137"/>
      <c r="Q15" s="137"/>
      <c r="R15" s="137"/>
      <c r="S15" s="137"/>
      <c r="T15" s="137"/>
      <c r="U15" s="137"/>
      <c r="V15" s="137"/>
      <c r="W15" s="137"/>
      <c r="X15" s="137"/>
      <c r="Y15" s="137"/>
      <c r="AB15" s="143" t="s">
        <v>338</v>
      </c>
      <c r="AC15" s="143"/>
      <c r="AD15" s="143"/>
      <c r="BH15" s="134"/>
    </row>
    <row r="16" spans="1:60" ht="15" customHeight="1" x14ac:dyDescent="0.2">
      <c r="A16" s="132"/>
      <c r="B16" s="13"/>
      <c r="C16" s="142"/>
      <c r="D16" s="142"/>
      <c r="E16" s="142"/>
      <c r="F16" s="142"/>
      <c r="G16" s="142"/>
      <c r="H16" s="142"/>
      <c r="I16" s="142"/>
      <c r="J16" s="142"/>
      <c r="K16" s="137"/>
      <c r="L16" s="137"/>
      <c r="M16" s="137"/>
      <c r="N16" s="137"/>
      <c r="O16" s="137"/>
      <c r="P16" s="137"/>
      <c r="Q16" s="137"/>
      <c r="R16" s="137"/>
      <c r="S16" s="137"/>
      <c r="T16" s="137"/>
      <c r="U16" s="137"/>
      <c r="V16" s="137"/>
      <c r="W16" s="137"/>
      <c r="X16" s="137"/>
      <c r="Y16" s="137"/>
      <c r="AC16" s="143"/>
      <c r="AD16" s="143"/>
      <c r="BH16" s="134"/>
    </row>
    <row r="17" spans="1:60" ht="30.2" customHeight="1" x14ac:dyDescent="0.2">
      <c r="A17" s="132"/>
      <c r="B17" s="136" t="s">
        <v>243</v>
      </c>
      <c r="C17" s="136"/>
      <c r="D17" s="136"/>
      <c r="E17" s="136"/>
      <c r="F17" s="136"/>
      <c r="G17" s="136"/>
      <c r="H17" s="136"/>
      <c r="I17" s="136"/>
      <c r="J17" s="136"/>
      <c r="K17" s="136"/>
      <c r="L17" s="136"/>
      <c r="M17" s="136"/>
      <c r="N17" s="136"/>
      <c r="O17" s="136"/>
      <c r="P17" s="136"/>
      <c r="Q17" s="136"/>
      <c r="R17" s="136"/>
      <c r="S17" s="136"/>
      <c r="T17" s="136"/>
      <c r="U17" s="136"/>
      <c r="V17" s="136"/>
      <c r="W17" s="136"/>
      <c r="X17" s="136"/>
      <c r="AC17" s="143"/>
      <c r="AD17" s="143"/>
      <c r="BH17" s="134"/>
    </row>
    <row r="18" spans="1:60" ht="15" customHeight="1" x14ac:dyDescent="0.2">
      <c r="A18" s="13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AD18" s="152"/>
      <c r="BH18" s="134"/>
    </row>
    <row r="19" spans="1:60" ht="15" customHeight="1" x14ac:dyDescent="0.2">
      <c r="A19" s="132"/>
      <c r="B19" s="153" t="s">
        <v>259</v>
      </c>
      <c r="C19" s="154"/>
      <c r="D19" s="155" t="s">
        <v>223</v>
      </c>
      <c r="AD19" s="152"/>
      <c r="BH19" s="134"/>
    </row>
    <row r="20" spans="1:60" ht="15" customHeight="1" x14ac:dyDescent="0.2">
      <c r="A20" s="132"/>
      <c r="B20" s="153" t="s">
        <v>261</v>
      </c>
      <c r="C20" s="154"/>
      <c r="D20" s="155" t="s">
        <v>223</v>
      </c>
      <c r="BH20" s="134"/>
    </row>
    <row r="21" spans="1:60" ht="15" customHeight="1" x14ac:dyDescent="0.2">
      <c r="A21" s="132"/>
      <c r="BH21" s="134"/>
    </row>
    <row r="22" spans="1:60" ht="43.5" customHeight="1" x14ac:dyDescent="0.2">
      <c r="A22" s="132"/>
      <c r="B22" s="156" t="s">
        <v>224</v>
      </c>
      <c r="C22" s="156"/>
      <c r="D22" s="157" t="s">
        <v>295</v>
      </c>
      <c r="E22" s="158" t="s">
        <v>339</v>
      </c>
      <c r="F22" s="136"/>
      <c r="G22" s="136"/>
      <c r="H22" s="136"/>
      <c r="I22" s="136"/>
      <c r="J22" s="136"/>
      <c r="BH22" s="134"/>
    </row>
    <row r="23" spans="1:60" ht="15" customHeight="1" x14ac:dyDescent="0.2">
      <c r="A23" s="132"/>
      <c r="B23" s="156"/>
      <c r="C23" s="156"/>
      <c r="D23" s="155"/>
      <c r="BH23" s="134"/>
    </row>
    <row r="24" spans="1:60" ht="28.5" customHeight="1" x14ac:dyDescent="0.2">
      <c r="A24" s="132"/>
      <c r="B24" s="156"/>
      <c r="C24" s="156"/>
      <c r="D24" s="157" t="s">
        <v>296</v>
      </c>
      <c r="E24" s="158" t="s">
        <v>340</v>
      </c>
      <c r="F24" s="136"/>
      <c r="G24" s="136"/>
      <c r="H24" s="136"/>
      <c r="I24" s="136"/>
      <c r="J24" s="136"/>
      <c r="BH24" s="134"/>
    </row>
    <row r="25" spans="1:60" ht="15" customHeight="1" x14ac:dyDescent="0.2">
      <c r="A25" s="132"/>
      <c r="B25" s="156"/>
      <c r="C25" s="156"/>
      <c r="D25" s="159"/>
      <c r="BH25" s="134"/>
    </row>
    <row r="26" spans="1:60" ht="15" customHeight="1" x14ac:dyDescent="0.2">
      <c r="A26" s="132"/>
      <c r="BH26" s="134"/>
    </row>
    <row r="27" spans="1:60" ht="15" customHeight="1" x14ac:dyDescent="0.2">
      <c r="A27" s="132"/>
      <c r="B27" s="160" t="s">
        <v>225</v>
      </c>
      <c r="C27" s="160"/>
      <c r="D27" s="158" t="s">
        <v>260</v>
      </c>
      <c r="E27" s="136"/>
      <c r="F27" s="136"/>
      <c r="G27" s="136"/>
      <c r="H27" s="136"/>
      <c r="I27" s="136"/>
      <c r="J27" s="161"/>
      <c r="K27" s="157" t="s">
        <v>298</v>
      </c>
      <c r="L27" s="157"/>
      <c r="M27" s="157" t="s">
        <v>296</v>
      </c>
      <c r="N27" s="157"/>
      <c r="O27" s="162"/>
      <c r="P27" s="162"/>
      <c r="Q27" s="162"/>
      <c r="BA27" s="134"/>
    </row>
    <row r="28" spans="1:60" ht="15" customHeight="1" x14ac:dyDescent="0.2">
      <c r="A28" s="132"/>
      <c r="B28" s="160"/>
      <c r="C28" s="160"/>
      <c r="K28" s="155"/>
      <c r="L28" s="155"/>
      <c r="M28" s="155"/>
      <c r="N28" s="155"/>
      <c r="BA28" s="134"/>
    </row>
    <row r="29" spans="1:60" ht="15" customHeight="1" x14ac:dyDescent="0.2">
      <c r="A29" s="132"/>
      <c r="B29" s="160"/>
      <c r="C29" s="160"/>
      <c r="K29" s="157" t="s">
        <v>298</v>
      </c>
      <c r="L29" s="157"/>
      <c r="M29" s="157" t="s">
        <v>296</v>
      </c>
      <c r="N29" s="157"/>
      <c r="O29" s="162"/>
      <c r="P29" s="162"/>
      <c r="Q29" s="162"/>
      <c r="BA29" s="134"/>
    </row>
    <row r="30" spans="1:60" ht="15" customHeight="1" x14ac:dyDescent="0.2">
      <c r="A30" s="132"/>
      <c r="B30" s="160"/>
      <c r="C30" s="160"/>
      <c r="D30" s="158" t="s">
        <v>242</v>
      </c>
      <c r="E30" s="136"/>
      <c r="F30" s="136"/>
      <c r="G30" s="136"/>
      <c r="H30" s="136"/>
      <c r="I30" s="136"/>
      <c r="J30" s="161"/>
      <c r="K30" s="155"/>
      <c r="L30" s="155"/>
      <c r="M30" s="155"/>
      <c r="N30" s="155"/>
      <c r="R30" s="163"/>
      <c r="BA30" s="134"/>
    </row>
    <row r="31" spans="1:60" ht="15" customHeight="1" x14ac:dyDescent="0.2">
      <c r="A31" s="132"/>
      <c r="C31" s="163"/>
      <c r="BH31" s="134"/>
    </row>
    <row r="32" spans="1:60" ht="15" customHeight="1" x14ac:dyDescent="0.2">
      <c r="A32" s="132"/>
      <c r="B32" s="130" t="s">
        <v>280</v>
      </c>
      <c r="C32" s="163"/>
    </row>
    <row r="33" spans="1:4" ht="15" customHeight="1" x14ac:dyDescent="0.2">
      <c r="A33" s="132"/>
      <c r="C33" s="163"/>
    </row>
    <row r="34" spans="1:4" ht="15" customHeight="1" x14ac:dyDescent="0.2">
      <c r="A34" s="132"/>
      <c r="B34" s="130" t="s">
        <v>262</v>
      </c>
      <c r="C34" s="163"/>
    </row>
    <row r="35" spans="1:4" ht="15" customHeight="1" x14ac:dyDescent="0.2">
      <c r="A35" s="132"/>
      <c r="C35" s="163"/>
    </row>
    <row r="36" spans="1:4" ht="15" customHeight="1" x14ac:dyDescent="0.2">
      <c r="B36" s="86" t="s">
        <v>251</v>
      </c>
      <c r="C36" s="86" t="s">
        <v>252</v>
      </c>
      <c r="D36" s="86" t="s">
        <v>253</v>
      </c>
    </row>
    <row r="37" spans="1:4" ht="15" customHeight="1" x14ac:dyDescent="0.2">
      <c r="B37" s="164" t="s">
        <v>281</v>
      </c>
      <c r="C37" s="164"/>
      <c r="D37" s="164"/>
    </row>
    <row r="38" spans="1:4" ht="15" customHeight="1" x14ac:dyDescent="0.2">
      <c r="B38" s="164" t="s">
        <v>282</v>
      </c>
      <c r="C38" s="164"/>
      <c r="D38" s="164"/>
    </row>
  </sheetData>
  <mergeCells count="20">
    <mergeCell ref="B19:C19"/>
    <mergeCell ref="B20:C20"/>
    <mergeCell ref="B22:C25"/>
    <mergeCell ref="E22:J22"/>
    <mergeCell ref="E24:J24"/>
    <mergeCell ref="B27:C30"/>
    <mergeCell ref="D27:J27"/>
    <mergeCell ref="D30:J30"/>
    <mergeCell ref="B10:D10"/>
    <mergeCell ref="B11:D11"/>
    <mergeCell ref="B12:D12"/>
    <mergeCell ref="B13:D13"/>
    <mergeCell ref="B14:D14"/>
    <mergeCell ref="B17:X17"/>
    <mergeCell ref="B5:X5"/>
    <mergeCell ref="B7:X7"/>
    <mergeCell ref="AB7:AD7"/>
    <mergeCell ref="B8:L8"/>
    <mergeCell ref="B9:E9"/>
    <mergeCell ref="B2:K3"/>
  </mergeCells>
  <dataValidations count="3">
    <dataValidation type="list" allowBlank="1" showInputMessage="1" showErrorMessage="1" sqref="T11:T14" xr:uid="{4DC33151-3D50-40D4-86A9-F405A494A6D6}">
      <formula1>$AB$10:$AB$15</formula1>
    </dataValidation>
    <dataValidation type="list" allowBlank="1" showInputMessage="1" showErrorMessage="1" sqref="H11:H14" xr:uid="{A9244177-5F30-451D-9182-71C521309051}">
      <formula1>$AC$10:$AC$11</formula1>
    </dataValidation>
    <dataValidation type="list" allowBlank="1" showInputMessage="1" showErrorMessage="1" sqref="I11:I14" xr:uid="{CD31131D-81C7-440C-9E42-BFA34C3E657A}">
      <formula1>$AD$10:$AD$11</formula1>
    </dataValidation>
  </dataValidations>
  <pageMargins left="0.55118110236220474" right="0" top="0" bottom="0.59055118110236227" header="0" footer="0"/>
  <pageSetup paperSize="14" scale="84" fitToWidth="4" fitToHeight="4" orientation="landscape" r:id="rId1"/>
  <headerFooter alignWithMargins="0">
    <oddFooter>&amp;RModificación aprobada por:
Gerencia de Seguimiento a
Contratos en Producción
Luis Alejandro Delgadillo</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25"/>
  <sheetViews>
    <sheetView showGridLines="0" zoomScale="90" zoomScaleNormal="90" zoomScaleSheetLayoutView="90" workbookViewId="0">
      <selection activeCell="D31" sqref="D31"/>
    </sheetView>
  </sheetViews>
  <sheetFormatPr baseColWidth="10" defaultColWidth="11.42578125" defaultRowHeight="12.75" x14ac:dyDescent="0.2"/>
  <cols>
    <col min="1" max="1" width="5.7109375" style="63" customWidth="1"/>
    <col min="2" max="2" width="30.85546875" style="63" customWidth="1"/>
    <col min="3" max="3" width="16.85546875" style="63" customWidth="1"/>
    <col min="4" max="4" width="18.28515625" style="63" customWidth="1"/>
    <col min="5" max="5" width="18.42578125" style="63" customWidth="1"/>
    <col min="6" max="6" width="17.85546875" style="63" customWidth="1"/>
    <col min="7" max="7" width="18" style="63" customWidth="1"/>
    <col min="8" max="8" width="17.140625" style="63" customWidth="1"/>
    <col min="9" max="9" width="18" style="63" customWidth="1"/>
    <col min="10" max="10" width="14.140625" style="63" customWidth="1"/>
    <col min="11" max="11" width="16.7109375" style="63" customWidth="1"/>
    <col min="12" max="12" width="12.85546875" style="63" customWidth="1"/>
    <col min="13" max="14" width="14" style="63" customWidth="1"/>
    <col min="15" max="15" width="13.85546875" style="63" customWidth="1"/>
    <col min="16" max="16" width="15.5703125" style="63" customWidth="1"/>
    <col min="17" max="18" width="15.85546875" style="63" customWidth="1"/>
    <col min="19" max="19" width="16.85546875" style="63" customWidth="1"/>
    <col min="20" max="20" width="14.7109375" style="63" customWidth="1"/>
    <col min="21" max="21" width="15.28515625" style="63" customWidth="1"/>
    <col min="22" max="22" width="15" style="63" customWidth="1"/>
    <col min="23" max="23" width="15.28515625" style="63" customWidth="1"/>
    <col min="24" max="24" width="17.28515625" style="63" customWidth="1"/>
    <col min="25" max="25" width="18.28515625" style="63" customWidth="1"/>
    <col min="26" max="26" width="16.85546875" style="63" customWidth="1"/>
    <col min="27" max="27" width="25.140625" style="63" customWidth="1"/>
    <col min="28" max="28" width="13.85546875" style="63" customWidth="1"/>
    <col min="29" max="29" width="13" style="63" customWidth="1"/>
    <col min="30" max="30" width="17" style="63" customWidth="1"/>
    <col min="31" max="31" width="12.42578125" style="63" customWidth="1"/>
    <col min="32" max="33" width="11.42578125" style="63"/>
    <col min="34" max="34" width="13.85546875" style="63" customWidth="1"/>
    <col min="35" max="35" width="13.140625" style="63" customWidth="1"/>
    <col min="36" max="37" width="13.42578125" style="63" customWidth="1"/>
    <col min="38" max="38" width="13.140625" style="63" customWidth="1"/>
    <col min="39" max="42" width="11.42578125" style="63"/>
    <col min="43" max="43" width="16.42578125" style="63" customWidth="1"/>
    <col min="44" max="44" width="13.85546875" style="63" customWidth="1"/>
    <col min="45" max="45" width="15.28515625" style="63" customWidth="1"/>
    <col min="46" max="46" width="15" style="63" customWidth="1"/>
    <col min="47" max="16384" width="11.42578125" style="63"/>
  </cols>
  <sheetData>
    <row r="1" spans="1:47" ht="15" customHeight="1" x14ac:dyDescent="0.2"/>
    <row r="2" spans="1:47" s="1" customFormat="1" ht="12.75" customHeight="1" x14ac:dyDescent="0.2">
      <c r="B2" s="91" t="s">
        <v>343</v>
      </c>
      <c r="C2" s="91"/>
      <c r="D2" s="91"/>
      <c r="E2" s="91"/>
      <c r="F2" s="91"/>
      <c r="G2" s="91"/>
      <c r="H2" s="91"/>
      <c r="I2" s="91"/>
      <c r="J2" s="91"/>
      <c r="K2" s="91"/>
      <c r="L2" s="61"/>
      <c r="M2" s="61"/>
      <c r="N2" s="61"/>
      <c r="O2" s="61"/>
      <c r="P2" s="61"/>
    </row>
    <row r="3" spans="1:47" s="1" customFormat="1" ht="12.75" customHeight="1" x14ac:dyDescent="0.2">
      <c r="B3" s="91"/>
      <c r="C3" s="91"/>
      <c r="D3" s="91"/>
      <c r="E3" s="91"/>
      <c r="F3" s="91"/>
      <c r="G3" s="91"/>
      <c r="H3" s="91"/>
      <c r="I3" s="91"/>
      <c r="J3" s="91"/>
      <c r="K3" s="91"/>
      <c r="L3" s="61"/>
      <c r="M3" s="61"/>
      <c r="N3" s="61"/>
      <c r="O3" s="61"/>
      <c r="P3" s="61"/>
    </row>
    <row r="4" spans="1:47" ht="15" customHeight="1" x14ac:dyDescent="0.2">
      <c r="A4" s="62"/>
      <c r="B4" s="64"/>
      <c r="C4" s="67"/>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5"/>
    </row>
    <row r="5" spans="1:47" ht="15" customHeight="1" x14ac:dyDescent="0.2">
      <c r="A5" s="62"/>
      <c r="B5" s="124" t="s">
        <v>244</v>
      </c>
      <c r="C5" s="124"/>
      <c r="D5" s="124"/>
      <c r="E5" s="124"/>
      <c r="F5" s="124"/>
      <c r="G5" s="124"/>
      <c r="H5" s="124"/>
      <c r="I5" s="124"/>
      <c r="J5" s="62"/>
      <c r="K5" s="62"/>
      <c r="L5" s="62"/>
      <c r="M5" s="62"/>
      <c r="N5" s="62"/>
      <c r="O5" s="62"/>
      <c r="P5" s="62"/>
      <c r="Q5" s="62"/>
      <c r="R5" s="62"/>
      <c r="S5" s="62"/>
      <c r="T5" s="62"/>
      <c r="U5" s="62"/>
      <c r="V5" s="62"/>
      <c r="W5" s="62"/>
      <c r="X5" s="64"/>
      <c r="Y5" s="64"/>
      <c r="Z5" s="64"/>
      <c r="AA5" s="64"/>
      <c r="AB5" s="64"/>
      <c r="AC5" s="64"/>
      <c r="AD5" s="64"/>
      <c r="AE5" s="64"/>
      <c r="AF5" s="64"/>
      <c r="AG5" s="64"/>
      <c r="AH5" s="64"/>
      <c r="AI5" s="64"/>
      <c r="AJ5" s="64"/>
      <c r="AK5" s="64"/>
      <c r="AL5" s="64"/>
      <c r="AM5" s="64"/>
      <c r="AN5" s="64"/>
      <c r="AO5" s="64"/>
      <c r="AP5" s="64"/>
      <c r="AQ5" s="64"/>
      <c r="AR5" s="64"/>
      <c r="AS5" s="64"/>
      <c r="AT5" s="64"/>
      <c r="AU5" s="65"/>
    </row>
    <row r="6" spans="1:47" ht="15" customHeight="1" x14ac:dyDescent="0.2">
      <c r="A6" s="62"/>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5"/>
    </row>
    <row r="7" spans="1:47" ht="30.2" customHeight="1" x14ac:dyDescent="0.2">
      <c r="A7" s="62"/>
      <c r="B7" s="125" t="s">
        <v>263</v>
      </c>
      <c r="C7" s="125"/>
      <c r="D7" s="125"/>
      <c r="E7" s="125"/>
      <c r="F7" s="125"/>
      <c r="G7" s="125"/>
      <c r="H7" s="125"/>
      <c r="I7" s="125"/>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5"/>
    </row>
    <row r="8" spans="1:47" ht="30.2" customHeight="1" x14ac:dyDescent="0.2">
      <c r="A8" s="62"/>
      <c r="B8" s="64" t="s">
        <v>245</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5"/>
    </row>
    <row r="9" spans="1:47" ht="15" customHeight="1" x14ac:dyDescent="0.2">
      <c r="A9" s="62"/>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5"/>
    </row>
    <row r="10" spans="1:47" ht="30.2" customHeight="1" x14ac:dyDescent="0.2">
      <c r="A10" s="62"/>
      <c r="B10" s="127" t="s">
        <v>226</v>
      </c>
      <c r="C10" s="128"/>
      <c r="D10" s="128"/>
      <c r="E10" s="128"/>
      <c r="F10" s="128"/>
      <c r="G10" s="129"/>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5"/>
    </row>
    <row r="11" spans="1:47" ht="30.2" customHeight="1" x14ac:dyDescent="0.2">
      <c r="A11" s="62"/>
      <c r="B11" s="127" t="s">
        <v>222</v>
      </c>
      <c r="C11" s="129"/>
      <c r="D11" s="71" t="s">
        <v>227</v>
      </c>
      <c r="E11" s="71" t="s">
        <v>228</v>
      </c>
      <c r="F11" s="71" t="s">
        <v>229</v>
      </c>
      <c r="G11" s="71" t="s">
        <v>230</v>
      </c>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5"/>
    </row>
    <row r="12" spans="1:47" ht="15" customHeight="1" x14ac:dyDescent="0.2">
      <c r="A12" s="62"/>
      <c r="B12" s="126" t="s">
        <v>231</v>
      </c>
      <c r="C12" s="126"/>
      <c r="D12" s="68"/>
      <c r="E12" s="66"/>
      <c r="F12" s="66"/>
      <c r="G12" s="66"/>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5"/>
    </row>
    <row r="13" spans="1:47" ht="15" customHeight="1" x14ac:dyDescent="0.2">
      <c r="A13" s="62"/>
      <c r="B13" s="126" t="s">
        <v>232</v>
      </c>
      <c r="C13" s="126"/>
      <c r="D13" s="66"/>
      <c r="E13" s="66"/>
      <c r="F13" s="66"/>
      <c r="G13" s="66"/>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5"/>
    </row>
    <row r="14" spans="1:47" ht="15" customHeight="1" x14ac:dyDescent="0.2">
      <c r="A14" s="62"/>
      <c r="B14" s="126" t="s">
        <v>233</v>
      </c>
      <c r="C14" s="126"/>
      <c r="D14" s="66"/>
      <c r="E14" s="66"/>
      <c r="F14" s="66"/>
      <c r="G14" s="66"/>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5"/>
    </row>
    <row r="15" spans="1:47" ht="15" customHeight="1" x14ac:dyDescent="0.2">
      <c r="A15" s="62"/>
      <c r="B15" s="126" t="s">
        <v>234</v>
      </c>
      <c r="C15" s="126"/>
      <c r="D15" s="66"/>
      <c r="E15" s="66"/>
      <c r="F15" s="66"/>
      <c r="G15" s="66"/>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5"/>
    </row>
    <row r="16" spans="1:47" ht="15" customHeight="1" x14ac:dyDescent="0.2">
      <c r="A16" s="62"/>
      <c r="B16" s="126" t="s">
        <v>235</v>
      </c>
      <c r="C16" s="126"/>
      <c r="D16" s="66"/>
      <c r="E16" s="66"/>
      <c r="F16" s="66"/>
      <c r="G16" s="66"/>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5"/>
    </row>
    <row r="17" spans="1:47" ht="15" customHeight="1" x14ac:dyDescent="0.2">
      <c r="A17" s="62"/>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5"/>
    </row>
    <row r="18" spans="1:47" ht="15" customHeight="1" x14ac:dyDescent="0.2">
      <c r="A18" s="62"/>
      <c r="B18" s="69" t="s">
        <v>59</v>
      </c>
      <c r="C18" s="69"/>
      <c r="D18" s="69"/>
      <c r="E18" s="69"/>
      <c r="F18" s="69"/>
      <c r="G18" s="69"/>
      <c r="H18" s="69"/>
      <c r="I18" s="69"/>
      <c r="J18" s="69"/>
      <c r="K18" s="69"/>
      <c r="L18" s="69"/>
      <c r="M18" s="69"/>
      <c r="N18" s="69"/>
      <c r="O18" s="69"/>
      <c r="P18" s="69"/>
      <c r="Q18" s="69"/>
      <c r="R18" s="69"/>
      <c r="S18" s="69"/>
      <c r="T18" s="69"/>
      <c r="U18" s="69"/>
      <c r="V18" s="69"/>
      <c r="W18" s="69"/>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5"/>
    </row>
    <row r="19" spans="1:47" ht="15" customHeight="1" x14ac:dyDescent="0.2">
      <c r="A19" s="62"/>
      <c r="B19" s="70"/>
      <c r="C19" s="70"/>
      <c r="D19" s="70"/>
      <c r="E19" s="70"/>
      <c r="F19" s="70"/>
      <c r="G19" s="70"/>
      <c r="H19" s="70"/>
      <c r="I19" s="70"/>
      <c r="J19" s="62"/>
      <c r="K19" s="62"/>
      <c r="L19" s="62"/>
      <c r="M19" s="62"/>
      <c r="N19" s="62"/>
      <c r="O19" s="62"/>
      <c r="P19" s="62"/>
      <c r="Q19" s="62"/>
      <c r="R19" s="62"/>
      <c r="S19" s="62"/>
      <c r="T19" s="62"/>
      <c r="U19" s="62"/>
      <c r="V19" s="62"/>
      <c r="W19" s="62"/>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5"/>
    </row>
    <row r="20" spans="1:47" ht="15" customHeight="1" x14ac:dyDescent="0.2">
      <c r="A20" s="62"/>
      <c r="B20" s="70"/>
      <c r="C20" s="70"/>
      <c r="D20" s="70"/>
      <c r="E20" s="70"/>
      <c r="F20" s="70"/>
      <c r="G20" s="70"/>
      <c r="H20" s="70"/>
      <c r="I20" s="70"/>
      <c r="J20" s="62"/>
      <c r="K20" s="62"/>
      <c r="L20" s="62"/>
      <c r="M20" s="62"/>
      <c r="N20" s="62"/>
      <c r="O20" s="62"/>
      <c r="P20" s="62"/>
      <c r="Q20" s="62"/>
      <c r="R20" s="62"/>
      <c r="S20" s="62"/>
      <c r="T20" s="62"/>
      <c r="U20" s="62"/>
      <c r="V20" s="62"/>
      <c r="W20" s="62"/>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5"/>
    </row>
    <row r="21" spans="1:47" ht="15" customHeight="1" x14ac:dyDescent="0.2">
      <c r="A21" s="62"/>
      <c r="B21" s="70"/>
      <c r="C21" s="70"/>
      <c r="D21" s="70"/>
      <c r="E21" s="70"/>
      <c r="F21" s="70"/>
      <c r="G21" s="70"/>
      <c r="H21" s="70"/>
      <c r="I21" s="70"/>
      <c r="J21" s="62"/>
      <c r="K21" s="62"/>
      <c r="L21" s="62"/>
      <c r="M21" s="62"/>
      <c r="N21" s="62"/>
      <c r="O21" s="62"/>
      <c r="P21" s="62"/>
      <c r="Q21" s="62"/>
      <c r="R21" s="62"/>
      <c r="S21" s="62"/>
      <c r="T21" s="62"/>
      <c r="U21" s="62"/>
      <c r="V21" s="62"/>
      <c r="W21" s="62"/>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5"/>
    </row>
    <row r="22" spans="1:47" ht="15" customHeight="1" x14ac:dyDescent="0.2">
      <c r="A22" s="62"/>
      <c r="B22" s="70"/>
      <c r="C22" s="70"/>
      <c r="D22" s="70"/>
      <c r="E22" s="70"/>
      <c r="F22" s="70"/>
      <c r="G22" s="70"/>
      <c r="H22" s="70"/>
      <c r="I22" s="70"/>
      <c r="J22" s="62"/>
      <c r="K22" s="62"/>
      <c r="L22" s="62"/>
      <c r="M22" s="62"/>
      <c r="N22" s="62"/>
      <c r="O22" s="62"/>
      <c r="P22" s="62"/>
      <c r="Q22" s="62"/>
      <c r="R22" s="62"/>
      <c r="S22" s="62"/>
      <c r="T22" s="62"/>
      <c r="U22" s="62"/>
      <c r="V22" s="62"/>
      <c r="W22" s="62"/>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5"/>
    </row>
    <row r="23" spans="1:47" ht="15" customHeight="1" x14ac:dyDescent="0.2">
      <c r="B23" s="69"/>
      <c r="C23" s="69"/>
      <c r="D23" s="69"/>
      <c r="E23" s="69"/>
      <c r="F23" s="69"/>
      <c r="G23" s="69"/>
      <c r="H23" s="69"/>
      <c r="I23" s="69"/>
      <c r="J23" s="69"/>
      <c r="K23" s="69"/>
      <c r="L23" s="69"/>
      <c r="M23" s="69"/>
      <c r="N23" s="69"/>
      <c r="O23" s="69"/>
      <c r="P23" s="69"/>
      <c r="Q23" s="69"/>
      <c r="R23" s="69"/>
      <c r="S23" s="69"/>
      <c r="T23" s="69"/>
      <c r="U23" s="69"/>
      <c r="V23" s="69"/>
      <c r="W23" s="69"/>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5"/>
    </row>
    <row r="24" spans="1:47" ht="15" customHeight="1" x14ac:dyDescent="0.2">
      <c r="B24" s="69"/>
      <c r="C24" s="69"/>
      <c r="D24" s="69"/>
      <c r="E24" s="69"/>
      <c r="F24" s="69"/>
      <c r="G24" s="69"/>
      <c r="H24" s="69"/>
      <c r="I24" s="69"/>
      <c r="J24" s="69"/>
      <c r="K24" s="69"/>
      <c r="L24" s="69"/>
      <c r="M24" s="69"/>
      <c r="N24" s="69"/>
      <c r="O24" s="69"/>
      <c r="P24" s="69"/>
      <c r="Q24" s="69"/>
      <c r="R24" s="69"/>
      <c r="S24" s="69"/>
      <c r="T24" s="69"/>
      <c r="U24" s="69"/>
      <c r="V24" s="69"/>
      <c r="W24" s="69"/>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5"/>
    </row>
    <row r="25" spans="1:47" ht="15" customHeight="1" x14ac:dyDescent="0.2"/>
  </sheetData>
  <mergeCells count="10">
    <mergeCell ref="B5:I5"/>
    <mergeCell ref="B7:I7"/>
    <mergeCell ref="B15:C15"/>
    <mergeCell ref="B16:C16"/>
    <mergeCell ref="B10:G10"/>
    <mergeCell ref="B11:C11"/>
    <mergeCell ref="B12:C12"/>
    <mergeCell ref="B13:C13"/>
    <mergeCell ref="B14:C14"/>
    <mergeCell ref="B2:K3"/>
  </mergeCells>
  <dataValidations count="1">
    <dataValidation type="list" allowBlank="1" showInputMessage="1" showErrorMessage="1" sqref="D12 B12:C16" xr:uid="{00000000-0002-0000-0400-000000000000}">
      <formula1>#REF!</formula1>
    </dataValidation>
  </dataValidations>
  <pageMargins left="0.55118110236220474" right="0" top="0" bottom="0.59055118110236227" header="0" footer="0"/>
  <pageSetup paperSize="14" scale="86" fitToWidth="4" fitToHeight="4" orientation="landscape" r:id="rId1"/>
  <headerFooter alignWithMargins="0">
    <oddFooter>&amp;RModificación aprobada por:
Gerencia de Seguimiento a
Contratos en Producción
Luis Alejandro Delgadillo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34"/>
  <sheetViews>
    <sheetView topLeftCell="A13" workbookViewId="0">
      <selection activeCell="D18" sqref="D18"/>
    </sheetView>
  </sheetViews>
  <sheetFormatPr baseColWidth="10" defaultRowHeight="12.75" x14ac:dyDescent="0.2"/>
  <cols>
    <col min="2" max="2" width="39.140625" bestFit="1" customWidth="1"/>
    <col min="3" max="3" width="31.85546875" bestFit="1" customWidth="1"/>
    <col min="4" max="4" width="39.85546875" bestFit="1" customWidth="1"/>
    <col min="5" max="5" width="33.7109375" customWidth="1"/>
    <col min="6" max="6" width="36.85546875" bestFit="1" customWidth="1"/>
    <col min="7" max="7" width="48.140625" customWidth="1"/>
  </cols>
  <sheetData>
    <row r="2" spans="2:2" ht="15" x14ac:dyDescent="0.25">
      <c r="B2" s="76" t="s">
        <v>285</v>
      </c>
    </row>
    <row r="3" spans="2:2" ht="14.25" x14ac:dyDescent="0.2">
      <c r="B3" s="77" t="s">
        <v>286</v>
      </c>
    </row>
    <row r="4" spans="2:2" ht="14.25" x14ac:dyDescent="0.2">
      <c r="B4" s="77" t="s">
        <v>287</v>
      </c>
    </row>
    <row r="7" spans="2:2" ht="15" x14ac:dyDescent="0.25">
      <c r="B7" s="76" t="s">
        <v>288</v>
      </c>
    </row>
    <row r="8" spans="2:2" ht="14.25" x14ac:dyDescent="0.2">
      <c r="B8" s="78" t="s">
        <v>236</v>
      </c>
    </row>
    <row r="9" spans="2:2" ht="14.25" x14ac:dyDescent="0.2">
      <c r="B9" s="78" t="s">
        <v>237</v>
      </c>
    </row>
    <row r="10" spans="2:2" ht="14.25" x14ac:dyDescent="0.2">
      <c r="B10" s="78" t="s">
        <v>238</v>
      </c>
    </row>
    <row r="11" spans="2:2" ht="14.25" x14ac:dyDescent="0.2">
      <c r="B11" s="78" t="s">
        <v>239</v>
      </c>
    </row>
    <row r="12" spans="2:2" ht="14.25" x14ac:dyDescent="0.2">
      <c r="B12" s="78" t="s">
        <v>240</v>
      </c>
    </row>
    <row r="15" spans="2:2" ht="15" x14ac:dyDescent="0.2">
      <c r="B15" s="79" t="s">
        <v>289</v>
      </c>
    </row>
    <row r="16" spans="2:2" ht="14.25" x14ac:dyDescent="0.2">
      <c r="B16" s="78" t="s">
        <v>246</v>
      </c>
    </row>
    <row r="17" spans="2:2" ht="14.25" x14ac:dyDescent="0.2">
      <c r="B17" s="78" t="s">
        <v>247</v>
      </c>
    </row>
    <row r="18" spans="2:2" ht="14.25" x14ac:dyDescent="0.2">
      <c r="B18" s="78" t="s">
        <v>248</v>
      </c>
    </row>
    <row r="19" spans="2:2" ht="14.25" x14ac:dyDescent="0.2">
      <c r="B19" s="78" t="s">
        <v>249</v>
      </c>
    </row>
    <row r="20" spans="2:2" ht="14.25" x14ac:dyDescent="0.2">
      <c r="B20" s="78" t="s">
        <v>250</v>
      </c>
    </row>
    <row r="23" spans="2:2" ht="15" x14ac:dyDescent="0.2">
      <c r="B23" s="79" t="s">
        <v>290</v>
      </c>
    </row>
    <row r="24" spans="2:2" ht="14.25" x14ac:dyDescent="0.2">
      <c r="B24" s="80" t="s">
        <v>23</v>
      </c>
    </row>
    <row r="25" spans="2:2" ht="14.25" x14ac:dyDescent="0.2">
      <c r="B25" s="80" t="s">
        <v>137</v>
      </c>
    </row>
    <row r="28" spans="2:2" ht="15" x14ac:dyDescent="0.2">
      <c r="B28" s="79" t="s">
        <v>300</v>
      </c>
    </row>
    <row r="29" spans="2:2" ht="14.25" x14ac:dyDescent="0.2">
      <c r="B29" s="80" t="s">
        <v>301</v>
      </c>
    </row>
    <row r="30" spans="2:2" ht="14.25" x14ac:dyDescent="0.2">
      <c r="B30" s="80" t="s">
        <v>302</v>
      </c>
    </row>
    <row r="31" spans="2:2" ht="14.25" x14ac:dyDescent="0.2">
      <c r="B31" s="80" t="s">
        <v>303</v>
      </c>
    </row>
    <row r="32" spans="2:2" ht="14.25" x14ac:dyDescent="0.2">
      <c r="B32" s="80" t="s">
        <v>304</v>
      </c>
    </row>
    <row r="33" spans="2:2" ht="14.25" x14ac:dyDescent="0.2">
      <c r="B33" s="80" t="s">
        <v>305</v>
      </c>
    </row>
    <row r="34" spans="2:2" ht="14.25" x14ac:dyDescent="0.2">
      <c r="B34" s="80" t="s">
        <v>306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C051259E429F4B9B5E9912C3DBA12D" ma:contentTypeVersion="1" ma:contentTypeDescription="Crear nuevo documento." ma:contentTypeScope="" ma:versionID="cf5319d2fb7fd1761a666b56b694b204">
  <xsd:schema xmlns:xsd="http://www.w3.org/2001/XMLSchema" xmlns:xs="http://www.w3.org/2001/XMLSchema" xmlns:p="http://schemas.microsoft.com/office/2006/metadata/properties" xmlns:ns2="4afde810-2293-4670-bb5c-117753097ca5" targetNamespace="http://schemas.microsoft.com/office/2006/metadata/properties" ma:root="true" ma:fieldsID="85a954d37448c6d1ce4186c211e8601e" ns2:_="">
    <xsd:import namespace="4afde810-2293-4670-bb5c-117753097ca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A42966-BFEF-41CC-98B8-075A197DFE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BA304-06A8-4E08-AAE5-0EFFD73F0959}">
  <ds:schemaRefs>
    <ds:schemaRef ds:uri="http://schemas.microsoft.com/sharepoint/v3/contenttype/forms"/>
  </ds:schemaRefs>
</ds:datastoreItem>
</file>

<file path=customXml/itemProps3.xml><?xml version="1.0" encoding="utf-8"?>
<ds:datastoreItem xmlns:ds="http://schemas.openxmlformats.org/officeDocument/2006/customXml" ds:itemID="{0E90490E-07F4-4CDB-933F-9BD29636C0CE}">
  <ds:schemaRefs>
    <ds:schemaRef ds:uri="http://schemas.microsoft.com/office/2006/documentManagement/types"/>
    <ds:schemaRef ds:uri="4afde810-2293-4670-bb5c-117753097ca5"/>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PLEX V.3</vt:lpstr>
      <vt:lpstr>Estación Compartida</vt:lpstr>
      <vt:lpstr>Área de Explotacion-Producción</vt:lpstr>
      <vt:lpstr>Inventarios</vt:lpstr>
      <vt:lpstr>Proyectos Financiados</vt:lpstr>
      <vt:lpstr>Hoja1</vt:lpstr>
      <vt:lpstr>Estado_pozo</vt:lpstr>
      <vt:lpstr>Estado_RIE</vt:lpstr>
      <vt:lpstr>Moneda</vt:lpstr>
      <vt:lpstr>Sistema_Levantamiento</vt:lpstr>
      <vt:lpstr>Tipo_pozo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2017-07-10T14:48:39Z</dcterms:created>
  <dcterms:modified xsi:type="dcterms:W3CDTF">2022-12-12T16:29:34Z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0x01010042C051259E429F4B9B5E9912C3DBA12D</vt:lpwstr>
  </property>
</Properties>
</file>