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filterPrivacy="1"/>
  <xr:revisionPtr revIDLastSave="0" documentId="14_{CA93A1B4-20D8-4844-AACC-6156EBBDB782}" xr6:coauthVersionLast="47" xr6:coauthVersionMax="47" xr10:uidLastSave="{00000000-0000-0000-0000-000000000000}"/>
  <bookViews>
    <workbookView xWindow="45" yWindow="60" windowWidth="14445" windowHeight="14850" xr2:uid="{00000000-000D-0000-FFFF-FFFF00000000}"/>
  </bookViews>
  <sheets>
    <sheet name="PLEX V.3" sheetId="20" r:id="rId1"/>
    <sheet name="Estación Compartida" sheetId="11" r:id="rId2"/>
    <sheet name="Área de Explotacion-Producción" sheetId="13" r:id="rId3"/>
    <sheet name="Inventarios" sheetId="18" r:id="rId4"/>
    <sheet name="Proyectos Financiados" sheetId="19" r:id="rId5"/>
    <sheet name="Hoja1" sheetId="17" state="hidden" r:id="rId6"/>
  </sheets>
  <externalReferences>
    <externalReference r:id="rId7"/>
  </externalReferences>
  <definedNames>
    <definedName name="CBWorkbookPriority" hidden="1">-2013105690</definedName>
    <definedName name="Estado_pozo" localSheetId="0">[1]Hoja1!$B$8:$B$12</definedName>
    <definedName name="Estado_pozo">Hoja1!$B$8:$B$12</definedName>
    <definedName name="Estado_RIE" localSheetId="0">[1]Hoja1!$B$16:$B$20</definedName>
    <definedName name="Estado_RIE">Hoja1!$B$16:$B$20</definedName>
    <definedName name="Moneda" localSheetId="0">[1]Hoja1!$B$24:$B$25</definedName>
    <definedName name="Moneda">Hoja1!$B$24:$B$25</definedName>
    <definedName name="Sistema_Levantamiento" localSheetId="0">[1]Hoja1!$B$29:$B$34</definedName>
    <definedName name="Sistema_Levantamiento">Hoja1!$B$29:$B$34</definedName>
    <definedName name="Tipo_pozo" localSheetId="0">[1]Hoja1!$B$3:$B$4</definedName>
    <definedName name="Tipo_pozo">Hoja1!$B$3:$B$4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0" i="20" l="1"/>
  <c r="P159" i="20"/>
  <c r="P158" i="20"/>
  <c r="P157" i="20"/>
  <c r="P156" i="20"/>
  <c r="P155" i="20"/>
  <c r="P153" i="20"/>
  <c r="P152" i="20"/>
  <c r="P151" i="20"/>
  <c r="P150" i="20"/>
  <c r="P149" i="20"/>
  <c r="P148" i="20"/>
  <c r="J114" i="20"/>
  <c r="I114" i="20"/>
  <c r="H114" i="20"/>
  <c r="G114" i="20"/>
  <c r="F114" i="20"/>
  <c r="E114" i="20"/>
  <c r="J113" i="20"/>
  <c r="I113" i="20"/>
  <c r="H113" i="20"/>
  <c r="G113" i="20"/>
  <c r="F113" i="20"/>
  <c r="E113" i="20"/>
  <c r="K113" i="20" s="1"/>
  <c r="J112" i="20"/>
  <c r="I112" i="20"/>
  <c r="H112" i="20"/>
  <c r="G112" i="20"/>
  <c r="F112" i="20"/>
  <c r="E112" i="20"/>
  <c r="J111" i="20"/>
  <c r="I111" i="20"/>
  <c r="H111" i="20"/>
  <c r="G111" i="20"/>
  <c r="F111" i="20"/>
  <c r="E111" i="20"/>
  <c r="J110" i="20"/>
  <c r="I110" i="20"/>
  <c r="H110" i="20"/>
  <c r="G110" i="20"/>
  <c r="F110" i="20"/>
  <c r="E110" i="20"/>
  <c r="J109" i="20"/>
  <c r="I109" i="20"/>
  <c r="H109" i="20"/>
  <c r="G109" i="20"/>
  <c r="F109" i="20"/>
  <c r="E109" i="20"/>
  <c r="J108" i="20"/>
  <c r="I108" i="20"/>
  <c r="H108" i="20"/>
  <c r="G108" i="20"/>
  <c r="F108" i="20"/>
  <c r="E108" i="20"/>
  <c r="J107" i="20"/>
  <c r="I107" i="20"/>
  <c r="H107" i="20"/>
  <c r="G107" i="20"/>
  <c r="F107" i="20"/>
  <c r="E107" i="20"/>
  <c r="J106" i="20"/>
  <c r="I106" i="20"/>
  <c r="H106" i="20"/>
  <c r="G106" i="20"/>
  <c r="F106" i="20"/>
  <c r="E106" i="20"/>
  <c r="J105" i="20"/>
  <c r="I105" i="20"/>
  <c r="H105" i="20"/>
  <c r="G105" i="20"/>
  <c r="F105" i="20"/>
  <c r="E105" i="20"/>
  <c r="J104" i="20"/>
  <c r="I104" i="20"/>
  <c r="H104" i="20"/>
  <c r="G104" i="20"/>
  <c r="F104" i="20"/>
  <c r="E104" i="20"/>
  <c r="J103" i="20"/>
  <c r="I103" i="20"/>
  <c r="H103" i="20"/>
  <c r="G103" i="20"/>
  <c r="F103" i="20"/>
  <c r="E103" i="20"/>
  <c r="J102" i="20"/>
  <c r="I102" i="20"/>
  <c r="H102" i="20"/>
  <c r="G102" i="20"/>
  <c r="F102" i="20"/>
  <c r="E102" i="20"/>
  <c r="J101" i="20"/>
  <c r="I101" i="20"/>
  <c r="H101" i="20"/>
  <c r="G101" i="20"/>
  <c r="F101" i="20"/>
  <c r="E101" i="20"/>
  <c r="J100" i="20"/>
  <c r="I100" i="20"/>
  <c r="H100" i="20"/>
  <c r="G100" i="20"/>
  <c r="F100" i="20"/>
  <c r="E100" i="20"/>
  <c r="J99" i="20"/>
  <c r="I99" i="20"/>
  <c r="H99" i="20"/>
  <c r="G99" i="20"/>
  <c r="F99" i="20"/>
  <c r="E99" i="20"/>
  <c r="J98" i="20"/>
  <c r="I98" i="20"/>
  <c r="H98" i="20"/>
  <c r="G98" i="20"/>
  <c r="F98" i="20"/>
  <c r="E98" i="20"/>
  <c r="J97" i="20"/>
  <c r="I97" i="20"/>
  <c r="H97" i="20"/>
  <c r="G97" i="20"/>
  <c r="F97" i="20"/>
  <c r="E97" i="20"/>
  <c r="K97" i="20" s="1"/>
  <c r="J96" i="20"/>
  <c r="I96" i="20"/>
  <c r="I120" i="20" s="1"/>
  <c r="H96" i="20"/>
  <c r="H120" i="20" s="1"/>
  <c r="G96" i="20"/>
  <c r="F96" i="20"/>
  <c r="E96" i="20"/>
  <c r="J95" i="20"/>
  <c r="I95" i="20"/>
  <c r="H95" i="20"/>
  <c r="G95" i="20"/>
  <c r="F95" i="20"/>
  <c r="E95" i="20"/>
  <c r="J94" i="20"/>
  <c r="I94" i="20"/>
  <c r="H94" i="20"/>
  <c r="G94" i="20"/>
  <c r="F94" i="20"/>
  <c r="E94" i="20"/>
  <c r="J93" i="20"/>
  <c r="I93" i="20"/>
  <c r="H93" i="20"/>
  <c r="G93" i="20"/>
  <c r="F93" i="20"/>
  <c r="E93" i="20"/>
  <c r="J92" i="20"/>
  <c r="I92" i="20"/>
  <c r="H92" i="20"/>
  <c r="G92" i="20"/>
  <c r="F92" i="20"/>
  <c r="E92" i="20"/>
  <c r="J91" i="20"/>
  <c r="I91" i="20"/>
  <c r="H91" i="20"/>
  <c r="G91" i="20"/>
  <c r="F91" i="20"/>
  <c r="E91" i="20"/>
  <c r="K90" i="20"/>
  <c r="K89" i="20"/>
  <c r="K88" i="20"/>
  <c r="K87" i="20"/>
  <c r="K86" i="20"/>
  <c r="K85" i="20"/>
  <c r="K84" i="20"/>
  <c r="K83" i="20"/>
  <c r="K82" i="20"/>
  <c r="K81" i="20"/>
  <c r="K80" i="20"/>
  <c r="K79" i="20"/>
  <c r="K78" i="20"/>
  <c r="K77" i="20"/>
  <c r="K76" i="20"/>
  <c r="K75" i="20"/>
  <c r="K74" i="20"/>
  <c r="K73" i="20"/>
  <c r="J72" i="20"/>
  <c r="I72" i="20"/>
  <c r="H72" i="20"/>
  <c r="G72" i="20"/>
  <c r="F72" i="20"/>
  <c r="E72" i="20"/>
  <c r="J71" i="20"/>
  <c r="I71" i="20"/>
  <c r="I119" i="20" s="1"/>
  <c r="H71" i="20"/>
  <c r="H119" i="20" s="1"/>
  <c r="G71" i="20"/>
  <c r="G119" i="20" s="1"/>
  <c r="F71" i="20"/>
  <c r="F119" i="20" s="1"/>
  <c r="E71" i="20"/>
  <c r="E119" i="20" s="1"/>
  <c r="J70" i="20"/>
  <c r="J118" i="20" s="1"/>
  <c r="I70" i="20"/>
  <c r="H70" i="20"/>
  <c r="G70" i="20"/>
  <c r="F70" i="20"/>
  <c r="E70" i="20"/>
  <c r="J69" i="20"/>
  <c r="I69" i="20"/>
  <c r="H69" i="20"/>
  <c r="G69" i="20"/>
  <c r="F69" i="20"/>
  <c r="E69" i="20"/>
  <c r="E117" i="20" s="1"/>
  <c r="J68" i="20"/>
  <c r="J116" i="20" s="1"/>
  <c r="I68" i="20"/>
  <c r="I116" i="20" s="1"/>
  <c r="H68" i="20"/>
  <c r="H116" i="20" s="1"/>
  <c r="G68" i="20"/>
  <c r="F68" i="20"/>
  <c r="F116" i="20" s="1"/>
  <c r="E68" i="20"/>
  <c r="J67" i="20"/>
  <c r="I67" i="20"/>
  <c r="H67" i="20"/>
  <c r="G67" i="20"/>
  <c r="F67" i="20"/>
  <c r="E67" i="20"/>
  <c r="K66" i="20"/>
  <c r="K65" i="20"/>
  <c r="K64" i="20"/>
  <c r="K63" i="20"/>
  <c r="K62" i="20"/>
  <c r="K61" i="20"/>
  <c r="K60" i="20"/>
  <c r="K59" i="20"/>
  <c r="K58" i="20"/>
  <c r="K57" i="20"/>
  <c r="K56" i="20"/>
  <c r="K55" i="20"/>
  <c r="K54" i="20"/>
  <c r="K53" i="20"/>
  <c r="K52" i="20"/>
  <c r="K51" i="20"/>
  <c r="K50" i="20"/>
  <c r="K49" i="20"/>
  <c r="H40" i="20"/>
  <c r="G40" i="20"/>
  <c r="F40" i="20"/>
  <c r="E40" i="20"/>
  <c r="D40" i="20"/>
  <c r="C40" i="20"/>
  <c r="K112" i="20" l="1"/>
  <c r="K94" i="20"/>
  <c r="K99" i="20"/>
  <c r="K95" i="20"/>
  <c r="G118" i="20"/>
  <c r="K93" i="20"/>
  <c r="E116" i="20"/>
  <c r="E121" i="20" s="1"/>
  <c r="I118" i="20"/>
  <c r="K108" i="20"/>
  <c r="F117" i="20"/>
  <c r="F121" i="20" s="1"/>
  <c r="J119" i="20"/>
  <c r="K119" i="20" s="1"/>
  <c r="K111" i="20"/>
  <c r="F118" i="20"/>
  <c r="G117" i="20"/>
  <c r="K103" i="20"/>
  <c r="H117" i="20"/>
  <c r="G120" i="20"/>
  <c r="K106" i="20"/>
  <c r="E115" i="20"/>
  <c r="K96" i="20"/>
  <c r="E120" i="20"/>
  <c r="F120" i="20"/>
  <c r="I117" i="20"/>
  <c r="K104" i="20"/>
  <c r="K107" i="20"/>
  <c r="K110" i="20"/>
  <c r="K105" i="20"/>
  <c r="K67" i="20"/>
  <c r="G116" i="20"/>
  <c r="K98" i="20"/>
  <c r="K68" i="20"/>
  <c r="K70" i="20"/>
  <c r="J117" i="20"/>
  <c r="K71" i="20"/>
  <c r="J120" i="20"/>
  <c r="K109" i="20"/>
  <c r="I115" i="20"/>
  <c r="K91" i="20"/>
  <c r="F115" i="20"/>
  <c r="E118" i="20"/>
  <c r="H115" i="20"/>
  <c r="K114" i="20"/>
  <c r="H118" i="20"/>
  <c r="K92" i="20"/>
  <c r="K102" i="20"/>
  <c r="K69" i="20"/>
  <c r="K100" i="20"/>
  <c r="G115" i="20"/>
  <c r="G121" i="20" s="1"/>
  <c r="G122" i="20" s="1"/>
  <c r="G123" i="20" s="1"/>
  <c r="K72" i="20"/>
  <c r="K101" i="20"/>
  <c r="J115" i="20"/>
  <c r="J121" i="20" s="1"/>
  <c r="J122" i="20" s="1"/>
  <c r="F122" i="20" l="1"/>
  <c r="F123" i="20" s="1"/>
  <c r="H121" i="20"/>
  <c r="H122" i="20" s="1"/>
  <c r="H123" i="20" s="1"/>
  <c r="I121" i="20"/>
  <c r="I122" i="20" s="1"/>
  <c r="I123" i="20" s="1"/>
  <c r="J123" i="20"/>
  <c r="K120" i="20"/>
  <c r="K115" i="20"/>
  <c r="K116" i="20"/>
  <c r="K118" i="20"/>
  <c r="K117" i="20"/>
  <c r="E122" i="20"/>
  <c r="K121" i="20"/>
  <c r="E123" i="20" l="1"/>
  <c r="K123" i="20" s="1"/>
  <c r="K122" i="20"/>
  <c r="G153" i="13" l="1"/>
  <c r="G108" i="13"/>
  <c r="G109" i="13"/>
  <c r="G101" i="13"/>
  <c r="G102" i="13"/>
  <c r="J153" i="13"/>
  <c r="J109" i="13"/>
  <c r="J129" i="11"/>
  <c r="J85" i="11"/>
  <c r="G163" i="13" l="1"/>
  <c r="G162" i="13"/>
  <c r="G161" i="13"/>
  <c r="J162" i="13"/>
  <c r="J161" i="13"/>
  <c r="J163" i="13" s="1"/>
  <c r="J108" i="13"/>
  <c r="J102" i="13"/>
  <c r="J101" i="13"/>
  <c r="J78" i="11"/>
  <c r="G78" i="11"/>
  <c r="J77" i="11"/>
  <c r="G77" i="11"/>
  <c r="G129" i="11" l="1"/>
  <c r="G85" i="11"/>
  <c r="J152" i="13"/>
  <c r="J151" i="13"/>
  <c r="J150" i="13"/>
  <c r="J149" i="13"/>
  <c r="J148" i="13"/>
  <c r="J146" i="13"/>
  <c r="J145" i="13"/>
  <c r="J144" i="13"/>
  <c r="J143" i="13"/>
  <c r="J142" i="13"/>
  <c r="J141" i="13"/>
  <c r="J140" i="13"/>
  <c r="J139" i="13"/>
  <c r="J138" i="13"/>
  <c r="J137" i="13"/>
  <c r="J135" i="13"/>
  <c r="J134" i="13"/>
  <c r="J133" i="13"/>
  <c r="J132" i="13"/>
  <c r="J131" i="13"/>
  <c r="J130" i="13"/>
  <c r="J128" i="13"/>
  <c r="J127" i="13"/>
  <c r="J126" i="13"/>
  <c r="J124" i="13"/>
  <c r="J123" i="13"/>
  <c r="J122" i="13"/>
  <c r="J121" i="13"/>
  <c r="J119" i="13"/>
  <c r="J118" i="13"/>
  <c r="J117" i="13"/>
  <c r="J116" i="13"/>
  <c r="J115" i="13"/>
  <c r="J113" i="13"/>
  <c r="J154" i="13" l="1"/>
  <c r="L26" i="13"/>
  <c r="G154" i="13" l="1"/>
  <c r="G152" i="13"/>
  <c r="G151" i="13"/>
  <c r="G150" i="13"/>
  <c r="G149" i="13"/>
  <c r="G148" i="13"/>
  <c r="G146" i="13"/>
  <c r="G145" i="13"/>
  <c r="G144" i="13"/>
  <c r="G143" i="13"/>
  <c r="G142" i="13"/>
  <c r="G141" i="13"/>
  <c r="G140" i="13"/>
  <c r="G139" i="13"/>
  <c r="G138" i="13"/>
  <c r="G137" i="13"/>
  <c r="G135" i="13"/>
  <c r="G134" i="13"/>
  <c r="G133" i="13"/>
  <c r="G132" i="13"/>
  <c r="G131" i="13"/>
  <c r="G130" i="13"/>
  <c r="G128" i="13"/>
  <c r="G127" i="13"/>
  <c r="G126" i="13"/>
  <c r="G124" i="13"/>
  <c r="G123" i="13"/>
  <c r="G122" i="13"/>
  <c r="G121" i="13"/>
  <c r="G119" i="13"/>
  <c r="G118" i="13"/>
  <c r="G117" i="13"/>
  <c r="G116" i="13"/>
  <c r="G115" i="13"/>
  <c r="G113" i="13"/>
  <c r="G110" i="13"/>
  <c r="G107" i="13"/>
  <c r="G106" i="13"/>
  <c r="G104" i="13"/>
  <c r="G103" i="13"/>
  <c r="G100" i="13"/>
  <c r="G99" i="13"/>
  <c r="G98" i="13"/>
  <c r="G97" i="13"/>
  <c r="G96" i="13"/>
  <c r="G95" i="13"/>
  <c r="G94" i="13"/>
  <c r="G93" i="13"/>
  <c r="G92" i="13"/>
  <c r="G90" i="13"/>
  <c r="G139" i="11"/>
  <c r="G86" i="11"/>
  <c r="G130" i="11"/>
  <c r="J83" i="11"/>
  <c r="J82" i="11"/>
  <c r="J80" i="11"/>
  <c r="J79" i="11"/>
  <c r="J76" i="11"/>
  <c r="J75" i="11"/>
  <c r="J74" i="11"/>
  <c r="J73" i="11"/>
  <c r="J72" i="11"/>
  <c r="J71" i="11"/>
  <c r="J70" i="11"/>
  <c r="J69" i="11"/>
  <c r="J68" i="11"/>
  <c r="G84" i="11"/>
  <c r="G83" i="11"/>
  <c r="G82" i="11"/>
  <c r="G80" i="11"/>
  <c r="G79" i="11"/>
  <c r="G76" i="11"/>
  <c r="G75" i="11"/>
  <c r="G74" i="11"/>
  <c r="G73" i="11"/>
  <c r="G72" i="11"/>
  <c r="G71" i="11"/>
  <c r="G70" i="11"/>
  <c r="G69" i="11"/>
  <c r="G68" i="11"/>
  <c r="J125" i="11"/>
  <c r="J124" i="11"/>
  <c r="J122" i="11"/>
  <c r="J121" i="11"/>
  <c r="J120" i="11"/>
  <c r="J119" i="11"/>
  <c r="J118" i="11"/>
  <c r="J117" i="11"/>
  <c r="J116" i="11"/>
  <c r="J115" i="11"/>
  <c r="J114" i="11"/>
  <c r="J113" i="11"/>
  <c r="J111" i="11"/>
  <c r="J110" i="11"/>
  <c r="J109" i="11"/>
  <c r="J108" i="11"/>
  <c r="J107" i="11"/>
  <c r="J106" i="11"/>
  <c r="J104" i="11"/>
  <c r="J103" i="11"/>
  <c r="J102" i="11"/>
  <c r="J100" i="11"/>
  <c r="J99" i="11"/>
  <c r="J98" i="11"/>
  <c r="J97" i="11"/>
  <c r="J95" i="11"/>
  <c r="J94" i="11"/>
  <c r="J93" i="11"/>
  <c r="J92" i="11"/>
  <c r="J91" i="11"/>
  <c r="G124" i="11"/>
  <c r="G122" i="11"/>
  <c r="G121" i="11"/>
  <c r="G120" i="11"/>
  <c r="G119" i="11"/>
  <c r="G118" i="11"/>
  <c r="G117" i="11"/>
  <c r="G116" i="11"/>
  <c r="G115" i="11"/>
  <c r="G114" i="11"/>
  <c r="G113" i="11"/>
  <c r="G111" i="11"/>
  <c r="G110" i="11"/>
  <c r="G109" i="11"/>
  <c r="G108" i="11"/>
  <c r="G107" i="11"/>
  <c r="G106" i="11"/>
  <c r="G104" i="11"/>
  <c r="G103" i="11"/>
  <c r="G102" i="11"/>
  <c r="G100" i="11"/>
  <c r="G99" i="11"/>
  <c r="G98" i="11"/>
  <c r="G97" i="11"/>
  <c r="G95" i="11"/>
  <c r="G94" i="11"/>
  <c r="G93" i="11"/>
  <c r="G92" i="11"/>
  <c r="G91" i="11"/>
  <c r="G55" i="11" l="1"/>
  <c r="F174" i="13" l="1"/>
  <c r="F173" i="13"/>
  <c r="G165" i="13"/>
  <c r="G157" i="13"/>
  <c r="G87" i="13"/>
  <c r="G83" i="13"/>
  <c r="G81" i="13"/>
  <c r="G80" i="13"/>
  <c r="G79" i="13"/>
  <c r="G78" i="13"/>
  <c r="G77" i="13"/>
  <c r="G76" i="13"/>
  <c r="G75" i="13"/>
  <c r="G74" i="13"/>
  <c r="G70" i="13"/>
  <c r="G69" i="13"/>
  <c r="G68" i="13"/>
  <c r="G64" i="13"/>
  <c r="G63" i="13"/>
  <c r="G62" i="13"/>
  <c r="G61" i="13"/>
  <c r="F26" i="13"/>
  <c r="F25" i="13"/>
  <c r="F24" i="13"/>
  <c r="F23" i="13"/>
  <c r="F22" i="13"/>
  <c r="F21" i="13"/>
  <c r="F20" i="13"/>
  <c r="F19" i="13"/>
  <c r="F18" i="13"/>
  <c r="G171" i="13" l="1"/>
  <c r="G170" i="13"/>
  <c r="J157" i="13"/>
  <c r="J158" i="13" s="1"/>
  <c r="J107" i="13"/>
  <c r="J106" i="13"/>
  <c r="J104" i="13"/>
  <c r="J103" i="13"/>
  <c r="J100" i="13"/>
  <c r="J99" i="13"/>
  <c r="J98" i="13"/>
  <c r="J97" i="13"/>
  <c r="J96" i="13"/>
  <c r="J95" i="13"/>
  <c r="J94" i="13"/>
  <c r="J93" i="13"/>
  <c r="J92" i="13"/>
  <c r="J90" i="13"/>
  <c r="J81" i="13"/>
  <c r="J80" i="13"/>
  <c r="J79" i="13"/>
  <c r="J78" i="13"/>
  <c r="J77" i="13"/>
  <c r="J76" i="13"/>
  <c r="J75" i="13"/>
  <c r="J74" i="13"/>
  <c r="J69" i="13"/>
  <c r="J68" i="13"/>
  <c r="J70" i="13" s="1"/>
  <c r="J63" i="13"/>
  <c r="J62" i="13"/>
  <c r="J61" i="13"/>
  <c r="J64" i="13" s="1"/>
  <c r="J138" i="11"/>
  <c r="J137" i="11"/>
  <c r="J139" i="11" s="1"/>
  <c r="J133" i="11"/>
  <c r="J134" i="11" s="1"/>
  <c r="J84" i="11"/>
  <c r="J66" i="11"/>
  <c r="J86" i="11" s="1"/>
  <c r="J89" i="11"/>
  <c r="J62" i="11"/>
  <c r="J61" i="11"/>
  <c r="J63" i="11" s="1"/>
  <c r="J55" i="11"/>
  <c r="J128" i="11"/>
  <c r="J127" i="11"/>
  <c r="J126" i="11"/>
  <c r="J57" i="11"/>
  <c r="J56" i="11"/>
  <c r="B36" i="11"/>
  <c r="F29" i="11"/>
  <c r="E29" i="11"/>
  <c r="K26" i="13"/>
  <c r="I26" i="13"/>
  <c r="H26" i="13"/>
  <c r="G19" i="13"/>
  <c r="G20" i="13"/>
  <c r="G21" i="13"/>
  <c r="G22" i="13"/>
  <c r="G23" i="13"/>
  <c r="G24" i="13"/>
  <c r="G18" i="13"/>
  <c r="J83" i="13" l="1"/>
  <c r="J87" i="13" s="1"/>
  <c r="J110" i="13"/>
  <c r="J165" i="13" s="1"/>
  <c r="J130" i="11"/>
  <c r="J58" i="11"/>
  <c r="J142" i="11" s="1"/>
  <c r="G172" i="13"/>
  <c r="G142" i="11" l="1"/>
  <c r="G138" i="11"/>
  <c r="G137" i="11"/>
  <c r="G66" i="11"/>
  <c r="G133" i="11"/>
  <c r="G128" i="11"/>
  <c r="G127" i="11"/>
  <c r="G126" i="11"/>
  <c r="G125" i="11"/>
  <c r="G89" i="11"/>
  <c r="G63" i="11"/>
  <c r="G62" i="11"/>
  <c r="G61" i="11"/>
  <c r="G58" i="11"/>
  <c r="G57" i="11"/>
  <c r="G56" i="11"/>
  <c r="G28" i="11" l="1"/>
  <c r="G27" i="11"/>
  <c r="G26" i="11"/>
  <c r="G25" i="11"/>
  <c r="G24" i="11"/>
  <c r="G23" i="11"/>
  <c r="G22" i="11"/>
  <c r="G21" i="11"/>
  <c r="G20" i="11"/>
  <c r="G19" i="11"/>
  <c r="G18" i="11"/>
  <c r="G29" i="11" l="1"/>
  <c r="H24" i="11" s="1"/>
  <c r="I24" i="11" s="1"/>
  <c r="H21" i="11" l="1"/>
  <c r="I21" i="11" s="1"/>
  <c r="H19" i="11"/>
  <c r="I19" i="11" s="1"/>
  <c r="H27" i="11"/>
  <c r="I27" i="11" s="1"/>
  <c r="H25" i="11"/>
  <c r="I25" i="11" s="1"/>
  <c r="H26" i="11"/>
  <c r="I26" i="11" s="1"/>
  <c r="H28" i="11"/>
  <c r="I28" i="11" s="1"/>
  <c r="H20" i="11"/>
  <c r="I20" i="11" s="1"/>
  <c r="H18" i="11"/>
  <c r="H22" i="11"/>
  <c r="I22" i="11" s="1"/>
  <c r="H23" i="11"/>
  <c r="I23" i="11" s="1"/>
  <c r="I18" i="11" l="1"/>
  <c r="H29" i="11"/>
  <c r="I29" i="11" l="1"/>
  <c r="G25" i="13"/>
  <c r="J26" i="13" l="1"/>
  <c r="G26" i="13" s="1"/>
  <c r="G173" i="13" s="1"/>
  <c r="G174"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J48" authorId="0" shapeId="0" xr:uid="{23FC6B1D-37BC-4084-9E60-E7F22267F87B}">
      <text>
        <r>
          <rPr>
            <b/>
            <sz val="9"/>
            <color indexed="81"/>
            <rFont val="Tahoma"/>
            <family val="2"/>
          </rPr>
          <t>Autor:</t>
        </r>
        <r>
          <rPr>
            <sz val="9"/>
            <color indexed="81"/>
            <rFont val="Tahoma"/>
            <family val="2"/>
          </rPr>
          <t xml:space="preserve">
Hasta el limite economico o hasta el fin del contrato, lo que ocurra primero.</t>
        </r>
      </text>
    </comment>
    <comment ref="D133" authorId="0" shapeId="0" xr:uid="{4A38E363-AF4A-4F28-B1C0-42E4AF1D9904}">
      <text>
        <r>
          <rPr>
            <b/>
            <sz val="9"/>
            <color indexed="81"/>
            <rFont val="Tahoma"/>
            <family val="2"/>
          </rPr>
          <t>Autor:</t>
        </r>
        <r>
          <rPr>
            <sz val="9"/>
            <color indexed="81"/>
            <rFont val="Tahoma"/>
            <family val="2"/>
          </rPr>
          <t xml:space="preserve">
Seleccionar el Tipo de Pozo de la lista desplegable</t>
        </r>
      </text>
    </comment>
    <comment ref="F133" authorId="0" shapeId="0" xr:uid="{CFF248C0-07F1-4B04-9232-53B71795BE38}">
      <text>
        <r>
          <rPr>
            <b/>
            <sz val="9"/>
            <color indexed="81"/>
            <rFont val="Tahoma"/>
            <family val="2"/>
          </rPr>
          <t>Autor:</t>
        </r>
        <r>
          <rPr>
            <sz val="9"/>
            <color indexed="81"/>
            <rFont val="Tahoma"/>
            <family val="2"/>
          </rPr>
          <t xml:space="preserve">
Seleccionar Estado de Pozo de la lista desplegable </t>
        </r>
      </text>
    </comment>
    <comment ref="G133" authorId="0" shapeId="0" xr:uid="{930F6B13-7648-4784-98B6-A1C39F64ADA3}">
      <text>
        <r>
          <rPr>
            <b/>
            <sz val="9"/>
            <color indexed="81"/>
            <rFont val="Tahoma"/>
            <family val="2"/>
          </rPr>
          <t>Autor:</t>
        </r>
        <r>
          <rPr>
            <sz val="9"/>
            <color indexed="81"/>
            <rFont val="Tahoma"/>
            <family val="2"/>
          </rPr>
          <t xml:space="preserve">
Seleccionar el sistema de levantamiento que emplea cada pozo de la lista desplegable </t>
        </r>
      </text>
    </comment>
    <comment ref="O146" authorId="0" shapeId="0" xr:uid="{D8AD4B52-7F76-4C0C-AAAC-E4865D3A97A7}">
      <text>
        <r>
          <rPr>
            <b/>
            <sz val="9"/>
            <color indexed="81"/>
            <rFont val="Tahoma"/>
            <family val="2"/>
          </rPr>
          <t>Ingresar datos hasta el limite económico o hasta el fin del contrato, lo que ocurra primero.</t>
        </r>
      </text>
    </comment>
    <comment ref="F168" authorId="0" shapeId="0" xr:uid="{B4907267-FB3A-4DA2-ADAA-F895E3C4FFF1}">
      <text>
        <r>
          <rPr>
            <b/>
            <sz val="9"/>
            <color indexed="81"/>
            <rFont val="Tahoma"/>
            <family val="2"/>
          </rPr>
          <t>Autor:</t>
        </r>
        <r>
          <rPr>
            <sz val="9"/>
            <color indexed="81"/>
            <rFont val="Tahoma"/>
            <family val="2"/>
          </rPr>
          <t xml:space="preserve">
Seleccione el Estado de la lista desplegable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25" authorId="0" shapeId="0" xr:uid="{00000000-0006-0000-0200-000001000000}">
      <text>
        <r>
          <rPr>
            <b/>
            <sz val="9"/>
            <color indexed="81"/>
            <rFont val="Tahoma"/>
            <family val="2"/>
          </rPr>
          <t>Aplica si el área comparte Estación de Producción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9" authorId="0" shapeId="0" xr:uid="{483ED60B-F413-441A-B047-F731C11049E0}">
      <text>
        <r>
          <rPr>
            <sz val="9"/>
            <color indexed="81"/>
            <rFont val="Tahoma"/>
            <charset val="1"/>
          </rPr>
          <t>Seleccionar opción de lista desplegable</t>
        </r>
      </text>
    </comment>
    <comment ref="I9" authorId="0" shapeId="0" xr:uid="{399FC8F6-B328-44E2-A5D8-CC4141055391}">
      <text>
        <r>
          <rPr>
            <sz val="9"/>
            <color indexed="81"/>
            <rFont val="Tahoma"/>
            <family val="2"/>
          </rPr>
          <t>Seleccionar opción de lista desplegable</t>
        </r>
      </text>
    </comment>
    <comment ref="T9" authorId="0" shapeId="0" xr:uid="{B9DAA6DE-1B59-4765-A3A0-25ED8BA8E5D2}">
      <text>
        <r>
          <rPr>
            <sz val="9"/>
            <color indexed="81"/>
            <rFont val="Tahoma"/>
            <family val="2"/>
          </rPr>
          <t>Seleccionar opción de lista desplegable</t>
        </r>
      </text>
    </comment>
    <comment ref="D21" authorId="0" shapeId="0" xr:uid="{F5FE8268-B44F-4314-A597-7B3F8CD1C773}">
      <text>
        <r>
          <rPr>
            <b/>
            <sz val="9"/>
            <color indexed="81"/>
            <rFont val="Tahoma"/>
            <family val="2"/>
          </rPr>
          <t>Autor:</t>
        </r>
        <r>
          <rPr>
            <sz val="9"/>
            <color indexed="81"/>
            <rFont val="Tahoma"/>
            <family val="2"/>
          </rPr>
          <t xml:space="preserve">
Calcular los 3 años a partir derla fecha  mas reciente entre fecha declaración comercialidad y fecha toma del ultimo  inventario</t>
        </r>
      </text>
    </comment>
  </commentList>
</comments>
</file>

<file path=xl/sharedStrings.xml><?xml version="1.0" encoding="utf-8"?>
<sst xmlns="http://schemas.openxmlformats.org/spreadsheetml/2006/main" count="879" uniqueCount="481">
  <si>
    <t>ACTIVIDAD</t>
  </si>
  <si>
    <t>TOTAL</t>
  </si>
  <si>
    <t>CANTIDAD</t>
  </si>
  <si>
    <t>DETALLE</t>
  </si>
  <si>
    <t>OPERADORA</t>
  </si>
  <si>
    <t>AREA</t>
  </si>
  <si>
    <t>NOMBRE CONTRATO / CONVENIO</t>
  </si>
  <si>
    <t>USD$</t>
  </si>
  <si>
    <t>UNIDAD</t>
  </si>
  <si>
    <t xml:space="preserve">TOTAL 
</t>
  </si>
  <si>
    <t xml:space="preserve"> CANTIDAD POR AÑO</t>
  </si>
  <si>
    <t>…</t>
  </si>
  <si>
    <t>Ingeniería y planeación</t>
  </si>
  <si>
    <t>Gestión social para el abandono</t>
  </si>
  <si>
    <t>Taponamiento y Abandono de pozos</t>
  </si>
  <si>
    <t xml:space="preserve">Desmantelamiento Civil   </t>
  </si>
  <si>
    <t>Desmantelamiento Mecánico</t>
  </si>
  <si>
    <t>Desmantelamiento Base Militar</t>
  </si>
  <si>
    <t>Participación Desmantelamiento en Estación(es) de Producción Compartida</t>
  </si>
  <si>
    <t xml:space="preserve">un </t>
  </si>
  <si>
    <t>ÍTEM</t>
  </si>
  <si>
    <t>Número de plataformas</t>
  </si>
  <si>
    <t xml:space="preserve">Área de plataformas </t>
  </si>
  <si>
    <t>m2</t>
  </si>
  <si>
    <t>m</t>
  </si>
  <si>
    <t>Número de piscinas</t>
  </si>
  <si>
    <t>m3</t>
  </si>
  <si>
    <t>Distancia a ciudad base</t>
  </si>
  <si>
    <t>Km</t>
  </si>
  <si>
    <t xml:space="preserve">Distancia  a cantera para material de relleno </t>
  </si>
  <si>
    <t>Distancia a relleno para disponer escombros y material no contaminado</t>
  </si>
  <si>
    <t>Ancho de la vía de acceso a las plataformas  construidas</t>
  </si>
  <si>
    <t>Altura del terraplen  de la vía de acceso a las plataformas  construidas</t>
  </si>
  <si>
    <t>Pasivo ambiental</t>
  </si>
  <si>
    <t>Número de pozos</t>
  </si>
  <si>
    <t>un</t>
  </si>
  <si>
    <t>Método de Abandono</t>
  </si>
  <si>
    <t>Glo</t>
  </si>
  <si>
    <t>Tipo de equipo requerido para el abandono</t>
  </si>
  <si>
    <t>ITEM</t>
  </si>
  <si>
    <t>Cantidad</t>
  </si>
  <si>
    <t xml:space="preserve">Valor unitario </t>
  </si>
  <si>
    <t xml:space="preserve">Costo Operaciones </t>
  </si>
  <si>
    <t>Observaciones</t>
  </si>
  <si>
    <t>1. Ingenieria y planeación</t>
  </si>
  <si>
    <t>1.1 Ingeniería</t>
  </si>
  <si>
    <t>1.2 Visitas Autoridad Ambiental</t>
  </si>
  <si>
    <t>1.3 Seguimiento</t>
  </si>
  <si>
    <t>Total Costo Ingenieria y Planeación</t>
  </si>
  <si>
    <t>2. Gestión social para el abandono</t>
  </si>
  <si>
    <t>2.1 Profesionales</t>
  </si>
  <si>
    <t>Total Costo Gestion social para el abandono</t>
  </si>
  <si>
    <t>3. Taponamiento y abandono de cada pozo</t>
  </si>
  <si>
    <t>3.1 Movilización de equipo base a pozo</t>
  </si>
  <si>
    <t>3.2 Movilización de equipo entre pozos</t>
  </si>
  <si>
    <t>3.3 Desmovilización de equipo pozo a base</t>
  </si>
  <si>
    <t>3.4 Tarifa diaria de equipo activo (incluido ACPM)</t>
  </si>
  <si>
    <t>Día</t>
  </si>
  <si>
    <t>3.5 Costos operación (cementación, tapones, wireline, slickline, corte ácido, etc.)</t>
  </si>
  <si>
    <t>3.6 Tarifa personal (Coman, Supervisor, obreros comunidad, etc.)</t>
  </si>
  <si>
    <t>3.7 Logística (comunicaciones, transportes, alimentación)</t>
  </si>
  <si>
    <t>3.8 Flange ciego, pedestal y placa de abandono</t>
  </si>
  <si>
    <t>Valor por pozo</t>
  </si>
  <si>
    <t>Total  Taponamiento y abandono de pozos</t>
  </si>
  <si>
    <t>4. Desmantelamiento Civil</t>
  </si>
  <si>
    <t>4.1 Movilización y desmovilización (retroexcavadora, motoniveladora, vibro compactador,)</t>
  </si>
  <si>
    <t xml:space="preserve">4.2 Demoliciones  </t>
  </si>
  <si>
    <t>4.2.1 Demoliciones concreto (contrapozo, anclajes, cunetas, placa taladro, placa equipos de superficie, skimmer etc)</t>
  </si>
  <si>
    <t xml:space="preserve">4.2.2 Demoliciones mampostería </t>
  </si>
  <si>
    <t xml:space="preserve">4.3 Escarificación o arado de la plataforma </t>
  </si>
  <si>
    <t>4.4 Tapado (contrapozos, skimmer, etc) y retiro de geomembranas</t>
  </si>
  <si>
    <t xml:space="preserve">4.5 Consecución y transporte material de relleno </t>
  </si>
  <si>
    <t>4.6 Retiro, transporte y disposición de escombros</t>
  </si>
  <si>
    <t>4.6.1 Retiro, transporte y disposición de escombros generados Ítem 4.2</t>
  </si>
  <si>
    <t>4.6.2 Retiro, transporte y disposición de escombros general</t>
  </si>
  <si>
    <t>4.6.3 Retiro, transporte y disposición de escombros capa de rodadura</t>
  </si>
  <si>
    <t>4.6.4 Retiro, transporte y disposición de escombros capa material de aporte</t>
  </si>
  <si>
    <t>4.7 Empradización y recuperación ambiental de locaciones y taludes</t>
  </si>
  <si>
    <t>4.7.1 Empradización y recuperación ambiental de locaciones y taludes</t>
  </si>
  <si>
    <t>4.7.2 Empradización y recuperación ambiental de ZODME</t>
  </si>
  <si>
    <t>4.7.3 Empradización y recuperación ambiental de zonas de préstamo</t>
  </si>
  <si>
    <t>4.8 Estabilización de suelo y taludes</t>
  </si>
  <si>
    <t xml:space="preserve">4.8.1 Estabilización de taludes en las plataformas </t>
  </si>
  <si>
    <t>4.8.2 Estabilización de ZODME</t>
  </si>
  <si>
    <t>4.8.3 Estabilización de zonas de préstamo</t>
  </si>
  <si>
    <t>4.9 Retiro, transporte y disposición de casetas y cubiertas</t>
  </si>
  <si>
    <t>Kg</t>
  </si>
  <si>
    <t>4.10 Retiro, transporte y disposición de cerramiento</t>
  </si>
  <si>
    <t>4.11 Retiro, transporte y disposición de postes eléctricos y apantallamiento</t>
  </si>
  <si>
    <t>4.12 Desmantelamiento de vías</t>
  </si>
  <si>
    <t>4.12.1 Demoliciones de concreto</t>
  </si>
  <si>
    <t>4.12.2 Retiro, transporte y disposición capa de rodadura</t>
  </si>
  <si>
    <t>4.12.3 Retiro, transporte y disposición material de aporte y relleno</t>
  </si>
  <si>
    <t xml:space="preserve">4.12.4 Estabilización de taludes </t>
  </si>
  <si>
    <t xml:space="preserve">4.12.5 Recuperación ambiental </t>
  </si>
  <si>
    <t>4.13 Recolección, transporte, tratamiento y disposición de material contaminado</t>
  </si>
  <si>
    <t>4.15 Recolección, transporte, tratamiento, disposición del material contenido en la piscina</t>
  </si>
  <si>
    <t>4.17 Abandono pozos septicos</t>
  </si>
  <si>
    <t>4.18 Desmantelamiento pistas de aterrizaje</t>
  </si>
  <si>
    <t>4.18.1 Demoliciones de concreto</t>
  </si>
  <si>
    <t>4.18.2 Retiro, transporte y disposición capa de rodadura</t>
  </si>
  <si>
    <t>4.18.3 Retiro, transporte y disposición material de aporte y relleno</t>
  </si>
  <si>
    <t xml:space="preserve">4.18.4 Estabilización de taludes </t>
  </si>
  <si>
    <t xml:space="preserve">4.18.5 Recuperación ambiental </t>
  </si>
  <si>
    <t>Total Desmantelamiento mecánico de facilidades de superficie y líneas de flujo</t>
  </si>
  <si>
    <t>Viajes</t>
  </si>
  <si>
    <t>6. Desmantelamiento base Militar</t>
  </si>
  <si>
    <t>6.1 Desmantelamiento base Militar</t>
  </si>
  <si>
    <t>Total Desmantelamiento base Militar</t>
  </si>
  <si>
    <t>Total Costo Operaciones de Abandono</t>
  </si>
  <si>
    <t>VALOR</t>
  </si>
  <si>
    <t>BPE</t>
  </si>
  <si>
    <t>Fondo de Abandono</t>
  </si>
  <si>
    <t>Moneda</t>
  </si>
  <si>
    <t>Estación de Producción</t>
  </si>
  <si>
    <t>Contrato</t>
  </si>
  <si>
    <t>RIH 
Bpe</t>
  </si>
  <si>
    <t>% de utilización</t>
  </si>
  <si>
    <t>COP$</t>
  </si>
  <si>
    <t>Área de la Estación</t>
  </si>
  <si>
    <t>Altura en metros del terraplen de la Estación</t>
  </si>
  <si>
    <t>Distancia a planta de tratamiento y disposición material contaminado</t>
  </si>
  <si>
    <t>Análisis Costo Operaciones de Abandono</t>
  </si>
  <si>
    <t>4. Desmantelamiento mecánico de facilidades de superficie y líneas de flujo</t>
  </si>
  <si>
    <t>4.1 Movilización y desmovilización (PH, grúas, camión de vacío, carrotanques, brazo, retroexcavadora, etc.)</t>
  </si>
  <si>
    <t>4.2 Desmantelamiento mecánico de equipos</t>
  </si>
  <si>
    <t>4.2.1 Desmantelamiento mecánico de equipos y accesorios</t>
  </si>
  <si>
    <t>4.2.2 Desmantelamiento mecánico de tanques y equipos fijos</t>
  </si>
  <si>
    <t>4.2.3 Desmantelamiento mecánico de tanques y equipos portátiles</t>
  </si>
  <si>
    <t>4.3 Desmantelamiento eléctrico de equipos</t>
  </si>
  <si>
    <t xml:space="preserve">4.6 Desmantelamiento de líneas de flujo aéreas entre pozo y estación </t>
  </si>
  <si>
    <t xml:space="preserve">4.7 Desmantelamiento de líneas de flujo enterradas entre pozo y estación </t>
  </si>
  <si>
    <t>5. Desmantelamiento base Militar</t>
  </si>
  <si>
    <t>5.1 Desmantelamiento base Militar</t>
  </si>
  <si>
    <t>Total Costo Operaciones de Abandono Estación de Producción</t>
  </si>
  <si>
    <t>La Estación de Producción de este contrato se comparte?</t>
  </si>
  <si>
    <t>Para cada Estación de Producción compartida que se encuentre localizada dentro de este contrato diligencie el siguiente formulario</t>
  </si>
  <si>
    <t xml:space="preserve">Estimado de la participacion de desmantelamiento de la estación </t>
  </si>
  <si>
    <t>Nombre de la estación Compartida</t>
  </si>
  <si>
    <t>La formula debe corresponder a la del Contrato/Convenio.</t>
  </si>
  <si>
    <t>Si el Area no comparte Estacion, ingresar el valor de la Produccion Acumulada.</t>
  </si>
  <si>
    <t>Si el Area no comparte Estacion, ingresar el valor de las Reservas Probadas Desarrolladas</t>
  </si>
  <si>
    <t>Si la respuesta es "No" vaya al numeral 8.2 Area de Producción</t>
  </si>
  <si>
    <t>8.1 Estaciones de Producción</t>
  </si>
  <si>
    <t>8.1.1 Costo Operaciones de Abandono - CAB (Estación de Produccion)</t>
  </si>
  <si>
    <t>8.2 Areas de Producción</t>
  </si>
  <si>
    <t>8.2.1 Programa de Abandono</t>
  </si>
  <si>
    <t>Seleccione la moneda en que va a reportar los costos</t>
  </si>
  <si>
    <t xml:space="preserve">Proyección cantidad de pozos a abandonar </t>
  </si>
  <si>
    <t xml:space="preserve">Producción </t>
  </si>
  <si>
    <t>Inactivo/Suspendido</t>
  </si>
  <si>
    <t>Abandonado</t>
  </si>
  <si>
    <t>Disposal</t>
  </si>
  <si>
    <t>Mantenimiento Presión</t>
  </si>
  <si>
    <t>Solicitada</t>
  </si>
  <si>
    <t>En firme</t>
  </si>
  <si>
    <t>Dentro del plazo para interponer recurso</t>
  </si>
  <si>
    <t>En recurso</t>
  </si>
  <si>
    <t>Modificada</t>
  </si>
  <si>
    <t>Nota 1: Adjuntar plano As-Built en formato PDF de cada Estación de Producción compartida, el cual debe contener el detalle de los equipos instalados y las respectivas medidas.</t>
  </si>
  <si>
    <t>Nota 2: Se deben adjuntar los documentos soporte que sustentan el costo de las Operaciones de Abandono - CAB (Estación de Producción)</t>
  </si>
  <si>
    <t>Nota 1: Adjuntar pdf con programa de abandono</t>
  </si>
  <si>
    <t>Nota 3: Adjuntar plano As-Built en formato pdf de la(s) facilidad(es) del área de reporte, debe contener el detalle de los equipos instalados y las respectivas medidas</t>
  </si>
  <si>
    <t xml:space="preserve">Nota 2: Adjuntar los documentos soporte que sustentan dicho estimado </t>
  </si>
  <si>
    <t>Unidad del Costo</t>
  </si>
  <si>
    <t>VARIABLES a 31 DE DICIEMBRE de 20xx-1</t>
  </si>
  <si>
    <r>
      <t>Si la respuesta es "Si" diligenciar formularios 8.1 Estación de Producción y formulario 8.1.1 Costo Operaciones de Abandono - CAB (Estación de Produccion) (Anexo 2) y posteriormente vaya al numeral 8.2 Area de Explotación. (Anexo 3)
Para los Convenios de Explotación en los que</t>
    </r>
    <r>
      <rPr>
        <b/>
        <sz val="10"/>
        <color theme="1"/>
        <rFont val="Arial"/>
        <family val="2"/>
      </rPr>
      <t xml:space="preserve"> ECOPETROL </t>
    </r>
    <r>
      <rPr>
        <sz val="10"/>
        <color theme="1"/>
        <rFont val="Arial"/>
        <family val="2"/>
      </rPr>
      <t>es el Titular, se debe ir directamente a diligenciar el numeral 8.2 Area de Explotación. (Anexo 3)</t>
    </r>
  </si>
  <si>
    <t>TIPO_POZO</t>
  </si>
  <si>
    <t>Productor</t>
  </si>
  <si>
    <t>Inyector</t>
  </si>
  <si>
    <t>ESTADO_POZO</t>
  </si>
  <si>
    <t>ESTADO_RIE</t>
  </si>
  <si>
    <t>MONEDA</t>
  </si>
  <si>
    <t>SISTEMA_LEVANTAMIENTO</t>
  </si>
  <si>
    <t>Flujo Natural</t>
  </si>
  <si>
    <t>Bombeo Mecánico</t>
  </si>
  <si>
    <t>Bombeo Electrosumergible</t>
  </si>
  <si>
    <t>Bombeo Hidráulico</t>
  </si>
  <si>
    <t>Gas Lift</t>
  </si>
  <si>
    <t>Bombeo de cavidades progresivas</t>
  </si>
  <si>
    <t>Altura en metros del terraplen de las  plataformas desde el suelo original</t>
  </si>
  <si>
    <t>6. Atencion de Contingencias Ambientales</t>
  </si>
  <si>
    <t>Total Atencion de Contingencias Ambientales</t>
  </si>
  <si>
    <t>6.1 Contingencias relacionadas con las actividades de Desmantelamiento, Abandono y Restauración</t>
  </si>
  <si>
    <t>2.2 Plan de Comunicaciones y relacionamiento con los actores del Area de Influencia</t>
  </si>
  <si>
    <t>3. Desmantelamiento mecánico de facilidades de superficie y líneas de flujo</t>
  </si>
  <si>
    <t>3.1 Movilización y desmovilización (PH, grúas, camión de vacío, carrotanques, brazo, retroexcavadora, etc.)</t>
  </si>
  <si>
    <t>3.2 Desmantelamiento mecánico de equipos</t>
  </si>
  <si>
    <t>3.2.1 Desmantelamiento mecánico de equipos y accesorios</t>
  </si>
  <si>
    <t>3.2.2 Desmantelamiento mecánico de tanques y equipos fijos</t>
  </si>
  <si>
    <t>3.2.3 Desmantelamiento mecánico de tanques y equipos portátiles</t>
  </si>
  <si>
    <t>3.2.4 Desmantelamiento mecánico cargadero - desacargadero</t>
  </si>
  <si>
    <t>3.3 Desmantelamiento eléctrico de equipos</t>
  </si>
  <si>
    <t>3.4 Desmantelamiento facilidades de superficie (laboratorio, conteiner, oficinas, casetas,)</t>
  </si>
  <si>
    <t>3.5 Desmantelamiento de líneas de flujo en la facilidad de superficie (Estación, batería)</t>
  </si>
  <si>
    <t xml:space="preserve">3.6 Desmantelamiento de líneas de flujo aéreas entre pozo y estación </t>
  </si>
  <si>
    <t xml:space="preserve">3.7 Desmantelamiento de líneas de flujo enterradas entre pozo y estación </t>
  </si>
  <si>
    <t>4.14 Tapado de la piscina</t>
  </si>
  <si>
    <t>4.16 Taponamiento y abandono pozo captador de agua</t>
  </si>
  <si>
    <t>4.19 Actividades Miscelaneas</t>
  </si>
  <si>
    <t>3.8 Desmantelamiento Plantas de Generación Eléctrica</t>
  </si>
  <si>
    <t>3.10 Desmantelamiento de oleoductos, gasoductos</t>
  </si>
  <si>
    <t>3.11 Limpieza de facilidades de superficie</t>
  </si>
  <si>
    <t>3.12 Transporte y disposición de facilidades de superficie y líneas de flujo</t>
  </si>
  <si>
    <t>3.12.1 Transporte y disposición de facilidades de superficie</t>
  </si>
  <si>
    <t>3.12.2 Transporte y disposición de líneas de flujo</t>
  </si>
  <si>
    <t>3.13 Recolección, transporte, tratamiento y disposición de residuos liquidos y solidos (Peligrosos y Convencionales)</t>
  </si>
  <si>
    <t>3.14 Actividades Miscelaneas</t>
  </si>
  <si>
    <t>8.2.2 Costo Operaciones de Abandono - CAB</t>
  </si>
  <si>
    <t>Longitud de la vía de acceso a las plataformas  construidas</t>
  </si>
  <si>
    <t>Distancia entre pozos</t>
  </si>
  <si>
    <t xml:space="preserve">Distancia a cantera para material de relleno </t>
  </si>
  <si>
    <t>4.8 Desmantelamiento Plantas de Generación Eléctrica</t>
  </si>
  <si>
    <t>4.11 Limpieza de facilidades de superficie</t>
  </si>
  <si>
    <t>4.12 Transporte y disposición de facilidades de superficie y líneas de flujo</t>
  </si>
  <si>
    <t>4.12.1 Transporte y disposición de facilidades de superficie</t>
  </si>
  <si>
    <t>4.12.2 Transporte y disposición de líneas de flujo</t>
  </si>
  <si>
    <t>4.13 Recolección, transporte, tratamiento y disposición de residuos liquidos y solidos (Peligrosos y Convencionales)</t>
  </si>
  <si>
    <t>4.14 Actividades Miscelaneas</t>
  </si>
  <si>
    <t>5. Desmantelamiento Civil</t>
  </si>
  <si>
    <t>5.1 Movilización y desmovilización (retroexcavadora, motoniveladora, vibro compactador,)</t>
  </si>
  <si>
    <t xml:space="preserve">5.2 Demoliciones  </t>
  </si>
  <si>
    <t>5.2.1 Demoliciones concreto (contrapozo, anclajes, cunetas, placa taladro, placa equipos de superficie, skimmer etc)</t>
  </si>
  <si>
    <t xml:space="preserve">5.2.2 Demoliciones mampostería </t>
  </si>
  <si>
    <t xml:space="preserve">5.3 Escarificación o arado de la plataforma </t>
  </si>
  <si>
    <t>5.4 Tapado (contrapozos, skimmer, etc) y retiro de geomembranas</t>
  </si>
  <si>
    <t xml:space="preserve">5.5 Consecución y transporte material de relleno </t>
  </si>
  <si>
    <t>5.6 Retiro, transporte y disposición de escombros</t>
  </si>
  <si>
    <t>5.6.1 Retiro, transporte y disposición de escombros generados Ítem 5.2</t>
  </si>
  <si>
    <t>5.6.2 Retiro, transporte y disposición de escombros general</t>
  </si>
  <si>
    <t>5.6.3 Retiro, transporte y disposición de escombros capa de rodadura</t>
  </si>
  <si>
    <t>5.6.4 Retiro, transporte y disposición de escombros capa material de aporte</t>
  </si>
  <si>
    <t>5.7 Empradización y recuperación ambiental de locaciones y taludes</t>
  </si>
  <si>
    <t>5.7.1 Empradización y recuperación ambiental de locaciones y taludes</t>
  </si>
  <si>
    <t>5.7.2 Empradización y recuperación ambiental de ZODME</t>
  </si>
  <si>
    <t>5.7.3 Empradización y recuperación ambiental de zonas de préstamo</t>
  </si>
  <si>
    <t>5.8 Estabilización de suelo y taludes</t>
  </si>
  <si>
    <t xml:space="preserve">5.8.1 Estabilización de taludes en las plataformas </t>
  </si>
  <si>
    <t>5.8.2 Estabilización de ZODME</t>
  </si>
  <si>
    <t>5.8.3 Estabilización de zonas de préstamo</t>
  </si>
  <si>
    <t>5.9 Retiro, transporte y disposición de casetas y cubiertas</t>
  </si>
  <si>
    <t>5.10 Retiro, transporte y disposición de cerramiento</t>
  </si>
  <si>
    <t>5.11 Retiro, transporte y disposición de postes eléctricos y apantallamiento</t>
  </si>
  <si>
    <t>5.12 Desmantelamiento de vías</t>
  </si>
  <si>
    <t>5.12.1 Demoliciones de concreto</t>
  </si>
  <si>
    <t>5.12.2 Retiro, transporte y disposición capa de rodadura</t>
  </si>
  <si>
    <t>5.12.3 Retiro, transporte y disposición material de aporte y relleno</t>
  </si>
  <si>
    <t xml:space="preserve">5.12.4 Estabilización de taludes </t>
  </si>
  <si>
    <t xml:space="preserve">5.12.5 Recuperación ambiental </t>
  </si>
  <si>
    <t>5.13 Recolección, transporte, tratamiento y disposición de material contaminado</t>
  </si>
  <si>
    <t>5.15 Recolección, transporte, tratamiento, disposición del material contenido en la piscina</t>
  </si>
  <si>
    <t>5.17 Abandono pozos septicos</t>
  </si>
  <si>
    <t>5.18 Desmantelamiento pistas de aterrizaje</t>
  </si>
  <si>
    <t>5.18.1 Demoliciones de concreto</t>
  </si>
  <si>
    <t>5.18.2 Retiro, transporte y disposición capa de rodadura</t>
  </si>
  <si>
    <t>5.18.3 Retiro, transporte y disposición material de aporte y relleno</t>
  </si>
  <si>
    <t xml:space="preserve">5.18.4 Estabilización de taludes </t>
  </si>
  <si>
    <t xml:space="preserve">5.18.5 Recuperación ambiental </t>
  </si>
  <si>
    <t>5.19 Actividades Miscelaneas</t>
  </si>
  <si>
    <t>Discriminar y explicar detalladamente las actividades que se contemplan en este rubro</t>
  </si>
  <si>
    <t>4.9 Desmantelamiento Plantas de Tratamiento de agua</t>
  </si>
  <si>
    <t>3.9 Desmantelamiento Plantas de Tratamiento de agua</t>
  </si>
  <si>
    <t>6.2 Contingencias existentes en el Area de la estacion de Producción</t>
  </si>
  <si>
    <t>7. Atencion de Contingencias Ambientales</t>
  </si>
  <si>
    <t>7.1 Contingencias relacionadas con las actividades de Desmantelamiento, Abandono y Restauración</t>
  </si>
  <si>
    <t>7.2 Contingencias existentes en el Area de Explotación / Producción</t>
  </si>
  <si>
    <t>Atencion de Contingencias Ambientales</t>
  </si>
  <si>
    <t>Total Desmantelamiento Civil</t>
  </si>
  <si>
    <t>Area</t>
  </si>
  <si>
    <t>4.2.4 Desmantelamiento mecánico cargadero - descargadero</t>
  </si>
  <si>
    <t xml:space="preserve">4.4 Desmantelamiento facilidades de superficie (laboratorio, conteiner, oficinas, casetas,) </t>
  </si>
  <si>
    <t xml:space="preserve">4.5 Desmantelamiento de líneas de flujo en la facilidad de superficie (Estación, batería) </t>
  </si>
  <si>
    <t>Costo Operaciones de Abandono (CAB)</t>
  </si>
  <si>
    <t>5.14 Tapado de la piscina</t>
  </si>
  <si>
    <t>5.16 Taponamiento y abandono pozo captador de agua</t>
  </si>
  <si>
    <t>8.2.3 Estimado Fondo de Abandono</t>
  </si>
  <si>
    <t>CAMPO(S)</t>
  </si>
  <si>
    <t>Para los Convenios de Explotación en los que ECOPETROL es el Titular, se debe diligenciar únicamente el Programa de Abandono (8.2.1) adjuntando un archivo pdf con el respectivo programa de abandono y el  Certificado de Revisor Fiscal en el cual conste el registro contable de la provisión del Fondo de Abandono, en la contabilidad de Ecopetrol S.A.</t>
  </si>
  <si>
    <t>Reservas Probadas (Desarrolladas ó (Desarrolladas + No Desarrolladas))</t>
  </si>
  <si>
    <t>Reservas Probadas (Desarrolladas ó (Desarrolladas + No Desarrolladas)) + Producción Acumulada (RIH)</t>
  </si>
  <si>
    <t>Producción Acumulada  (PAH)</t>
  </si>
  <si>
    <t>4.10 Desmantelamiento de oleoductos, gasoductos</t>
  </si>
  <si>
    <t>- Largo de la piscina</t>
  </si>
  <si>
    <t>- Ancho de la piscina</t>
  </si>
  <si>
    <t xml:space="preserve">- Profundidad de la piscina </t>
  </si>
  <si>
    <t xml:space="preserve">9. Inventarios </t>
  </si>
  <si>
    <t>EL CONTRATISTA efectuará inventarios físicos de los equipos y bienes concernientes a las Operaciones de Explotación, con intervalos razonables, por lo menos cada tres (3) Años Calendario, clasificándolos según sean de propiedad de EL CONTRATISTA o de terceros, como mínimo con la siguiente información:</t>
  </si>
  <si>
    <t>Listas validacion Datos</t>
  </si>
  <si>
    <t>Estado Actual</t>
  </si>
  <si>
    <t>Propiao o Rentado</t>
  </si>
  <si>
    <t>Bien mueble o Inmueble</t>
  </si>
  <si>
    <t>Equipo ( descripcion del bien, denomincacion, tamaño, Colo, Forma, antigüedad)</t>
  </si>
  <si>
    <t>Tipo ( Uso del bien, que actividad realiza, para que sirve?)</t>
  </si>
  <si>
    <t>Capacidad</t>
  </si>
  <si>
    <t>Unidad medida</t>
  </si>
  <si>
    <t>Propio ó Rentado</t>
  </si>
  <si>
    <t>Bien Mueble ó Inmueble</t>
  </si>
  <si>
    <t>No. Placa inventario</t>
  </si>
  <si>
    <t>No. Serial</t>
  </si>
  <si>
    <t>Valor Contable ( Como reposa en los estados financieros del Contratista), COP$ / USD$</t>
  </si>
  <si>
    <t>Valor Inicial de Adquisicion o de Elaboracion, COP$ / USD$</t>
  </si>
  <si>
    <t>Fecha e Adquisición  (dd/mm/yy)</t>
  </si>
  <si>
    <t>Documento de Aquisición (incluir PDF)</t>
  </si>
  <si>
    <t>Depreciación a la Fecha de corte, COP$ / USD$</t>
  </si>
  <si>
    <t>Vida útil estimada, años o fraccion</t>
  </si>
  <si>
    <t>Vida útil a la Fecha de corte, años o fraccion</t>
  </si>
  <si>
    <t>Ubicación Geografica (Actual, según planos "As Built")</t>
  </si>
  <si>
    <t>Estado de bien</t>
  </si>
  <si>
    <t>Antigüedad (Años o fracción)</t>
  </si>
  <si>
    <t>Fecha de Toma de  inventariado (dd/mm/yy)</t>
  </si>
  <si>
    <t>Evidencia Fotográfica</t>
  </si>
  <si>
    <t>Bueno</t>
  </si>
  <si>
    <t>Propio</t>
  </si>
  <si>
    <t>Mueble</t>
  </si>
  <si>
    <t>Regular</t>
  </si>
  <si>
    <t>Rentado</t>
  </si>
  <si>
    <t>Inmueble</t>
  </si>
  <si>
    <t>Malo</t>
  </si>
  <si>
    <t>En Uso</t>
  </si>
  <si>
    <t>Dañado</t>
  </si>
  <si>
    <t>Nota: Debe contener como mínimo estas columnas. Incluir tantas filas como sean necesarias para diligenciar completamente el inventario.  En aquellos casos que no se tenga o no se suministre la totalidad de la informacion, se deberá indicar las razones.</t>
  </si>
  <si>
    <t>Deteriorado</t>
  </si>
  <si>
    <t>I. El Operador debe indicar la fecha en la cual realizó la toma física de los inventarios y responder las preguntas solicitadas con respecto a los inventarios y la Disposición de los Activos.
II. La información diligenciada debe estar soportada por los documentos requeridos dentro de este numeral.</t>
  </si>
  <si>
    <t>Ingresar fecha Declaración Comercialidad</t>
  </si>
  <si>
    <t>dd/mm/aa</t>
  </si>
  <si>
    <t>Indicar fecha toma del último inventario</t>
  </si>
  <si>
    <t>Se cuenta con Inventario con vigencia menor a tres años calendario:</t>
  </si>
  <si>
    <t>Si</t>
  </si>
  <si>
    <t>Adjuntar el inventario en archivo Excel y PDF, avalado por Certificación expedida por el Revisor Fiscal, en la cual conste debidamente auditada, la relación y valor registrado en la contabilidad del Contratista, de los bienes muebles e inmuebles .</t>
  </si>
  <si>
    <t>No</t>
  </si>
  <si>
    <t>Dar aviso de la fecha en la cual efectuará el inventario en cumplimiento de lo establecido en el Contrato y adjuntar cronograma de toma de inventarios en PDF.</t>
  </si>
  <si>
    <t>Disposición de los Activos:</t>
  </si>
  <si>
    <t>1. Han transcurrido dieciocho (18) Años del Periodo de Explotación y/o Producción del Área de Explotación y/o Producción</t>
  </si>
  <si>
    <t xml:space="preserve">Si </t>
  </si>
  <si>
    <t>2. Se ha producido un ochenta por ciento (80%) de sus reservas probadas ?</t>
  </si>
  <si>
    <t xml:space="preserve">En caso de respuesta afirmativa de alguna de las dos preguntas anteriores: Informar los movimientos o cambios presentados en el inventario de facilidades del área durante la vigencia de reporte. </t>
  </si>
  <si>
    <t>Adjuntar la comunicación mediante la cual se informó a la ANH de la disposición de los activos de que trata el Contrato, en la cual se indicó las características de los equipos, identificación en el inventario y su destinación.</t>
  </si>
  <si>
    <t>Comunicación</t>
  </si>
  <si>
    <t>Radicado ANH</t>
  </si>
  <si>
    <t xml:space="preserve">Fecha </t>
  </si>
  <si>
    <t>Informó el contratista</t>
  </si>
  <si>
    <t>Autorizó la ANH</t>
  </si>
  <si>
    <t>10. Proyectos financiados</t>
  </si>
  <si>
    <t>Si tiene contratos bajo la modalidad de financiamiento de proyectos tales como Leasing, de construcción, Explotación y reversión de bienes, BOT- ("Build, Operate and Transfer"),  BOMT-("Build, Operate, Maintain and Transfer"), BOOT ("Build, Own, Operate and Transfer"), MOT ("Modernize, Operate and Transfer") y similares, diligenciar la siguiente tabla:</t>
  </si>
  <si>
    <t>En caso de no contar con Proyectos financiados, manifestarlo expresamente en la casilla "Observaciones".</t>
  </si>
  <si>
    <t>Existencia de Contratos bajo la modalidad de financiamiento de proyectos "Leasing".</t>
  </si>
  <si>
    <t>Tipo</t>
  </si>
  <si>
    <t>Objeto</t>
  </si>
  <si>
    <t>Fecha suscripción</t>
  </si>
  <si>
    <t>Valor</t>
  </si>
  <si>
    <t>Vigencia</t>
  </si>
  <si>
    <t>BOT- ("Build, Operate and Transfer")</t>
  </si>
  <si>
    <t>BOMT-("Build, Operate, Maintain and Transfer")</t>
  </si>
  <si>
    <t>BOOT ("Build, Own, Operate and Transfer")</t>
  </si>
  <si>
    <t xml:space="preserve">MOT ("Modernize, Operate and Transfer") </t>
  </si>
  <si>
    <t>similares</t>
  </si>
  <si>
    <t>ÁREA</t>
  </si>
  <si>
    <t>Incluir las cooordenadas referidas al DATUM MAGNA - SIGAS ORIGEN CENTRAL con cuatro digitos decimales, informadas en el Plan de Explotación / Desarrollo Inicial ó en la Ampliación de área efectuada posteriormente (en caso que aplique).</t>
  </si>
  <si>
    <t>X</t>
  </si>
  <si>
    <t>Y</t>
  </si>
  <si>
    <t>Nota: Incluir tantas filas como sean necesarias para registrar todos los puntos.</t>
  </si>
  <si>
    <t xml:space="preserve">Las coordenadas registradas corresponden al PLEX/PD Inicial? </t>
  </si>
  <si>
    <t>ID o # RADICADO ANH</t>
  </si>
  <si>
    <t>FECHA</t>
  </si>
  <si>
    <r>
      <t>Notas: 
1. Adjuntar mapa en formato JPEG o PNG. Se debe remitir mapa del contrato con sus respectivas coordenadas, escala, norte y convenciones, donde se visualicen TODAS las áreas existentes a 31-dic-20</t>
    </r>
    <r>
      <rPr>
        <sz val="10"/>
        <color rgb="FFFF0000"/>
        <rFont val="Arial"/>
        <family val="2"/>
      </rPr>
      <t>xx-1 (vigencia inmediatamente anterior)</t>
    </r>
    <r>
      <rPr>
        <sz val="10"/>
        <rFont val="Arial"/>
        <family val="2"/>
      </rPr>
      <t>, indicando su estatus contractual: exploración (amarillo), evaluación (verde), explotación / producción (rojo).
2. En caso de que exista una solicitud en curso de modificación de área, se debe reportar el último polígono acordado por las partes o en su defecto el presentado en el Programa de Evaluación o Plan de Explotación / Desarrollo inicial.</t>
    </r>
  </si>
  <si>
    <t>2. PRODUCCIÓN ACUMULADA</t>
  </si>
  <si>
    <t>Los datos deben corresponder con los reportados en las formas de producción aprobadas por la autoridad competente.</t>
  </si>
  <si>
    <t>Campo</t>
  </si>
  <si>
    <t>Producción Año reportado 
Bbl</t>
  </si>
  <si>
    <t>A</t>
  </si>
  <si>
    <t>B</t>
  </si>
  <si>
    <t>C</t>
  </si>
  <si>
    <t>Total Area</t>
  </si>
  <si>
    <t>Nota: Adicionar filas en caso de requeirlo.</t>
  </si>
  <si>
    <t>3. RESERVAS Y PRONOSTICO DE PRODUCCIÓN HASTA EL LIMITE ECONÓMICO</t>
  </si>
  <si>
    <r>
      <t>Los datos deben corresponder con el informe de recursos y reservas vigente a 31-dic-20</t>
    </r>
    <r>
      <rPr>
        <sz val="10"/>
        <color rgb="FFFF0000"/>
        <rFont val="Arial"/>
        <family val="2"/>
      </rPr>
      <t>xx-1 (vigencia inmediatamente anterior)</t>
    </r>
    <r>
      <rPr>
        <sz val="10"/>
        <rFont val="Arial"/>
        <family val="2"/>
      </rPr>
      <t>, para todos los campos asociados a un Área.</t>
    </r>
  </si>
  <si>
    <t>Fluido</t>
  </si>
  <si>
    <t>Reserva</t>
  </si>
  <si>
    <t>PRONÓSTICO DE PRODUCCIÓN</t>
  </si>
  <si>
    <t>… aaaa</t>
  </si>
  <si>
    <t>Total (Reservas)</t>
  </si>
  <si>
    <t>Petroleo (BLS)</t>
  </si>
  <si>
    <t>PDP</t>
  </si>
  <si>
    <t>PND</t>
  </si>
  <si>
    <t>PNP</t>
  </si>
  <si>
    <t>PRB</t>
  </si>
  <si>
    <t>PS</t>
  </si>
  <si>
    <t>RCT</t>
  </si>
  <si>
    <t>Condensado y Otros Liquidos (BLS)</t>
  </si>
  <si>
    <t>Gas (KPC)</t>
  </si>
  <si>
    <t>Total campo A (Pronóstico año) BPE</t>
  </si>
  <si>
    <t>Total campo B (Pronóstico año) BPE</t>
  </si>
  <si>
    <t>Total Area  XXXX (Pronóstico)</t>
  </si>
  <si>
    <t>Total Area  XXXX (Pronóstico) BPE</t>
  </si>
  <si>
    <t>P90</t>
  </si>
  <si>
    <t>P50</t>
  </si>
  <si>
    <t>P10</t>
  </si>
  <si>
    <t>4. ESQUEMA DE DESARROLLO</t>
  </si>
  <si>
    <t>Describir el esquema general proyectado para el desarrollo del área hasta el límite económico, al menos debe contener información relacionada con el programa de perforación de pozos de desarrollo, los método de extracción, descripción de las facilidades respectivas y de los procesos a los cuales se someterán los fluidos extraídos antes del Punto de Entrega, uso del gas natural asociado, proyectos de recuperación. 
Adjuntar diagrama de procesos el cual debe especificar la fecha en la cual fue realizado, indicar escala y convenciones. Remitirlo en archivo origen.</t>
  </si>
  <si>
    <t xml:space="preserve">4.1 ESTADO DE POZOS </t>
  </si>
  <si>
    <r>
      <t>Lo reportado debe corresponder con lo informado en las formas de producción a 31-dic-20</t>
    </r>
    <r>
      <rPr>
        <sz val="10"/>
        <color rgb="FFFF0000"/>
        <rFont val="Arial"/>
        <family val="2"/>
      </rPr>
      <t>xx-1 (vigencia inmediatamente anterior)</t>
    </r>
    <r>
      <rPr>
        <sz val="10"/>
        <rFont val="Arial"/>
        <family val="2"/>
      </rPr>
      <t>, aprobadas por la autoridad competente.</t>
    </r>
  </si>
  <si>
    <t>CAMPO</t>
  </si>
  <si>
    <t>Pozo</t>
  </si>
  <si>
    <t>Formación Productora / Inyectora</t>
  </si>
  <si>
    <t>Estado</t>
  </si>
  <si>
    <t>Sistema de Levantamiento Artificial</t>
  </si>
  <si>
    <t xml:space="preserve">Comunicación ANH - Id autorización de suspensión </t>
  </si>
  <si>
    <t>Fecha de terminación de la suspensión</t>
  </si>
  <si>
    <t xml:space="preserve">4.2 POZOS: PROGRAMA DE PERFORACIÓN, ESTADO Y ABANDONO </t>
  </si>
  <si>
    <r>
      <t>Los datos deben corresponder con el informe de recursos y reservas a 31-dic-20</t>
    </r>
    <r>
      <rPr>
        <sz val="10"/>
        <color rgb="FFFF0000"/>
        <rFont val="Arial"/>
        <family val="2"/>
      </rPr>
      <t>xx-1 (vigencia inmediatamente anterior)</t>
    </r>
    <r>
      <rPr>
        <sz val="10"/>
        <rFont val="Arial"/>
        <family val="2"/>
      </rPr>
      <t>, para todos los campos asociados a un Área.</t>
    </r>
  </si>
  <si>
    <t>INFORMACION DE POZOS</t>
  </si>
  <si>
    <t>Productores a perforar y que estan asociados a  reservas</t>
  </si>
  <si>
    <t xml:space="preserve"> Número de pozos</t>
  </si>
  <si>
    <t>#</t>
  </si>
  <si>
    <t>Probables</t>
  </si>
  <si>
    <t>Posibles</t>
  </si>
  <si>
    <t>A Abandonar</t>
  </si>
  <si>
    <t>Inyectores de agua a perforar (Disposición e inyección)</t>
  </si>
  <si>
    <t>Inyectores de gas a perforar</t>
  </si>
  <si>
    <t>Productores y que estan asociados a  reservas</t>
  </si>
  <si>
    <t>Inyectores Agua (Disposición e inyección)</t>
  </si>
  <si>
    <t>5.  PUNTO DE FISCALIZACIÓN Y ENTREGA</t>
  </si>
  <si>
    <t>5.1 RESOLUCIÓN DE INICIO DE EXPLOTACIÓN - RIE</t>
  </si>
  <si>
    <t>Este componente del PLEX/PD se evaluara dentro de la oportunidad y términos que establezca la regulación aplicable tratándose de PLEX/PD Inicial.</t>
  </si>
  <si>
    <t>No.</t>
  </si>
  <si>
    <t>No. RIE</t>
  </si>
  <si>
    <t>FECHA EXPEDICIÓN 
(dd-mm-aa)</t>
  </si>
  <si>
    <r>
      <t>ESTADO DE LA RIE A 
31-dic-20</t>
    </r>
    <r>
      <rPr>
        <b/>
        <sz val="10"/>
        <color rgb="FFFF0000"/>
        <rFont val="Arial"/>
        <family val="2"/>
      </rPr>
      <t>xx-1 (vigencia inmediatamente anterior)</t>
    </r>
  </si>
  <si>
    <r>
      <t xml:space="preserve">PUNTO DE FISCALIZACIÓN
</t>
    </r>
    <r>
      <rPr>
        <b/>
        <sz val="10"/>
        <color rgb="FFFF0000"/>
        <rFont val="Arial"/>
        <family val="2"/>
      </rPr>
      <t>(Diligenciar solo si hace parte del contenido de este informe en la minuta contractual)</t>
    </r>
  </si>
  <si>
    <r>
      <t xml:space="preserve">PUNTO DE 
ENTREGA 
</t>
    </r>
    <r>
      <rPr>
        <b/>
        <sz val="10"/>
        <color rgb="FFFF0000"/>
        <rFont val="Arial"/>
        <family val="2"/>
      </rPr>
      <t>(Diligenciar solo si hace parte del contenido de este informe en la minuta contractual)</t>
    </r>
  </si>
  <si>
    <r>
      <t xml:space="preserve">6. CANASTA DE CRUDOS </t>
    </r>
    <r>
      <rPr>
        <b/>
        <sz val="10"/>
        <color rgb="FFFF0000"/>
        <rFont val="Arial"/>
        <family val="2"/>
      </rPr>
      <t xml:space="preserve"> (Diligenciar solo si hace parte del contenido de este informe en la minuta contractual)</t>
    </r>
  </si>
  <si>
    <t>Este componente del PLEX/PD se evaluará dentro de la oportunidad y terminos que establezca la Minuta Contractual, en particular la Cláusula referente a Derechos Económicos Contractuales de la ANH.</t>
  </si>
  <si>
    <t>CRUDO</t>
  </si>
  <si>
    <t>API°</t>
  </si>
  <si>
    <t>% Azufre (S)</t>
  </si>
  <si>
    <t>Medio de Publicación</t>
  </si>
  <si>
    <t>Producido en el Área de Explotación y/o Producción en particular</t>
  </si>
  <si>
    <t>Crudo Propuesto 1</t>
  </si>
  <si>
    <t>Crudo Propuesto 2</t>
  </si>
  <si>
    <t>Crudo Propuesto 3</t>
  </si>
  <si>
    <t>7.  FACTORES CRÍTICOS PARA LA EJECUCIÓN DEL PLAN DE EXPLOTACIÓN</t>
  </si>
  <si>
    <t>Factores Críticos</t>
  </si>
  <si>
    <t>Riesgo</t>
  </si>
  <si>
    <t>Opción de Manejo</t>
  </si>
  <si>
    <t>Ambiental</t>
  </si>
  <si>
    <t>Social</t>
  </si>
  <si>
    <t>Económico</t>
  </si>
  <si>
    <t>Logístico</t>
  </si>
  <si>
    <t>Otros</t>
  </si>
  <si>
    <t>Nota: Incluir tantas filas como sean necesarias para diligenciar completamente todos los Factores Críticos identificados.</t>
  </si>
  <si>
    <r>
      <t xml:space="preserve">ACTUALIZACION PLAN DE EXPLOTACIÓN (PLEX) / </t>
    </r>
    <r>
      <rPr>
        <b/>
        <sz val="14"/>
        <color rgb="FFFFC000"/>
        <rFont val="Arial"/>
        <family val="2"/>
      </rPr>
      <t>PLAN DE DESARROLLO (PD)</t>
    </r>
    <r>
      <rPr>
        <b/>
        <sz val="14"/>
        <rFont val="Arial"/>
        <family val="2"/>
      </rPr>
      <t xml:space="preserve"> Vigencia 20</t>
    </r>
    <r>
      <rPr>
        <b/>
        <sz val="14"/>
        <color rgb="FFFF0000"/>
        <rFont val="Arial"/>
        <family val="2"/>
      </rPr>
      <t>xx</t>
    </r>
  </si>
  <si>
    <r>
      <t xml:space="preserve">ACTUALIZACION PLAN DE EXPLOTACIÓN (PLEX) / </t>
    </r>
    <r>
      <rPr>
        <b/>
        <sz val="14"/>
        <color rgb="FFFFC000"/>
        <rFont val="Arial"/>
        <family val="2"/>
      </rPr>
      <t xml:space="preserve">PLAN DE DESARROLLO (PD) </t>
    </r>
    <r>
      <rPr>
        <b/>
        <sz val="14"/>
        <rFont val="Arial"/>
        <family val="2"/>
      </rPr>
      <t>Vigencia 20</t>
    </r>
    <r>
      <rPr>
        <b/>
        <sz val="14"/>
        <color rgb="FFFF0000"/>
        <rFont val="Arial"/>
        <family val="2"/>
      </rPr>
      <t>xx</t>
    </r>
  </si>
  <si>
    <r>
      <t xml:space="preserve">ACTUALIZACION PLAN DE EXPLOTACIÓN (PLEX) / </t>
    </r>
    <r>
      <rPr>
        <b/>
        <sz val="16"/>
        <color rgb="FFFFC000"/>
        <rFont val="Arial"/>
        <family val="2"/>
      </rPr>
      <t>PLAN DE DESARROLLO (PD)</t>
    </r>
    <r>
      <rPr>
        <b/>
        <sz val="16"/>
        <rFont val="Arial"/>
        <family val="2"/>
      </rPr>
      <t xml:space="preserve"> Vigencia 20</t>
    </r>
    <r>
      <rPr>
        <b/>
        <sz val="16"/>
        <color rgb="FFFF0000"/>
        <rFont val="Arial"/>
        <family val="2"/>
      </rPr>
      <t>xx</t>
    </r>
  </si>
  <si>
    <r>
      <t>ACTUALIZACION PLAN DE EXPLOTACIÓN (PLEX) /</t>
    </r>
    <r>
      <rPr>
        <b/>
        <sz val="14"/>
        <color theme="5" tint="0.39997558519241921"/>
        <rFont val="Arial"/>
        <family val="2"/>
      </rPr>
      <t xml:space="preserve"> </t>
    </r>
    <r>
      <rPr>
        <b/>
        <sz val="14"/>
        <color rgb="FFFFC000"/>
        <rFont val="Arial"/>
        <family val="2"/>
      </rPr>
      <t>PLAN DE DESARROLLO (PD)</t>
    </r>
    <r>
      <rPr>
        <b/>
        <sz val="14"/>
        <rFont val="Arial"/>
        <family val="2"/>
      </rPr>
      <t xml:space="preserve"> Vigencia 20</t>
    </r>
    <r>
      <rPr>
        <b/>
        <sz val="14"/>
        <color rgb="FFFF0000"/>
        <rFont val="Arial"/>
        <family val="2"/>
      </rPr>
      <t>xx</t>
    </r>
  </si>
  <si>
    <r>
      <t>8. PROGRAMA FONDO DE ABANDONO @ 31- DIC -20</t>
    </r>
    <r>
      <rPr>
        <b/>
        <sz val="14"/>
        <color rgb="FFFF0000"/>
        <rFont val="Arial"/>
        <family val="2"/>
      </rPr>
      <t>xx-1</t>
    </r>
  </si>
  <si>
    <r>
      <t>Producción Acumulada a 31-dic-</t>
    </r>
    <r>
      <rPr>
        <b/>
        <sz val="10"/>
        <color rgb="FFFF0000"/>
        <rFont val="Arial"/>
        <family val="2"/>
      </rPr>
      <t>20xx-1</t>
    </r>
    <r>
      <rPr>
        <b/>
        <sz val="10"/>
        <color theme="1"/>
        <rFont val="Arial"/>
        <family val="2"/>
      </rPr>
      <t xml:space="preserve">
(Bpe)</t>
    </r>
  </si>
  <si>
    <r>
      <t>Reservas Probadas Desarrolladas IRR 31-dic-20</t>
    </r>
    <r>
      <rPr>
        <b/>
        <sz val="10"/>
        <color rgb="FFFF0000"/>
        <rFont val="Arial"/>
        <family val="2"/>
      </rPr>
      <t>xx-1</t>
    </r>
    <r>
      <rPr>
        <b/>
        <sz val="10"/>
        <color theme="1"/>
        <rFont val="Arial"/>
        <family val="2"/>
      </rPr>
      <t xml:space="preserve"> (Bpe)</t>
    </r>
  </si>
  <si>
    <r>
      <t>Los datos deben corresponder con el informe de recursos y reservas a 31-dic-20</t>
    </r>
    <r>
      <rPr>
        <sz val="10"/>
        <color rgb="FFFF0000"/>
        <rFont val="Arial"/>
        <family val="2"/>
      </rPr>
      <t>xx-1</t>
    </r>
    <r>
      <rPr>
        <sz val="10"/>
        <rFont val="Arial"/>
        <family val="2"/>
      </rPr>
      <t>, para todos los campos asociados a un Área.</t>
    </r>
  </si>
  <si>
    <r>
      <t>20</t>
    </r>
    <r>
      <rPr>
        <b/>
        <sz val="10"/>
        <color rgb="FFFF0000"/>
        <rFont val="Arial"/>
        <family val="2"/>
      </rPr>
      <t>xx</t>
    </r>
  </si>
  <si>
    <r>
      <t>20</t>
    </r>
    <r>
      <rPr>
        <b/>
        <sz val="10"/>
        <color rgb="FFFF0000"/>
        <rFont val="Arial"/>
        <family val="2"/>
      </rPr>
      <t>xx+1</t>
    </r>
  </si>
  <si>
    <r>
      <t>20</t>
    </r>
    <r>
      <rPr>
        <b/>
        <sz val="10"/>
        <color rgb="FFFF0000"/>
        <rFont val="Arial"/>
        <family val="2"/>
      </rPr>
      <t>xx+2</t>
    </r>
  </si>
  <si>
    <r>
      <rPr>
        <b/>
        <sz val="10"/>
        <color rgb="FFFF0000"/>
        <rFont val="Arial"/>
        <family val="2"/>
      </rPr>
      <t>Año</t>
    </r>
    <r>
      <rPr>
        <b/>
        <sz val="10"/>
        <color rgb="FF000000"/>
        <rFont val="Arial"/>
        <family val="2"/>
      </rPr>
      <t xml:space="preserve"> Límite económico</t>
    </r>
  </si>
  <si>
    <t xml:space="preserve">Relacionar el Inventario que corresponda a cada Area de Explotación / Producción  </t>
  </si>
  <si>
    <r>
      <t>Producción Acumulada  
31-dic-20</t>
    </r>
    <r>
      <rPr>
        <b/>
        <sz val="10"/>
        <color rgb="FFFF0000"/>
        <rFont val="Arial"/>
        <family val="2"/>
      </rPr>
      <t>xx-1</t>
    </r>
    <r>
      <rPr>
        <b/>
        <sz val="10"/>
        <color rgb="FF000000"/>
        <rFont val="Arial"/>
        <family val="2"/>
      </rPr>
      <t xml:space="preserve">
Bbl</t>
    </r>
  </si>
  <si>
    <r>
      <t>Producción Acumulada 
31-dic-20</t>
    </r>
    <r>
      <rPr>
        <b/>
        <sz val="10"/>
        <color rgb="FFFF0000"/>
        <rFont val="Arial"/>
        <family val="2"/>
      </rPr>
      <t xml:space="preserve">xx-1  </t>
    </r>
    <r>
      <rPr>
        <b/>
        <sz val="10"/>
        <color rgb="FF000000"/>
        <rFont val="Arial"/>
        <family val="2"/>
      </rPr>
      <t xml:space="preserve">
Kpc</t>
    </r>
  </si>
  <si>
    <r>
      <t>Producción 
Año 20</t>
    </r>
    <r>
      <rPr>
        <b/>
        <sz val="10"/>
        <color rgb="FFFF0000"/>
        <rFont val="Arial"/>
        <family val="2"/>
      </rPr>
      <t>xx-1</t>
    </r>
    <r>
      <rPr>
        <b/>
        <sz val="10"/>
        <color rgb="FF000000"/>
        <rFont val="Arial"/>
        <family val="2"/>
      </rPr>
      <t xml:space="preserve"> 
Kpc</t>
    </r>
  </si>
  <si>
    <r>
      <t>Producción Acumulada 
31-dic-20</t>
    </r>
    <r>
      <rPr>
        <b/>
        <sz val="10"/>
        <color rgb="FFFF0000"/>
        <rFont val="Arial"/>
        <family val="2"/>
      </rPr>
      <t>xx-1</t>
    </r>
    <r>
      <rPr>
        <b/>
        <sz val="10"/>
        <color rgb="FF000000"/>
        <rFont val="Arial"/>
        <family val="2"/>
      </rPr>
      <t xml:space="preserve">
BPE</t>
    </r>
  </si>
  <si>
    <r>
      <t>Producción 
20</t>
    </r>
    <r>
      <rPr>
        <b/>
        <sz val="10"/>
        <color rgb="FFFF0000"/>
        <rFont val="Arial"/>
        <family val="2"/>
      </rPr>
      <t xml:space="preserve">xx-1 </t>
    </r>
    <r>
      <rPr>
        <b/>
        <sz val="10"/>
        <color rgb="FF000000"/>
        <rFont val="Arial"/>
        <family val="2"/>
      </rPr>
      <t xml:space="preserve">
BPE</t>
    </r>
  </si>
  <si>
    <r>
      <t>20</t>
    </r>
    <r>
      <rPr>
        <b/>
        <sz val="10"/>
        <color rgb="FFFF0000"/>
        <rFont val="Arial"/>
        <family val="2"/>
      </rPr>
      <t>xx+3</t>
    </r>
  </si>
  <si>
    <r>
      <t>20</t>
    </r>
    <r>
      <rPr>
        <b/>
        <sz val="10"/>
        <color rgb="FFFF0000"/>
        <rFont val="Arial"/>
        <family val="2"/>
      </rPr>
      <t>xx+4</t>
    </r>
  </si>
  <si>
    <r>
      <t>20</t>
    </r>
    <r>
      <rPr>
        <b/>
        <sz val="10"/>
        <color rgb="FFFF0000"/>
        <rFont val="Arial"/>
        <family val="2"/>
      </rPr>
      <t>xx+5</t>
    </r>
  </si>
  <si>
    <r>
      <t>20</t>
    </r>
    <r>
      <rPr>
        <b/>
        <sz val="10"/>
        <color rgb="FFFF0000"/>
        <rFont val="Arial"/>
        <family val="2"/>
      </rPr>
      <t>xx+6</t>
    </r>
  </si>
  <si>
    <r>
      <t>20</t>
    </r>
    <r>
      <rPr>
        <b/>
        <sz val="10"/>
        <color rgb="FFFF0000"/>
        <rFont val="Arial"/>
        <family val="2"/>
      </rPr>
      <t>xx+7</t>
    </r>
  </si>
  <si>
    <r>
      <t>20</t>
    </r>
    <r>
      <rPr>
        <b/>
        <sz val="10"/>
        <color rgb="FFFF0000"/>
        <rFont val="Arial"/>
        <family val="2"/>
      </rPr>
      <t>xx+8</t>
    </r>
  </si>
  <si>
    <r>
      <t>20</t>
    </r>
    <r>
      <rPr>
        <b/>
        <sz val="10"/>
        <color rgb="FFFF0000"/>
        <rFont val="Arial"/>
        <family val="2"/>
      </rPr>
      <t>xx+9</t>
    </r>
  </si>
  <si>
    <r>
      <t xml:space="preserve">1. ÁREA DE EXPLOTACIÓN / </t>
    </r>
    <r>
      <rPr>
        <b/>
        <sz val="10"/>
        <color rgb="FFFFC000"/>
        <rFont val="Arial"/>
        <family val="2"/>
      </rPr>
      <t xml:space="preserve">PRODUCCION / </t>
    </r>
    <r>
      <rPr>
        <b/>
        <sz val="10"/>
        <color rgb="FF92D050"/>
        <rFont val="Arial"/>
        <family val="2"/>
      </rPr>
      <t>OPERACIÓN</t>
    </r>
  </si>
  <si>
    <t>Indicar la fecha y radicado de la comunicación en la cual la ANH se manifestó frente a las coordenadas del Área de Explotación / Produccion reportada.</t>
  </si>
  <si>
    <r>
      <rPr>
        <b/>
        <sz val="10"/>
        <color rgb="FFFF0000"/>
        <rFont val="Arial"/>
        <family val="2"/>
      </rPr>
      <t>Nota:</t>
    </r>
    <r>
      <rPr>
        <sz val="10"/>
        <color rgb="FFFF0000"/>
        <rFont val="Arial"/>
        <family val="2"/>
      </rPr>
      <t xml:space="preserve"> Se solicita diligenciar en el titulo de cada columna la vigencia a que corresponde.</t>
    </r>
  </si>
  <si>
    <r>
      <rPr>
        <b/>
        <sz val="10"/>
        <color rgb="FFFF0000"/>
        <rFont val="Arial"/>
        <family val="2"/>
      </rPr>
      <t>Nota:</t>
    </r>
    <r>
      <rPr>
        <sz val="10"/>
        <color rgb="FFFF0000"/>
        <rFont val="Arial"/>
        <family val="2"/>
      </rPr>
      <t xml:space="preserve"> Se solicita diligenciar en fila anterior la vigencia a que corresponde.</t>
    </r>
  </si>
  <si>
    <r>
      <rPr>
        <b/>
        <sz val="10"/>
        <color rgb="FFFF0000"/>
        <rFont val="Arial"/>
        <family val="2"/>
      </rPr>
      <t>Nota:</t>
    </r>
    <r>
      <rPr>
        <sz val="10"/>
        <color rgb="FFFF0000"/>
        <rFont val="Arial"/>
        <family val="2"/>
      </rPr>
      <t xml:space="preserve"> Se solicita diligenciar en el titulo de las columnas la vigencia a que corresponde.</t>
    </r>
  </si>
  <si>
    <r>
      <rPr>
        <b/>
        <sz val="10"/>
        <color rgb="FFFF0000"/>
        <rFont val="Arial"/>
        <family val="2"/>
      </rPr>
      <t>Nota:</t>
    </r>
    <r>
      <rPr>
        <sz val="10"/>
        <color rgb="FFFF0000"/>
        <rFont val="Arial"/>
        <family val="2"/>
      </rPr>
      <t xml:space="preserve"> Se solicita diligenciar en fila anterior la vigencia a que corresponde, asI mismo en el titulo de cada columna.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</si>
</sst>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quot;$&quot;\ * #,##0.00_);_(&quot;$&quot;\ * \(#,##0.00\);_(&quot;$&quot;\ * &quot;-&quot;??_);_(@_)"/>
    <numFmt numFmtId="166" formatCode="0.0"/>
    <numFmt numFmtId="167" formatCode="#,##0.0"/>
    <numFmt numFmtId="168" formatCode="0.000"/>
    <numFmt numFmtId="169" formatCode="#,##0.00_ ;\-#,##0.00\ "/>
    <numFmt numFmtId="170" formatCode="_-* #,##0_-;\-* #,##0_-;_-* &quot;-&quot;_-;_-@_-"/>
  </numFmts>
  <fonts count="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9"/>
      <color indexed="81"/>
      <name val="Tahoma"/>
      <family val="2"/>
    </font>
    <font>
      <sz val="11"/>
      <color theme="1"/>
      <name val="Calibri"/>
      <family val="2"/>
      <scheme val="minor"/>
    </font>
    <font>
      <sz val="11"/>
      <color rgb="FF000000"/>
      <name val="Calibri"/>
      <family val="2"/>
    </font>
    <font>
      <b/>
      <sz val="11"/>
      <name val="Arial"/>
      <family val="2"/>
    </font>
    <font>
      <b/>
      <sz val="14"/>
      <name val="Arial"/>
      <family val="2"/>
    </font>
    <font>
      <sz val="11"/>
      <name val="Arial"/>
      <family val="2"/>
    </font>
    <font>
      <sz val="11"/>
      <color theme="1"/>
      <name val="Arial"/>
      <family val="2"/>
    </font>
    <font>
      <b/>
      <sz val="10"/>
      <color theme="1"/>
      <name val="Arial"/>
      <family val="2"/>
    </font>
    <font>
      <sz val="10"/>
      <color theme="1"/>
      <name val="Arial"/>
      <family val="2"/>
    </font>
    <font>
      <b/>
      <sz val="10"/>
      <color indexed="8"/>
      <name val="Arial"/>
      <family val="2"/>
    </font>
    <font>
      <b/>
      <sz val="10"/>
      <color rgb="FF000000"/>
      <name val="Arial"/>
      <family val="2"/>
    </font>
    <font>
      <sz val="10"/>
      <color rgb="FF000000"/>
      <name val="Arial"/>
      <family val="2"/>
    </font>
    <font>
      <sz val="10"/>
      <name val="Arial"/>
      <family val="2"/>
    </font>
    <font>
      <sz val="10"/>
      <color theme="5" tint="-0.249977111117893"/>
      <name val="Arial"/>
      <family val="2"/>
    </font>
    <font>
      <sz val="14"/>
      <name val="Arial"/>
      <family val="2"/>
    </font>
    <font>
      <b/>
      <sz val="10"/>
      <color rgb="FFFF0000"/>
      <name val="Arial"/>
      <family val="2"/>
    </font>
    <font>
      <b/>
      <sz val="12"/>
      <name val="Arial"/>
      <family val="2"/>
    </font>
    <font>
      <b/>
      <sz val="16"/>
      <name val="Arial"/>
      <family val="2"/>
    </font>
    <font>
      <sz val="10"/>
      <color theme="0"/>
      <name val="Arial"/>
      <family val="2"/>
    </font>
    <font>
      <sz val="9"/>
      <color indexed="81"/>
      <name val="Tahoma"/>
      <charset val="1"/>
    </font>
    <font>
      <sz val="9"/>
      <color indexed="81"/>
      <name val="Tahoma"/>
      <family val="2"/>
    </font>
    <font>
      <b/>
      <sz val="14"/>
      <color theme="5" tint="0.39997558519241921"/>
      <name val="Arial"/>
      <family val="2"/>
    </font>
    <font>
      <b/>
      <sz val="14"/>
      <color rgb="FFFF0000"/>
      <name val="Arial"/>
      <family val="2"/>
    </font>
    <font>
      <sz val="10"/>
      <color rgb="FF333333"/>
      <name val="Arial"/>
      <family val="2"/>
    </font>
    <font>
      <sz val="10"/>
      <color rgb="FFFF0000"/>
      <name val="Arial"/>
      <family val="2"/>
    </font>
    <font>
      <b/>
      <i/>
      <sz val="10"/>
      <name val="Arial"/>
      <family val="2"/>
    </font>
    <font>
      <i/>
      <sz val="10"/>
      <name val="Arial"/>
      <family val="2"/>
    </font>
    <font>
      <b/>
      <sz val="11"/>
      <color theme="1"/>
      <name val="Arial"/>
      <family val="2"/>
    </font>
    <font>
      <b/>
      <sz val="14"/>
      <color rgb="FFFFC000"/>
      <name val="Arial"/>
      <family val="2"/>
    </font>
    <font>
      <b/>
      <sz val="16"/>
      <color rgb="FFFF0000"/>
      <name val="Arial"/>
      <family val="2"/>
    </font>
    <font>
      <b/>
      <sz val="16"/>
      <color rgb="FFFFC000"/>
      <name val="Arial"/>
      <family val="2"/>
    </font>
    <font>
      <b/>
      <sz val="10"/>
      <color rgb="FFFFC000"/>
      <name val="Arial"/>
      <family val="2"/>
    </font>
    <font>
      <b/>
      <sz val="10"/>
      <color rgb="FF92D050"/>
      <name val="Arial"/>
      <family val="2"/>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6"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33">
    <xf numFmtId="0" fontId="0" fillId="0" borderId="0"/>
    <xf numFmtId="164" fontId="12" fillId="0" borderId="0" applyFont="0" applyFill="0" applyBorder="0" applyAlignment="0" applyProtection="0"/>
    <xf numFmtId="165" fontId="12" fillId="0" borderId="0" applyFont="0" applyFill="0" applyBorder="0" applyAlignment="0" applyProtection="0"/>
    <xf numFmtId="0" fontId="13" fillId="0" borderId="0"/>
    <xf numFmtId="0" fontId="12" fillId="0" borderId="0"/>
    <xf numFmtId="0" fontId="12" fillId="0" borderId="0"/>
    <xf numFmtId="0" fontId="12" fillId="0" borderId="0"/>
    <xf numFmtId="9" fontId="12" fillId="0" borderId="0" applyFont="0" applyFill="0" applyBorder="0" applyAlignment="0" applyProtection="0"/>
    <xf numFmtId="0" fontId="9" fillId="0" borderId="0"/>
    <xf numFmtId="165" fontId="8" fillId="0" borderId="0" applyFont="0" applyFill="0" applyBorder="0" applyAlignment="0" applyProtection="0"/>
    <xf numFmtId="9" fontId="9" fillId="0" borderId="0" applyFont="0" applyFill="0" applyBorder="0" applyAlignment="0" applyProtection="0"/>
    <xf numFmtId="0" fontId="7" fillId="0" borderId="0"/>
    <xf numFmtId="9" fontId="7" fillId="0" borderId="0" applyFont="0" applyFill="0" applyBorder="0" applyAlignment="0" applyProtection="0"/>
    <xf numFmtId="165" fontId="7" fillId="0" borderId="0" applyFont="0" applyFill="0" applyBorder="0" applyAlignment="0" applyProtection="0"/>
    <xf numFmtId="0" fontId="6" fillId="0" borderId="0"/>
    <xf numFmtId="0" fontId="6" fillId="0" borderId="0"/>
    <xf numFmtId="0" fontId="6" fillId="0" borderId="0"/>
    <xf numFmtId="0" fontId="5" fillId="0" borderId="0"/>
    <xf numFmtId="0" fontId="5" fillId="0" borderId="0"/>
    <xf numFmtId="164" fontId="23" fillId="0" borderId="0" applyFont="0" applyFill="0" applyBorder="0" applyAlignment="0" applyProtection="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170" fontId="9" fillId="0" borderId="0" applyFont="0" applyFill="0" applyBorder="0" applyAlignment="0" applyProtection="0"/>
    <xf numFmtId="164" fontId="9" fillId="0" borderId="0" applyFont="0" applyFill="0" applyBorder="0" applyAlignment="0" applyProtection="0"/>
    <xf numFmtId="0" fontId="1" fillId="0" borderId="0"/>
  </cellStyleXfs>
  <cellXfs count="351">
    <xf numFmtId="0" fontId="0" fillId="0" borderId="0" xfId="0"/>
    <xf numFmtId="0" fontId="9" fillId="0" borderId="0" xfId="8" applyFont="1" applyAlignment="1">
      <alignment vertical="center"/>
    </xf>
    <xf numFmtId="0" fontId="9" fillId="0" borderId="0" xfId="0" applyFont="1" applyFill="1" applyAlignment="1">
      <alignment vertical="center"/>
    </xf>
    <xf numFmtId="0" fontId="9" fillId="0" borderId="0" xfId="0" applyFont="1" applyFill="1" applyBorder="1" applyAlignment="1">
      <alignment vertical="center"/>
    </xf>
    <xf numFmtId="0" fontId="20" fillId="0" borderId="1" xfId="0" applyFont="1" applyFill="1" applyBorder="1" applyAlignment="1" applyProtection="1">
      <alignment vertical="center" wrapText="1" readingOrder="1"/>
      <protection locked="0"/>
    </xf>
    <xf numFmtId="0" fontId="9" fillId="0" borderId="1" xfId="0" applyFont="1" applyFill="1" applyBorder="1" applyAlignment="1" applyProtection="1">
      <alignment vertical="center" wrapText="1"/>
      <protection locked="0"/>
    </xf>
    <xf numFmtId="0" fontId="9" fillId="0" borderId="0" xfId="0" applyFont="1" applyFill="1" applyAlignment="1" applyProtection="1">
      <alignment vertical="center" wrapText="1"/>
      <protection locked="0"/>
    </xf>
    <xf numFmtId="0" fontId="9" fillId="0" borderId="1" xfId="0" applyFont="1" applyFill="1" applyBorder="1" applyAlignment="1">
      <alignment vertical="center"/>
    </xf>
    <xf numFmtId="0" fontId="19" fillId="0" borderId="0" xfId="11" applyFont="1" applyAlignment="1">
      <alignment vertical="center"/>
    </xf>
    <xf numFmtId="0" fontId="19" fillId="0" borderId="0" xfId="11" applyFont="1" applyBorder="1" applyAlignment="1">
      <alignment vertical="center"/>
    </xf>
    <xf numFmtId="0" fontId="9" fillId="0" borderId="0" xfId="0" applyFont="1" applyAlignment="1">
      <alignment vertical="center"/>
    </xf>
    <xf numFmtId="0" fontId="18" fillId="0" borderId="0" xfId="11" applyFont="1" applyBorder="1" applyAlignment="1">
      <alignment horizontal="center" vertical="center"/>
    </xf>
    <xf numFmtId="0" fontId="18" fillId="0" borderId="0" xfId="11" applyFont="1" applyBorder="1" applyAlignment="1">
      <alignment vertical="center"/>
    </xf>
    <xf numFmtId="0" fontId="18" fillId="0" borderId="0" xfId="11" applyFont="1" applyAlignment="1">
      <alignment vertical="center"/>
    </xf>
    <xf numFmtId="0" fontId="18" fillId="4" borderId="1" xfId="11" applyFont="1" applyFill="1" applyBorder="1" applyAlignment="1">
      <alignment horizontal="center" vertical="center" wrapText="1"/>
    </xf>
    <xf numFmtId="0" fontId="19" fillId="0" borderId="1" xfId="11" applyFont="1" applyFill="1" applyBorder="1" applyAlignment="1">
      <alignment horizontal="left" vertical="center"/>
    </xf>
    <xf numFmtId="0" fontId="18" fillId="0" borderId="1" xfId="11" applyFont="1" applyFill="1" applyBorder="1" applyAlignment="1">
      <alignment horizontal="center" vertical="center"/>
    </xf>
    <xf numFmtId="0" fontId="19" fillId="0" borderId="1" xfId="11" applyFont="1" applyFill="1" applyBorder="1" applyAlignment="1">
      <alignment vertical="center" wrapText="1"/>
    </xf>
    <xf numFmtId="0" fontId="19" fillId="5" borderId="1" xfId="11" applyFont="1" applyFill="1" applyBorder="1" applyAlignment="1">
      <alignment vertical="center" wrapText="1"/>
    </xf>
    <xf numFmtId="10" fontId="19" fillId="5" borderId="1" xfId="12" applyNumberFormat="1" applyFont="1" applyFill="1" applyBorder="1" applyAlignment="1">
      <alignment vertical="center" wrapText="1"/>
    </xf>
    <xf numFmtId="167" fontId="19" fillId="5" borderId="1" xfId="12" applyNumberFormat="1" applyFont="1" applyFill="1" applyBorder="1" applyAlignment="1">
      <alignment vertical="center" wrapText="1"/>
    </xf>
    <xf numFmtId="169" fontId="10" fillId="5" borderId="1" xfId="19" applyNumberFormat="1" applyFont="1" applyFill="1" applyBorder="1" applyAlignment="1">
      <alignment horizontal="center" vertical="center"/>
    </xf>
    <xf numFmtId="0" fontId="18" fillId="5" borderId="1" xfId="11" applyFont="1" applyFill="1" applyBorder="1" applyAlignment="1">
      <alignment vertical="center" wrapText="1"/>
    </xf>
    <xf numFmtId="9" fontId="18" fillId="5" borderId="1" xfId="11" applyNumberFormat="1" applyFont="1" applyFill="1" applyBorder="1" applyAlignment="1">
      <alignment vertical="center" wrapText="1"/>
    </xf>
    <xf numFmtId="167" fontId="18" fillId="5" borderId="1" xfId="0" applyNumberFormat="1" applyFont="1" applyFill="1" applyBorder="1" applyAlignment="1">
      <alignment vertical="center" wrapText="1"/>
    </xf>
    <xf numFmtId="0" fontId="19" fillId="0" borderId="0" xfId="11" applyFont="1" applyBorder="1" applyAlignment="1">
      <alignment vertical="center" wrapText="1"/>
    </xf>
    <xf numFmtId="0" fontId="18" fillId="0" borderId="0" xfId="11" applyFont="1" applyFill="1" applyBorder="1" applyAlignment="1">
      <alignment vertical="center" wrapText="1"/>
    </xf>
    <xf numFmtId="0" fontId="21" fillId="0" borderId="0" xfId="11" applyFont="1" applyFill="1" applyBorder="1" applyAlignment="1">
      <alignment horizontal="center" vertical="center"/>
    </xf>
    <xf numFmtId="0" fontId="22" fillId="0" borderId="0" xfId="11" applyFont="1" applyFill="1" applyBorder="1" applyAlignment="1">
      <alignment horizontal="center" vertical="center"/>
    </xf>
    <xf numFmtId="0" fontId="21" fillId="0" borderId="1" xfId="11" applyFont="1" applyFill="1" applyBorder="1" applyAlignment="1">
      <alignment horizontal="center" vertical="center"/>
    </xf>
    <xf numFmtId="0" fontId="19" fillId="0" borderId="1" xfId="11" applyFont="1" applyBorder="1" applyAlignment="1">
      <alignment horizontal="center" vertical="center"/>
    </xf>
    <xf numFmtId="0" fontId="19" fillId="0" borderId="1" xfId="11" applyFont="1" applyBorder="1" applyAlignment="1">
      <alignment vertical="center"/>
    </xf>
    <xf numFmtId="0" fontId="19" fillId="3" borderId="1" xfId="11" applyFont="1" applyFill="1" applyBorder="1" applyAlignment="1">
      <alignment vertical="center"/>
    </xf>
    <xf numFmtId="0" fontId="19" fillId="0" borderId="0" xfId="11" applyFont="1" applyAlignment="1">
      <alignment vertical="center" wrapText="1"/>
    </xf>
    <xf numFmtId="0" fontId="19" fillId="0" borderId="1" xfId="11" applyFont="1" applyBorder="1" applyAlignment="1">
      <alignment horizontal="center" vertical="center" wrapText="1"/>
    </xf>
    <xf numFmtId="0" fontId="18" fillId="0" borderId="1" xfId="11" applyFont="1" applyBorder="1" applyAlignment="1">
      <alignment horizontal="center" vertical="center" wrapText="1"/>
    </xf>
    <xf numFmtId="3" fontId="19" fillId="0" borderId="1" xfId="11" applyNumberFormat="1" applyFont="1" applyFill="1" applyBorder="1" applyAlignment="1">
      <alignment horizontal="center" vertical="center" wrapText="1"/>
    </xf>
    <xf numFmtId="0" fontId="9" fillId="0" borderId="0" xfId="0" applyFont="1" applyAlignment="1">
      <alignment vertical="center" wrapText="1"/>
    </xf>
    <xf numFmtId="0" fontId="18" fillId="0" borderId="1" xfId="11" applyFont="1" applyBorder="1" applyAlignment="1">
      <alignment vertical="center" wrapText="1"/>
    </xf>
    <xf numFmtId="0" fontId="18" fillId="0" borderId="1" xfId="11" applyFont="1" applyFill="1" applyBorder="1" applyAlignment="1">
      <alignment vertical="center" wrapText="1"/>
    </xf>
    <xf numFmtId="0" fontId="18" fillId="5" borderId="1" xfId="11" applyFont="1" applyFill="1" applyBorder="1" applyAlignment="1">
      <alignment horizontal="center" vertical="center" wrapText="1"/>
    </xf>
    <xf numFmtId="0" fontId="21" fillId="0" borderId="0" xfId="11" applyFont="1" applyFill="1" applyBorder="1" applyAlignment="1">
      <alignment horizontal="left" vertical="center"/>
    </xf>
    <xf numFmtId="0" fontId="18" fillId="0" borderId="0" xfId="11" applyFont="1" applyFill="1" applyBorder="1" applyAlignment="1">
      <alignment vertical="center"/>
    </xf>
    <xf numFmtId="0" fontId="18" fillId="0" borderId="0" xfId="11" applyFont="1" applyFill="1" applyBorder="1" applyAlignment="1">
      <alignment horizontal="center" vertical="center"/>
    </xf>
    <xf numFmtId="0" fontId="19" fillId="0" borderId="0" xfId="11" applyFont="1" applyBorder="1" applyAlignment="1">
      <alignment horizontal="center" vertical="center"/>
    </xf>
    <xf numFmtId="3" fontId="18" fillId="0" borderId="1" xfId="11" applyNumberFormat="1" applyFont="1" applyFill="1" applyBorder="1" applyAlignment="1">
      <alignment horizontal="center" vertical="center" wrapText="1"/>
    </xf>
    <xf numFmtId="0" fontId="18" fillId="0" borderId="0" xfId="11" applyFont="1" applyAlignment="1">
      <alignment vertical="center" wrapText="1"/>
    </xf>
    <xf numFmtId="0" fontId="18" fillId="0" borderId="0" xfId="11" applyFont="1" applyBorder="1" applyAlignment="1">
      <alignment vertical="center" wrapText="1"/>
    </xf>
    <xf numFmtId="0" fontId="10" fillId="0" borderId="0" xfId="0" applyFont="1" applyAlignment="1">
      <alignment vertical="center" wrapText="1"/>
    </xf>
    <xf numFmtId="0" fontId="19" fillId="0" borderId="0" xfId="11" applyFont="1" applyBorder="1" applyAlignment="1">
      <alignment horizontal="left" vertical="center"/>
    </xf>
    <xf numFmtId="3" fontId="18" fillId="0" borderId="0" xfId="11" applyNumberFormat="1" applyFont="1" applyFill="1" applyBorder="1" applyAlignment="1">
      <alignment horizontal="center" vertical="center"/>
    </xf>
    <xf numFmtId="3" fontId="19" fillId="0" borderId="0" xfId="13" applyNumberFormat="1" applyFont="1" applyBorder="1" applyAlignment="1">
      <alignment horizontal="center" vertical="center"/>
    </xf>
    <xf numFmtId="3" fontId="19" fillId="0" borderId="0" xfId="11" applyNumberFormat="1" applyFont="1" applyBorder="1" applyAlignment="1">
      <alignment horizontal="center" vertical="center"/>
    </xf>
    <xf numFmtId="3" fontId="19" fillId="0" borderId="1" xfId="11" applyNumberFormat="1" applyFont="1" applyBorder="1" applyAlignment="1">
      <alignment horizontal="center" vertical="center" wrapText="1"/>
    </xf>
    <xf numFmtId="0" fontId="19" fillId="0" borderId="0" xfId="11" applyFont="1" applyFill="1" applyBorder="1" applyAlignment="1">
      <alignment vertical="center" wrapText="1"/>
    </xf>
    <xf numFmtId="0" fontId="19" fillId="0" borderId="0" xfId="11" applyFont="1" applyBorder="1" applyAlignment="1">
      <alignment horizontal="center" vertical="center" wrapText="1"/>
    </xf>
    <xf numFmtId="167" fontId="19" fillId="0" borderId="0" xfId="11" applyNumberFormat="1" applyFont="1" applyBorder="1" applyAlignment="1">
      <alignment vertical="center" wrapText="1"/>
    </xf>
    <xf numFmtId="0" fontId="19" fillId="0" borderId="1" xfId="11" applyFont="1" applyFill="1" applyBorder="1" applyAlignment="1">
      <alignment horizontal="center" vertical="center" wrapText="1"/>
    </xf>
    <xf numFmtId="167" fontId="18" fillId="0" borderId="0" xfId="11" applyNumberFormat="1" applyFont="1" applyBorder="1" applyAlignment="1">
      <alignment vertical="center" wrapText="1"/>
    </xf>
    <xf numFmtId="167" fontId="19" fillId="0" borderId="0" xfId="11" applyNumberFormat="1" applyFont="1" applyBorder="1" applyAlignment="1">
      <alignment vertical="center"/>
    </xf>
    <xf numFmtId="168" fontId="18" fillId="0" borderId="0" xfId="11" applyNumberFormat="1" applyFont="1" applyBorder="1" applyAlignment="1">
      <alignment vertical="center" wrapText="1"/>
    </xf>
    <xf numFmtId="0" fontId="10" fillId="0" borderId="0" xfId="0" applyFont="1" applyAlignment="1">
      <alignment vertical="center"/>
    </xf>
    <xf numFmtId="0" fontId="19" fillId="0" borderId="0" xfId="11" applyFont="1" applyBorder="1" applyAlignment="1">
      <alignment horizontal="left" vertical="center" wrapText="1"/>
    </xf>
    <xf numFmtId="0" fontId="21" fillId="0" borderId="0" xfId="11" applyFont="1" applyFill="1" applyBorder="1" applyAlignment="1">
      <alignment horizontal="center" vertical="center" wrapText="1"/>
    </xf>
    <xf numFmtId="0" fontId="21" fillId="0" borderId="4" xfId="11" applyFont="1" applyFill="1" applyBorder="1" applyAlignment="1">
      <alignment horizontal="left" vertical="center"/>
    </xf>
    <xf numFmtId="0" fontId="9" fillId="0" borderId="11" xfId="0" applyFont="1" applyBorder="1" applyAlignment="1">
      <alignment vertical="center"/>
    </xf>
    <xf numFmtId="0" fontId="9" fillId="0" borderId="12" xfId="0" applyFont="1" applyBorder="1" applyAlignment="1">
      <alignment vertical="center"/>
    </xf>
    <xf numFmtId="0" fontId="21" fillId="0" borderId="4" xfId="11" applyFont="1" applyFill="1" applyBorder="1" applyAlignment="1">
      <alignment horizontal="center" vertical="center"/>
    </xf>
    <xf numFmtId="0" fontId="18" fillId="0" borderId="4" xfId="11" applyFont="1" applyBorder="1" applyAlignment="1">
      <alignment horizontal="center" vertical="center"/>
    </xf>
    <xf numFmtId="0" fontId="18" fillId="0" borderId="4" xfId="11" applyFont="1" applyFill="1" applyBorder="1" applyAlignment="1">
      <alignment vertical="center"/>
    </xf>
    <xf numFmtId="0" fontId="18" fillId="5" borderId="4" xfId="11" applyFont="1" applyFill="1" applyBorder="1" applyAlignment="1">
      <alignment horizontal="center" vertical="center"/>
    </xf>
    <xf numFmtId="0" fontId="24" fillId="0" borderId="0" xfId="11" applyFont="1" applyAlignment="1">
      <alignment vertical="center"/>
    </xf>
    <xf numFmtId="0" fontId="9" fillId="0" borderId="0" xfId="0" applyFont="1" applyBorder="1" applyAlignment="1">
      <alignment vertical="center"/>
    </xf>
    <xf numFmtId="0" fontId="25" fillId="0" borderId="0" xfId="8" applyFont="1" applyFill="1" applyAlignment="1">
      <alignment vertical="center"/>
    </xf>
    <xf numFmtId="0" fontId="15" fillId="0" borderId="0" xfId="8" applyFont="1" applyFill="1" applyBorder="1" applyAlignment="1">
      <alignment vertical="center" wrapText="1"/>
    </xf>
    <xf numFmtId="0" fontId="9" fillId="0" borderId="0" xfId="0" applyFont="1"/>
    <xf numFmtId="0" fontId="19" fillId="0" borderId="0" xfId="11" applyFont="1"/>
    <xf numFmtId="0" fontId="19" fillId="0" borderId="0" xfId="11" applyFont="1" applyAlignment="1"/>
    <xf numFmtId="0" fontId="19" fillId="0" borderId="0" xfId="11" applyFont="1" applyAlignment="1">
      <alignment horizontal="left" vertical="center"/>
    </xf>
    <xf numFmtId="0" fontId="19" fillId="3" borderId="0" xfId="11" applyFont="1" applyFill="1" applyAlignment="1">
      <alignment vertical="center"/>
    </xf>
    <xf numFmtId="0" fontId="22" fillId="0" borderId="1" xfId="11" applyFont="1" applyBorder="1" applyAlignment="1">
      <alignment horizontal="center" vertical="center"/>
    </xf>
    <xf numFmtId="166" fontId="22" fillId="5" borderId="1" xfId="11" applyNumberFormat="1" applyFont="1" applyFill="1" applyBorder="1" applyAlignment="1">
      <alignment horizontal="center" vertical="center"/>
    </xf>
    <xf numFmtId="0" fontId="22" fillId="2" borderId="1" xfId="11" applyFont="1" applyFill="1" applyBorder="1" applyAlignment="1">
      <alignment horizontal="center" vertical="center"/>
    </xf>
    <xf numFmtId="166" fontId="22" fillId="0" borderId="1" xfId="11" applyNumberFormat="1" applyFont="1" applyBorder="1" applyAlignment="1">
      <alignment horizontal="center" vertical="center"/>
    </xf>
    <xf numFmtId="166" fontId="22" fillId="2" borderId="1" xfId="11" applyNumberFormat="1" applyFont="1" applyFill="1" applyBorder="1" applyAlignment="1">
      <alignment horizontal="center" vertical="center"/>
    </xf>
    <xf numFmtId="166" fontId="21" fillId="5" borderId="1" xfId="11" applyNumberFormat="1" applyFont="1" applyFill="1" applyBorder="1" applyAlignment="1">
      <alignment horizontal="center" vertical="center"/>
    </xf>
    <xf numFmtId="0" fontId="9" fillId="0" borderId="0" xfId="0" applyFont="1" applyBorder="1"/>
    <xf numFmtId="0" fontId="22" fillId="0" borderId="1" xfId="11" applyFont="1" applyFill="1" applyBorder="1" applyAlignment="1">
      <alignment horizontal="center" vertical="center"/>
    </xf>
    <xf numFmtId="0" fontId="24" fillId="0" borderId="0" xfId="11" applyFont="1" applyFill="1" applyBorder="1" applyAlignment="1">
      <alignment horizontal="left" vertical="center"/>
    </xf>
    <xf numFmtId="0" fontId="19" fillId="0" borderId="0" xfId="11" applyFont="1" applyAlignment="1">
      <alignment horizontal="left" vertical="top" wrapText="1"/>
    </xf>
    <xf numFmtId="0" fontId="26" fillId="0" borderId="0" xfId="11" applyFont="1" applyFill="1" applyBorder="1" applyAlignment="1">
      <alignment horizontal="left" vertical="center"/>
    </xf>
    <xf numFmtId="0" fontId="18" fillId="0" borderId="1" xfId="11" applyFont="1" applyBorder="1" applyAlignment="1">
      <alignment horizontal="center" vertical="center"/>
    </xf>
    <xf numFmtId="0" fontId="18" fillId="0" borderId="1" xfId="11" applyFont="1" applyBorder="1" applyAlignment="1">
      <alignment vertical="center"/>
    </xf>
    <xf numFmtId="0" fontId="18" fillId="0" borderId="0" xfId="11" applyFont="1" applyAlignment="1">
      <alignment horizontal="center" vertical="center"/>
    </xf>
    <xf numFmtId="0" fontId="18" fillId="0" borderId="6" xfId="11" applyFont="1" applyBorder="1" applyAlignment="1">
      <alignment vertical="center"/>
    </xf>
    <xf numFmtId="0" fontId="18" fillId="0" borderId="1" xfId="11" applyFont="1" applyFill="1" applyBorder="1" applyAlignment="1">
      <alignment vertical="center"/>
    </xf>
    <xf numFmtId="3" fontId="18" fillId="0" borderId="1" xfId="11" applyNumberFormat="1" applyFont="1" applyFill="1" applyBorder="1" applyAlignment="1">
      <alignment horizontal="center" vertical="center"/>
    </xf>
    <xf numFmtId="3" fontId="19" fillId="0" borderId="1" xfId="11" applyNumberFormat="1" applyFont="1" applyBorder="1" applyAlignment="1">
      <alignment horizontal="center" vertical="center"/>
    </xf>
    <xf numFmtId="0" fontId="19" fillId="0" borderId="5" xfId="11" applyFont="1" applyBorder="1" applyAlignment="1">
      <alignment horizontal="center" vertical="center"/>
    </xf>
    <xf numFmtId="0" fontId="18" fillId="0" borderId="5" xfId="11" applyFont="1" applyBorder="1" applyAlignment="1">
      <alignment horizontal="center" vertical="center"/>
    </xf>
    <xf numFmtId="3" fontId="19" fillId="0" borderId="5" xfId="11" applyNumberFormat="1" applyFont="1" applyFill="1" applyBorder="1" applyAlignment="1">
      <alignment horizontal="center" vertical="center" wrapText="1"/>
    </xf>
    <xf numFmtId="3" fontId="19" fillId="0" borderId="5" xfId="11" applyNumberFormat="1" applyFont="1" applyBorder="1" applyAlignment="1">
      <alignment horizontal="center" vertical="center"/>
    </xf>
    <xf numFmtId="0" fontId="19" fillId="0" borderId="0" xfId="11" applyFont="1" applyFill="1" applyBorder="1" applyAlignment="1">
      <alignment vertical="center"/>
    </xf>
    <xf numFmtId="0" fontId="19" fillId="0" borderId="0" xfId="11" applyFont="1" applyFill="1" applyBorder="1" applyAlignment="1">
      <alignment horizontal="left" vertical="center" wrapText="1"/>
    </xf>
    <xf numFmtId="0" fontId="19" fillId="0" borderId="0" xfId="11" applyFont="1" applyFill="1" applyBorder="1" applyAlignment="1">
      <alignment horizontal="center" vertical="center"/>
    </xf>
    <xf numFmtId="3" fontId="19" fillId="0" borderId="0" xfId="11" applyNumberFormat="1" applyFont="1" applyFill="1" applyBorder="1" applyAlignment="1">
      <alignment horizontal="center" vertical="center" wrapText="1"/>
    </xf>
    <xf numFmtId="166" fontId="22" fillId="0" borderId="0" xfId="11" applyNumberFormat="1" applyFont="1" applyFill="1" applyBorder="1" applyAlignment="1">
      <alignment horizontal="center" vertical="center"/>
    </xf>
    <xf numFmtId="3" fontId="19" fillId="0" borderId="0" xfId="11" applyNumberFormat="1" applyFont="1" applyFill="1" applyBorder="1" applyAlignment="1">
      <alignment horizontal="center" vertical="center"/>
    </xf>
    <xf numFmtId="0" fontId="9" fillId="0" borderId="0" xfId="0" applyFont="1" applyFill="1" applyBorder="1"/>
    <xf numFmtId="3" fontId="18" fillId="0" borderId="1" xfId="11" applyNumberFormat="1" applyFont="1" applyBorder="1" applyAlignment="1">
      <alignment horizontal="center" vertical="center"/>
    </xf>
    <xf numFmtId="0" fontId="10" fillId="0" borderId="0" xfId="0" applyFont="1"/>
    <xf numFmtId="0" fontId="18" fillId="2" borderId="1" xfId="11" applyFont="1" applyFill="1" applyBorder="1" applyAlignment="1">
      <alignment horizontal="center" vertical="center"/>
    </xf>
    <xf numFmtId="3" fontId="19" fillId="0" borderId="1" xfId="13" applyNumberFormat="1" applyFont="1" applyBorder="1" applyAlignment="1">
      <alignment vertical="center"/>
    </xf>
    <xf numFmtId="3" fontId="19" fillId="0" borderId="0" xfId="13" applyNumberFormat="1" applyFont="1" applyFill="1" applyBorder="1" applyAlignment="1">
      <alignment vertical="center"/>
    </xf>
    <xf numFmtId="0" fontId="19" fillId="0" borderId="0" xfId="11" applyFont="1" applyFill="1" applyAlignment="1">
      <alignment vertical="center"/>
    </xf>
    <xf numFmtId="3" fontId="19" fillId="0" borderId="0" xfId="11" applyNumberFormat="1" applyFont="1" applyBorder="1" applyAlignment="1">
      <alignment vertical="center"/>
    </xf>
    <xf numFmtId="166" fontId="22" fillId="0" borderId="1" xfId="11" applyNumberFormat="1" applyFont="1" applyFill="1" applyBorder="1" applyAlignment="1">
      <alignment horizontal="center" vertical="center"/>
    </xf>
    <xf numFmtId="0" fontId="9" fillId="0" borderId="1" xfId="11" applyFont="1" applyBorder="1" applyAlignment="1">
      <alignment horizontal="center" vertical="center"/>
    </xf>
    <xf numFmtId="0" fontId="19" fillId="0" borderId="1" xfId="11" applyFont="1" applyFill="1" applyBorder="1" applyAlignment="1">
      <alignment horizontal="center" vertical="center"/>
    </xf>
    <xf numFmtId="167" fontId="18" fillId="0" borderId="0" xfId="11" applyNumberFormat="1" applyFont="1" applyBorder="1" applyAlignment="1">
      <alignment vertical="center"/>
    </xf>
    <xf numFmtId="168" fontId="18" fillId="0" borderId="0" xfId="11" applyNumberFormat="1" applyFont="1" applyBorder="1" applyAlignment="1">
      <alignment vertical="center"/>
    </xf>
    <xf numFmtId="3" fontId="18" fillId="0" borderId="0" xfId="11" applyNumberFormat="1" applyFont="1" applyAlignment="1">
      <alignment vertical="center"/>
    </xf>
    <xf numFmtId="0" fontId="18" fillId="0" borderId="0" xfId="11" applyFont="1" applyBorder="1" applyAlignment="1">
      <alignment horizontal="left" vertical="center"/>
    </xf>
    <xf numFmtId="0" fontId="18" fillId="5" borderId="1" xfId="11" applyFont="1" applyFill="1" applyBorder="1" applyAlignment="1">
      <alignment vertical="center"/>
    </xf>
    <xf numFmtId="3" fontId="18" fillId="5" borderId="1" xfId="11" applyNumberFormat="1" applyFont="1" applyFill="1" applyBorder="1" applyAlignment="1">
      <alignment vertical="center"/>
    </xf>
    <xf numFmtId="166" fontId="18" fillId="5" borderId="1" xfId="11" applyNumberFormat="1" applyFont="1" applyFill="1" applyBorder="1" applyAlignment="1">
      <alignment vertical="center" wrapText="1"/>
    </xf>
    <xf numFmtId="0" fontId="14" fillId="0" borderId="0" xfId="0" applyFont="1" applyFill="1" applyBorder="1"/>
    <xf numFmtId="0" fontId="16" fillId="0" borderId="1" xfId="0" applyFont="1" applyFill="1" applyBorder="1"/>
    <xf numFmtId="0" fontId="16" fillId="0" borderId="1" xfId="8" applyFont="1" applyBorder="1" applyAlignment="1">
      <alignment vertical="center"/>
    </xf>
    <xf numFmtId="0" fontId="14" fillId="0" borderId="0" xfId="8" applyFont="1" applyFill="1" applyBorder="1" applyAlignment="1">
      <alignment vertical="center"/>
    </xf>
    <xf numFmtId="0" fontId="17" fillId="0" borderId="1" xfId="21" applyFont="1" applyBorder="1" applyAlignment="1">
      <alignment vertical="center"/>
    </xf>
    <xf numFmtId="0" fontId="21" fillId="4" borderId="1" xfId="11" applyFont="1" applyFill="1" applyBorder="1" applyAlignment="1">
      <alignment horizontal="center" vertical="center"/>
    </xf>
    <xf numFmtId="0" fontId="21" fillId="4" borderId="1" xfId="11" applyFont="1" applyFill="1" applyBorder="1" applyAlignment="1">
      <alignment horizontal="center" vertical="center" wrapText="1"/>
    </xf>
    <xf numFmtId="0" fontId="21" fillId="4" borderId="1" xfId="11" applyFont="1" applyFill="1" applyBorder="1" applyAlignment="1">
      <alignment vertical="center" wrapText="1"/>
    </xf>
    <xf numFmtId="0" fontId="21" fillId="4" borderId="1" xfId="11" applyFont="1" applyFill="1" applyBorder="1" applyAlignment="1">
      <alignment horizontal="center" vertical="center" wrapText="1"/>
    </xf>
    <xf numFmtId="0" fontId="9" fillId="0" borderId="0" xfId="0" applyFont="1" applyAlignment="1">
      <alignment wrapText="1"/>
    </xf>
    <xf numFmtId="0" fontId="19" fillId="0" borderId="0" xfId="11" applyFont="1" applyBorder="1" applyAlignment="1">
      <alignment horizontal="center" vertical="center"/>
    </xf>
    <xf numFmtId="0" fontId="18" fillId="0" borderId="1" xfId="11" applyFont="1" applyFill="1" applyBorder="1" applyAlignment="1">
      <alignment horizontal="center" vertical="center" wrapText="1"/>
    </xf>
    <xf numFmtId="0" fontId="9" fillId="0" borderId="1" xfId="11" applyFont="1" applyFill="1" applyBorder="1" applyAlignment="1">
      <alignment horizontal="center" vertical="center" wrapText="1"/>
    </xf>
    <xf numFmtId="0" fontId="21" fillId="0" borderId="0" xfId="11" applyFont="1" applyBorder="1" applyAlignment="1">
      <alignment horizontal="left" vertical="center"/>
    </xf>
    <xf numFmtId="0" fontId="18" fillId="0" borderId="0" xfId="11" applyFont="1" applyBorder="1" applyAlignment="1">
      <alignment horizontal="left" vertical="center" wrapText="1"/>
    </xf>
    <xf numFmtId="0" fontId="18" fillId="0" borderId="0" xfId="11" applyFont="1" applyBorder="1" applyAlignment="1">
      <alignment horizontal="center" vertical="center" wrapText="1"/>
    </xf>
    <xf numFmtId="0" fontId="21" fillId="4" borderId="1" xfId="11" applyFont="1" applyFill="1" applyBorder="1" applyAlignment="1">
      <alignment horizontal="center" vertical="center" wrapText="1"/>
    </xf>
    <xf numFmtId="3" fontId="9" fillId="0" borderId="1" xfId="11" applyNumberFormat="1" applyFont="1" applyFill="1" applyBorder="1" applyAlignment="1">
      <alignment horizontal="center" vertical="center" wrapText="1"/>
    </xf>
    <xf numFmtId="0" fontId="10" fillId="0" borderId="1" xfId="11" applyFont="1" applyFill="1" applyBorder="1" applyAlignment="1">
      <alignment vertical="center" wrapText="1"/>
    </xf>
    <xf numFmtId="0" fontId="10" fillId="0" borderId="1" xfId="11" applyFont="1" applyFill="1" applyBorder="1" applyAlignment="1">
      <alignment horizontal="center" vertical="center" wrapText="1"/>
    </xf>
    <xf numFmtId="0" fontId="19" fillId="0" borderId="1" xfId="11" applyFont="1" applyFill="1" applyBorder="1" applyAlignment="1">
      <alignment horizontal="left" vertical="center" wrapText="1"/>
    </xf>
    <xf numFmtId="0" fontId="19" fillId="2" borderId="1" xfId="11" applyFont="1" applyFill="1" applyBorder="1" applyAlignment="1">
      <alignment horizontal="center" vertical="center"/>
    </xf>
    <xf numFmtId="0" fontId="18" fillId="2" borderId="1" xfId="11" applyFont="1" applyFill="1" applyBorder="1" applyAlignment="1">
      <alignment vertical="center"/>
    </xf>
    <xf numFmtId="0" fontId="19" fillId="0" borderId="2" xfId="11" applyFont="1" applyBorder="1" applyAlignment="1">
      <alignment horizontal="left" vertical="center"/>
    </xf>
    <xf numFmtId="0" fontId="19" fillId="0" borderId="3" xfId="11" applyFont="1" applyBorder="1" applyAlignment="1">
      <alignment horizontal="left" vertical="center"/>
    </xf>
    <xf numFmtId="0" fontId="19" fillId="0" borderId="6" xfId="11" applyFont="1" applyBorder="1" applyAlignment="1">
      <alignment horizontal="left" vertical="center"/>
    </xf>
    <xf numFmtId="0" fontId="19" fillId="2" borderId="6" xfId="11" applyFont="1" applyFill="1" applyBorder="1" applyAlignment="1">
      <alignment horizontal="center" vertical="center"/>
    </xf>
    <xf numFmtId="0" fontId="19" fillId="0" borderId="6" xfId="11" applyFont="1" applyBorder="1" applyAlignment="1">
      <alignment horizontal="center" vertical="center"/>
    </xf>
    <xf numFmtId="0" fontId="19" fillId="0" borderId="2" xfId="11" applyFont="1" applyBorder="1" applyAlignment="1">
      <alignment horizontal="left" vertical="center" indent="1"/>
    </xf>
    <xf numFmtId="0" fontId="19" fillId="0" borderId="0" xfId="25" applyFont="1" applyAlignment="1">
      <alignment vertical="center"/>
    </xf>
    <xf numFmtId="0" fontId="25" fillId="0" borderId="0" xfId="8" applyFont="1" applyAlignment="1">
      <alignment vertical="center"/>
    </xf>
    <xf numFmtId="0" fontId="25" fillId="0" borderId="0" xfId="0" applyFont="1"/>
    <xf numFmtId="0" fontId="9" fillId="0" borderId="0" xfId="8" applyAlignment="1">
      <alignment vertical="center"/>
    </xf>
    <xf numFmtId="0" fontId="19" fillId="0" borderId="0" xfId="0" applyFont="1"/>
    <xf numFmtId="0" fontId="19" fillId="0" borderId="13" xfId="25" applyFont="1" applyBorder="1" applyAlignment="1">
      <alignment vertical="center"/>
    </xf>
    <xf numFmtId="0" fontId="29" fillId="0" borderId="0" xfId="25" applyFont="1" applyAlignment="1">
      <alignment vertical="center"/>
    </xf>
    <xf numFmtId="0" fontId="19" fillId="0" borderId="0" xfId="25" applyFont="1" applyAlignment="1">
      <alignment vertical="center" wrapText="1"/>
    </xf>
    <xf numFmtId="0" fontId="19" fillId="0" borderId="0" xfId="25" applyFont="1" applyAlignment="1">
      <alignment horizontal="left" vertical="center" wrapText="1"/>
    </xf>
    <xf numFmtId="0" fontId="18" fillId="0" borderId="0" xfId="25" applyFont="1" applyAlignment="1">
      <alignment horizontal="center" vertical="center"/>
    </xf>
    <xf numFmtId="0" fontId="18" fillId="0" borderId="0" xfId="25" applyFont="1" applyAlignment="1">
      <alignment horizontal="center" vertical="center" wrapText="1"/>
    </xf>
    <xf numFmtId="0" fontId="18" fillId="6" borderId="1" xfId="27" applyFont="1" applyFill="1" applyBorder="1" applyAlignment="1">
      <alignment horizontal="center" vertical="center" wrapText="1"/>
    </xf>
    <xf numFmtId="0" fontId="19" fillId="0" borderId="1" xfId="25" applyFont="1" applyBorder="1" applyAlignment="1">
      <alignment horizontal="center" vertical="center" wrapText="1"/>
    </xf>
    <xf numFmtId="15" fontId="19" fillId="0" borderId="1" xfId="25" applyNumberFormat="1" applyFont="1" applyBorder="1" applyAlignment="1">
      <alignment horizontal="center" vertical="center" wrapText="1"/>
    </xf>
    <xf numFmtId="0" fontId="19" fillId="0" borderId="0" xfId="8" applyFont="1" applyAlignment="1">
      <alignment vertical="center"/>
    </xf>
    <xf numFmtId="0" fontId="19" fillId="0" borderId="0" xfId="25" applyFont="1" applyAlignment="1">
      <alignment horizontal="center" vertical="center"/>
    </xf>
    <xf numFmtId="0" fontId="19" fillId="0" borderId="1" xfId="25" applyFont="1" applyBorder="1" applyAlignment="1">
      <alignment vertical="center"/>
    </xf>
    <xf numFmtId="0" fontId="18" fillId="4" borderId="1" xfId="25" applyFont="1" applyFill="1" applyBorder="1" applyAlignment="1">
      <alignment vertical="center"/>
    </xf>
    <xf numFmtId="0" fontId="18" fillId="0" borderId="1" xfId="25" applyFont="1" applyBorder="1" applyAlignment="1">
      <alignment vertical="center"/>
    </xf>
    <xf numFmtId="0" fontId="18" fillId="0" borderId="0" xfId="25" applyFont="1" applyAlignment="1">
      <alignment vertical="center"/>
    </xf>
    <xf numFmtId="0" fontId="19" fillId="0" borderId="0" xfId="25" applyFont="1"/>
    <xf numFmtId="0" fontId="10" fillId="4" borderId="1" xfId="0" applyFont="1" applyFill="1" applyBorder="1" applyAlignment="1">
      <alignment horizontal="center" vertical="center"/>
    </xf>
    <xf numFmtId="0" fontId="9" fillId="0" borderId="1" xfId="0" applyFont="1" applyBorder="1" applyAlignment="1">
      <alignment horizontal="center" vertical="center"/>
    </xf>
    <xf numFmtId="0" fontId="18" fillId="4" borderId="1" xfId="25" applyFont="1" applyFill="1" applyBorder="1" applyAlignment="1">
      <alignment horizontal="center" vertical="center"/>
    </xf>
    <xf numFmtId="0" fontId="19" fillId="0" borderId="6" xfId="28" applyFont="1" applyBorder="1" applyAlignment="1">
      <alignment horizontal="center" vertical="center"/>
    </xf>
    <xf numFmtId="0" fontId="18" fillId="0" borderId="0" xfId="25" applyFont="1" applyAlignment="1">
      <alignment horizontal="left" vertical="center"/>
    </xf>
    <xf numFmtId="0" fontId="18" fillId="0" borderId="3" xfId="25" applyFont="1" applyBorder="1" applyAlignment="1">
      <alignment horizontal="left" vertical="center"/>
    </xf>
    <xf numFmtId="0" fontId="16" fillId="0" borderId="0" xfId="8" applyFont="1" applyAlignment="1">
      <alignment vertical="center"/>
    </xf>
    <xf numFmtId="0" fontId="15" fillId="0" borderId="0" xfId="8" applyFont="1" applyAlignment="1">
      <alignment vertical="center" wrapText="1"/>
    </xf>
    <xf numFmtId="0" fontId="20" fillId="0" borderId="1" xfId="8" applyFont="1" applyBorder="1" applyAlignment="1" applyProtection="1">
      <alignment vertical="center" wrapText="1" readingOrder="1"/>
      <protection locked="0"/>
    </xf>
    <xf numFmtId="0" fontId="9" fillId="0" borderId="1" xfId="8" applyBorder="1" applyAlignment="1" applyProtection="1">
      <alignment vertical="center" wrapText="1"/>
      <protection locked="0"/>
    </xf>
    <xf numFmtId="0" fontId="9" fillId="0" borderId="0" xfId="8" applyAlignment="1" applyProtection="1">
      <alignment vertical="center" wrapText="1"/>
      <protection locked="0"/>
    </xf>
    <xf numFmtId="0" fontId="9" fillId="0" borderId="1" xfId="8" applyBorder="1" applyAlignment="1">
      <alignment vertical="center"/>
    </xf>
    <xf numFmtId="0" fontId="20" fillId="0" borderId="0" xfId="8" applyFont="1" applyAlignment="1" applyProtection="1">
      <alignment vertical="center" wrapText="1" readingOrder="1"/>
      <protection locked="0"/>
    </xf>
    <xf numFmtId="0" fontId="10" fillId="0" borderId="0" xfId="8" applyFont="1" applyAlignment="1">
      <alignment vertical="center"/>
    </xf>
    <xf numFmtId="0" fontId="10" fillId="0" borderId="0" xfId="8" applyFont="1" applyAlignment="1">
      <alignment horizontal="left" vertical="center"/>
    </xf>
    <xf numFmtId="0" fontId="34" fillId="0" borderId="0" xfId="8" applyFont="1" applyAlignment="1">
      <alignment horizontal="left" vertical="center" wrapText="1"/>
    </xf>
    <xf numFmtId="0" fontId="10" fillId="4" borderId="1" xfId="8" applyFont="1" applyFill="1" applyBorder="1" applyAlignment="1">
      <alignment horizontal="center" vertical="center" wrapText="1"/>
    </xf>
    <xf numFmtId="0" fontId="18" fillId="0" borderId="0" xfId="29" applyFont="1" applyAlignment="1">
      <alignment horizontal="center" vertical="center"/>
    </xf>
    <xf numFmtId="0" fontId="10" fillId="0" borderId="1" xfId="8" applyFont="1" applyBorder="1" applyAlignment="1">
      <alignment horizontal="center" vertical="center" wrapText="1"/>
    </xf>
    <xf numFmtId="0" fontId="9" fillId="0" borderId="1" xfId="8" applyBorder="1" applyAlignment="1">
      <alignment horizontal="center" vertical="center"/>
    </xf>
    <xf numFmtId="0" fontId="34" fillId="0" borderId="0" xfId="8" applyFont="1" applyAlignment="1">
      <alignment vertical="center"/>
    </xf>
    <xf numFmtId="0" fontId="19" fillId="0" borderId="0" xfId="29" applyFont="1" applyAlignment="1">
      <alignment vertical="center"/>
    </xf>
    <xf numFmtId="0" fontId="18" fillId="0" borderId="1" xfId="29" applyFont="1" applyBorder="1" applyAlignment="1">
      <alignment horizontal="center" vertical="center"/>
    </xf>
    <xf numFmtId="0" fontId="19" fillId="0" borderId="1" xfId="29" applyFont="1" applyBorder="1" applyAlignment="1">
      <alignment vertical="center"/>
    </xf>
    <xf numFmtId="0" fontId="9" fillId="0" borderId="0" xfId="8" applyAlignment="1">
      <alignment horizontal="left" vertical="center" wrapText="1"/>
    </xf>
    <xf numFmtId="0" fontId="21" fillId="4" borderId="1" xfId="3" applyFont="1" applyFill="1" applyBorder="1" applyAlignment="1">
      <alignment horizontal="center" vertical="center" wrapText="1"/>
    </xf>
    <xf numFmtId="15" fontId="22" fillId="0" borderId="1" xfId="3" applyNumberFormat="1" applyFont="1" applyBorder="1" applyAlignment="1">
      <alignment horizontal="center" vertical="center"/>
    </xf>
    <xf numFmtId="170" fontId="22" fillId="0" borderId="1" xfId="30" applyFont="1" applyFill="1" applyBorder="1" applyAlignment="1">
      <alignment horizontal="center" vertical="center"/>
    </xf>
    <xf numFmtId="0" fontId="21" fillId="0" borderId="1" xfId="3" applyFont="1" applyBorder="1" applyAlignment="1">
      <alignment horizontal="center" vertical="center" wrapText="1"/>
    </xf>
    <xf numFmtId="15" fontId="21" fillId="0" borderId="1" xfId="3" applyNumberFormat="1" applyFont="1" applyBorder="1" applyAlignment="1">
      <alignment horizontal="center" vertical="center"/>
    </xf>
    <xf numFmtId="169" fontId="14" fillId="5" borderId="1" xfId="31" applyNumberFormat="1" applyFont="1" applyFill="1" applyBorder="1" applyAlignment="1">
      <alignment horizontal="center" vertical="center"/>
    </xf>
    <xf numFmtId="0" fontId="21" fillId="0" borderId="0" xfId="3" applyFont="1" applyAlignment="1">
      <alignment horizontal="center" vertical="center" wrapText="1"/>
    </xf>
    <xf numFmtId="0" fontId="18" fillId="0" borderId="1" xfId="8" applyFont="1" applyBorder="1" applyAlignment="1">
      <alignment horizontal="center" vertical="center"/>
    </xf>
    <xf numFmtId="0" fontId="18" fillId="0" borderId="1" xfId="8" applyFont="1" applyBorder="1" applyAlignment="1">
      <alignment horizontal="center" vertical="center" wrapText="1"/>
    </xf>
    <xf numFmtId="3" fontId="9" fillId="0" borderId="1" xfId="8" applyNumberFormat="1" applyBorder="1" applyAlignment="1">
      <alignment vertical="center"/>
    </xf>
    <xf numFmtId="164" fontId="10" fillId="5" borderId="1" xfId="31" applyFont="1" applyFill="1" applyBorder="1" applyAlignment="1">
      <alignment vertical="center"/>
    </xf>
    <xf numFmtId="0" fontId="10" fillId="5" borderId="1" xfId="8" applyFont="1" applyFill="1" applyBorder="1" applyAlignment="1">
      <alignment vertical="center"/>
    </xf>
    <xf numFmtId="164" fontId="9" fillId="0" borderId="1" xfId="31" applyFont="1" applyFill="1" applyBorder="1" applyAlignment="1">
      <alignment vertical="center"/>
    </xf>
    <xf numFmtId="0" fontId="10" fillId="0" borderId="0" xfId="8" applyFont="1" applyAlignment="1" applyProtection="1">
      <alignment horizontal="left" vertical="center" wrapText="1"/>
      <protection locked="0"/>
    </xf>
    <xf numFmtId="0" fontId="36" fillId="0" borderId="0" xfId="8" applyFont="1" applyAlignment="1">
      <alignment vertical="center"/>
    </xf>
    <xf numFmtId="0" fontId="18" fillId="4" borderId="1" xfId="8" applyFont="1" applyFill="1" applyBorder="1" applyAlignment="1">
      <alignment horizontal="center" vertical="center" wrapText="1"/>
    </xf>
    <xf numFmtId="14" fontId="9" fillId="0" borderId="1" xfId="8" applyNumberFormat="1" applyBorder="1" applyAlignment="1">
      <alignment vertical="center"/>
    </xf>
    <xf numFmtId="0" fontId="37" fillId="0" borderId="0" xfId="8" applyFont="1" applyAlignment="1">
      <alignment vertical="center"/>
    </xf>
    <xf numFmtId="0" fontId="19" fillId="0" borderId="0" xfId="8" applyFont="1" applyAlignment="1">
      <alignment horizontal="left" vertical="center" wrapText="1"/>
    </xf>
    <xf numFmtId="0" fontId="19" fillId="0" borderId="0" xfId="8" applyFont="1" applyAlignment="1">
      <alignment horizontal="left" vertical="center"/>
    </xf>
    <xf numFmtId="0" fontId="18" fillId="4" borderId="1" xfId="32" applyFont="1" applyFill="1" applyBorder="1" applyAlignment="1">
      <alignment horizontal="center" vertical="center"/>
    </xf>
    <xf numFmtId="0" fontId="10" fillId="4" borderId="1" xfId="8" applyFont="1" applyFill="1" applyBorder="1" applyAlignment="1">
      <alignment horizontal="center" vertical="center"/>
    </xf>
    <xf numFmtId="0" fontId="19" fillId="0" borderId="0" xfId="32" applyFont="1" applyAlignment="1">
      <alignment vertical="center"/>
    </xf>
    <xf numFmtId="0" fontId="9" fillId="0" borderId="1" xfId="8" applyBorder="1" applyAlignment="1" applyProtection="1">
      <alignment vertical="center" wrapText="1"/>
      <protection hidden="1"/>
    </xf>
    <xf numFmtId="0" fontId="9" fillId="0" borderId="1" xfId="8" applyBorder="1" applyAlignment="1" applyProtection="1">
      <alignment horizontal="center" vertical="center"/>
      <protection hidden="1"/>
    </xf>
    <xf numFmtId="0" fontId="10" fillId="0" borderId="4" xfId="8" applyFont="1" applyBorder="1" applyAlignment="1">
      <alignment vertical="center"/>
    </xf>
    <xf numFmtId="0" fontId="9" fillId="0" borderId="1" xfId="8" applyBorder="1" applyAlignment="1" applyProtection="1">
      <alignment horizontal="left" vertical="center" indent="2"/>
      <protection hidden="1"/>
    </xf>
    <xf numFmtId="164" fontId="19" fillId="5" borderId="1" xfId="31" applyFont="1" applyFill="1" applyBorder="1" applyAlignment="1">
      <alignment vertical="center"/>
    </xf>
    <xf numFmtId="0" fontId="9" fillId="0" borderId="1" xfId="8" applyBorder="1" applyAlignment="1" applyProtection="1">
      <alignment horizontal="left" vertical="center" wrapText="1"/>
      <protection hidden="1"/>
    </xf>
    <xf numFmtId="0" fontId="9" fillId="2" borderId="1" xfId="8" applyFill="1" applyBorder="1" applyAlignment="1">
      <alignment horizontal="center" vertical="center"/>
    </xf>
    <xf numFmtId="0" fontId="19" fillId="0" borderId="1" xfId="32" applyFont="1" applyBorder="1" applyAlignment="1">
      <alignment vertical="center"/>
    </xf>
    <xf numFmtId="0" fontId="18" fillId="0" borderId="0" xfId="8" applyFont="1" applyAlignment="1">
      <alignment horizontal="left" vertical="center"/>
    </xf>
    <xf numFmtId="0" fontId="10" fillId="0" borderId="1" xfId="8" applyFont="1" applyBorder="1" applyAlignment="1">
      <alignment horizontal="left" vertical="center"/>
    </xf>
    <xf numFmtId="0" fontId="17" fillId="0" borderId="0" xfId="8" applyFont="1" applyAlignment="1">
      <alignment vertical="center"/>
    </xf>
    <xf numFmtId="0" fontId="38" fillId="0" borderId="0" xfId="8" applyFont="1" applyAlignment="1">
      <alignment horizontal="left" vertical="center"/>
    </xf>
    <xf numFmtId="0" fontId="26" fillId="4" borderId="1" xfId="11" applyFont="1" applyFill="1" applyBorder="1" applyAlignment="1">
      <alignment horizontal="center" vertical="center"/>
    </xf>
    <xf numFmtId="0" fontId="9" fillId="0" borderId="1" xfId="8" applyBorder="1" applyAlignment="1">
      <alignment horizontal="center" vertical="center" wrapText="1"/>
    </xf>
    <xf numFmtId="0" fontId="10" fillId="4" borderId="0" xfId="8" applyFont="1" applyFill="1" applyAlignment="1">
      <alignment horizontal="left" vertical="center"/>
    </xf>
    <xf numFmtId="0" fontId="10" fillId="4" borderId="1" xfId="8" applyFont="1" applyFill="1" applyBorder="1" applyAlignment="1">
      <alignment horizontal="center" vertical="center" wrapText="1"/>
    </xf>
    <xf numFmtId="0" fontId="10" fillId="4" borderId="1" xfId="8" applyFont="1" applyFill="1" applyBorder="1" applyAlignment="1">
      <alignment horizontal="left" vertical="center"/>
    </xf>
    <xf numFmtId="0" fontId="10" fillId="0" borderId="1" xfId="8" applyFont="1" applyBorder="1" applyAlignment="1">
      <alignment horizontal="left" vertical="center" wrapText="1"/>
    </xf>
    <xf numFmtId="0" fontId="10" fillId="0" borderId="1" xfId="8" applyFont="1" applyBorder="1" applyAlignment="1">
      <alignment horizontal="left" vertical="center"/>
    </xf>
    <xf numFmtId="0" fontId="19" fillId="0" borderId="5" xfId="32" applyFont="1" applyBorder="1" applyAlignment="1">
      <alignment horizontal="center" vertical="center"/>
    </xf>
    <xf numFmtId="0" fontId="19" fillId="0" borderId="16" xfId="32" applyFont="1" applyBorder="1" applyAlignment="1">
      <alignment horizontal="center" vertical="center"/>
    </xf>
    <xf numFmtId="0" fontId="19" fillId="0" borderId="4" xfId="32" applyFont="1" applyBorder="1" applyAlignment="1">
      <alignment horizontal="center" vertical="center"/>
    </xf>
    <xf numFmtId="0" fontId="36" fillId="4" borderId="0" xfId="8" applyFont="1" applyFill="1" applyAlignment="1">
      <alignment horizontal="left" vertical="center"/>
    </xf>
    <xf numFmtId="0" fontId="10" fillId="4" borderId="5" xfId="8" applyFont="1" applyFill="1" applyBorder="1" applyAlignment="1">
      <alignment horizontal="center" vertical="center" wrapText="1"/>
    </xf>
    <xf numFmtId="0" fontId="10" fillId="4" borderId="4" xfId="8" applyFont="1" applyFill="1" applyBorder="1" applyAlignment="1">
      <alignment horizontal="center" vertical="center" wrapText="1"/>
    </xf>
    <xf numFmtId="0" fontId="9" fillId="0" borderId="0" xfId="8" applyAlignment="1">
      <alignment horizontal="left" vertical="center" wrapText="1"/>
    </xf>
    <xf numFmtId="0" fontId="10" fillId="4" borderId="2" xfId="8" applyFont="1" applyFill="1" applyBorder="1" applyAlignment="1" applyProtection="1">
      <alignment horizontal="center" vertical="center"/>
      <protection hidden="1"/>
    </xf>
    <xf numFmtId="0" fontId="10" fillId="4" borderId="6" xfId="8" applyFont="1" applyFill="1" applyBorder="1" applyAlignment="1" applyProtection="1">
      <alignment horizontal="center" vertical="center"/>
      <protection hidden="1"/>
    </xf>
    <xf numFmtId="0" fontId="19" fillId="0" borderId="1" xfId="32" applyFont="1" applyBorder="1" applyAlignment="1">
      <alignment horizontal="center" vertical="center"/>
    </xf>
    <xf numFmtId="0" fontId="10" fillId="5" borderId="7" xfId="8" applyFont="1" applyFill="1" applyBorder="1" applyAlignment="1">
      <alignment horizontal="center" vertical="center" wrapText="1"/>
    </xf>
    <xf numFmtId="0" fontId="10" fillId="5" borderId="9" xfId="8" applyFont="1" applyFill="1" applyBorder="1" applyAlignment="1">
      <alignment horizontal="center" vertical="center" wrapText="1"/>
    </xf>
    <xf numFmtId="0" fontId="10" fillId="5" borderId="15" xfId="8" applyFont="1" applyFill="1" applyBorder="1" applyAlignment="1">
      <alignment horizontal="center" vertical="center" wrapText="1"/>
    </xf>
    <xf numFmtId="0" fontId="10" fillId="5" borderId="14" xfId="8" applyFont="1" applyFill="1" applyBorder="1" applyAlignment="1">
      <alignment horizontal="center" vertical="center" wrapText="1"/>
    </xf>
    <xf numFmtId="0" fontId="10" fillId="5" borderId="10" xfId="8" applyFont="1" applyFill="1" applyBorder="1" applyAlignment="1">
      <alignment horizontal="center" vertical="center" wrapText="1"/>
    </xf>
    <xf numFmtId="0" fontId="10" fillId="5" borderId="12" xfId="8" applyFont="1" applyFill="1" applyBorder="1" applyAlignment="1">
      <alignment horizontal="center" vertical="center" wrapText="1"/>
    </xf>
    <xf numFmtId="0" fontId="9" fillId="0" borderId="5" xfId="8" applyBorder="1" applyAlignment="1">
      <alignment horizontal="center" vertical="center" wrapText="1"/>
    </xf>
    <xf numFmtId="0" fontId="9" fillId="0" borderId="16" xfId="8" applyBorder="1" applyAlignment="1">
      <alignment horizontal="center" vertical="center" wrapText="1"/>
    </xf>
    <xf numFmtId="0" fontId="9" fillId="0" borderId="4" xfId="8" applyBorder="1" applyAlignment="1">
      <alignment horizontal="center" vertical="center" wrapText="1"/>
    </xf>
    <xf numFmtId="0" fontId="9" fillId="0" borderId="5" xfId="8" applyBorder="1" applyAlignment="1">
      <alignment horizontal="center" vertical="center"/>
    </xf>
    <xf numFmtId="0" fontId="9" fillId="0" borderId="16" xfId="8" applyBorder="1" applyAlignment="1">
      <alignment horizontal="center" vertical="center"/>
    </xf>
    <xf numFmtId="0" fontId="9" fillId="0" borderId="4" xfId="8" applyBorder="1" applyAlignment="1">
      <alignment horizontal="center" vertical="center"/>
    </xf>
    <xf numFmtId="0" fontId="10" fillId="5" borderId="7" xfId="8" applyFont="1" applyFill="1" applyBorder="1" applyAlignment="1">
      <alignment horizontal="center" vertical="center"/>
    </xf>
    <xf numFmtId="0" fontId="10" fillId="5" borderId="9" xfId="8" applyFont="1" applyFill="1" applyBorder="1" applyAlignment="1">
      <alignment horizontal="center" vertical="center"/>
    </xf>
    <xf numFmtId="0" fontId="10" fillId="5" borderId="15" xfId="8" applyFont="1" applyFill="1" applyBorder="1" applyAlignment="1">
      <alignment horizontal="center" vertical="center"/>
    </xf>
    <xf numFmtId="0" fontId="10" fillId="5" borderId="14" xfId="8" applyFont="1" applyFill="1" applyBorder="1" applyAlignment="1">
      <alignment horizontal="center" vertical="center"/>
    </xf>
    <xf numFmtId="0" fontId="10" fillId="5" borderId="10" xfId="8" applyFont="1" applyFill="1" applyBorder="1" applyAlignment="1">
      <alignment horizontal="center" vertical="center"/>
    </xf>
    <xf numFmtId="0" fontId="10" fillId="5" borderId="12" xfId="8" applyFont="1" applyFill="1" applyBorder="1" applyAlignment="1">
      <alignment horizontal="center" vertical="center"/>
    </xf>
    <xf numFmtId="0" fontId="18" fillId="0" borderId="1" xfId="8" applyFont="1" applyBorder="1" applyAlignment="1">
      <alignment horizontal="center" vertical="center"/>
    </xf>
    <xf numFmtId="0" fontId="15" fillId="4" borderId="0" xfId="8" applyFont="1" applyFill="1" applyAlignment="1">
      <alignment horizontal="center" vertical="center" wrapText="1"/>
    </xf>
    <xf numFmtId="0" fontId="34" fillId="0" borderId="0" xfId="8" applyFont="1" applyAlignment="1">
      <alignment horizontal="left" vertical="center" wrapText="1"/>
    </xf>
    <xf numFmtId="0" fontId="10" fillId="0" borderId="0" xfId="8" applyFont="1" applyAlignment="1">
      <alignment horizontal="left" vertical="center"/>
    </xf>
    <xf numFmtId="0" fontId="9" fillId="0" borderId="0" xfId="8" applyAlignment="1">
      <alignment horizontal="left" vertical="center"/>
    </xf>
    <xf numFmtId="0" fontId="19" fillId="0" borderId="8" xfId="11" applyFont="1" applyBorder="1" applyAlignment="1">
      <alignment horizontal="left" vertical="center" wrapText="1"/>
    </xf>
    <xf numFmtId="0" fontId="19" fillId="0" borderId="9" xfId="11" applyFont="1" applyBorder="1" applyAlignment="1">
      <alignment horizontal="left" vertical="center" wrapText="1"/>
    </xf>
    <xf numFmtId="0" fontId="19" fillId="0" borderId="11" xfId="11" applyFont="1" applyBorder="1" applyAlignment="1">
      <alignment horizontal="left" vertical="center" wrapText="1"/>
    </xf>
    <xf numFmtId="0" fontId="19" fillId="0" borderId="12" xfId="11" applyFont="1" applyBorder="1" applyAlignment="1">
      <alignment horizontal="left" vertical="center" wrapText="1"/>
    </xf>
    <xf numFmtId="0" fontId="18" fillId="0" borderId="7" xfId="11" applyFont="1" applyBorder="1" applyAlignment="1">
      <alignment horizontal="left" vertical="center" wrapText="1"/>
    </xf>
    <xf numFmtId="0" fontId="18" fillId="0" borderId="10" xfId="11" applyFont="1" applyBorder="1" applyAlignment="1">
      <alignment horizontal="left" vertical="center" wrapText="1"/>
    </xf>
    <xf numFmtId="0" fontId="21" fillId="4" borderId="1" xfId="11" applyFont="1" applyFill="1" applyBorder="1" applyAlignment="1">
      <alignment horizontal="left" vertical="center"/>
    </xf>
    <xf numFmtId="0" fontId="19" fillId="0" borderId="1" xfId="11" applyFont="1" applyBorder="1" applyAlignment="1">
      <alignment horizontal="left" vertical="center"/>
    </xf>
    <xf numFmtId="0" fontId="24" fillId="0" borderId="8" xfId="11" applyFont="1" applyBorder="1" applyAlignment="1">
      <alignment horizontal="left" vertical="center" wrapText="1"/>
    </xf>
    <xf numFmtId="0" fontId="18" fillId="4" borderId="1" xfId="11" applyFont="1" applyFill="1" applyBorder="1" applyAlignment="1">
      <alignment horizontal="left" vertical="center" wrapText="1"/>
    </xf>
    <xf numFmtId="0" fontId="19" fillId="0" borderId="1" xfId="11" applyFont="1" applyFill="1" applyBorder="1" applyAlignment="1">
      <alignment horizontal="left" vertical="center"/>
    </xf>
    <xf numFmtId="0" fontId="19" fillId="5" borderId="1" xfId="11" applyFont="1" applyFill="1" applyBorder="1" applyAlignment="1">
      <alignment horizontal="left" vertical="center"/>
    </xf>
    <xf numFmtId="0" fontId="19" fillId="0" borderId="4" xfId="11" applyFont="1" applyBorder="1" applyAlignment="1">
      <alignment horizontal="left" vertical="center"/>
    </xf>
    <xf numFmtId="0" fontId="18" fillId="0" borderId="2" xfId="11" applyFont="1" applyFill="1" applyBorder="1" applyAlignment="1">
      <alignment horizontal="left" vertical="center"/>
    </xf>
    <xf numFmtId="0" fontId="18" fillId="0" borderId="3" xfId="11" applyFont="1" applyFill="1" applyBorder="1" applyAlignment="1">
      <alignment horizontal="left" vertical="center"/>
    </xf>
    <xf numFmtId="0" fontId="18" fillId="0" borderId="6" xfId="11" applyFont="1" applyFill="1" applyBorder="1" applyAlignment="1">
      <alignment horizontal="left" vertical="center"/>
    </xf>
    <xf numFmtId="0" fontId="22" fillId="0" borderId="2" xfId="11" quotePrefix="1" applyFont="1" applyBorder="1" applyAlignment="1">
      <alignment horizontal="left" vertical="center" indent="1"/>
    </xf>
    <xf numFmtId="0" fontId="22" fillId="0" borderId="3" xfId="11" quotePrefix="1" applyFont="1" applyBorder="1" applyAlignment="1">
      <alignment horizontal="left" vertical="center" indent="1"/>
    </xf>
    <xf numFmtId="0" fontId="21" fillId="0" borderId="1" xfId="11" applyFont="1" applyFill="1" applyBorder="1" applyAlignment="1">
      <alignment horizontal="left" vertical="center" wrapText="1"/>
    </xf>
    <xf numFmtId="0" fontId="19" fillId="0" borderId="1" xfId="11" applyFont="1" applyFill="1" applyBorder="1" applyAlignment="1">
      <alignment horizontal="left" vertical="center" wrapText="1"/>
    </xf>
    <xf numFmtId="0" fontId="21" fillId="4" borderId="1" xfId="11" applyFont="1" applyFill="1" applyBorder="1" applyAlignment="1">
      <alignment horizontal="left" vertical="center" wrapText="1"/>
    </xf>
    <xf numFmtId="0" fontId="19" fillId="0" borderId="1" xfId="11" applyFont="1" applyFill="1" applyBorder="1" applyAlignment="1">
      <alignment horizontal="left" vertical="center" wrapText="1" indent="1"/>
    </xf>
    <xf numFmtId="0" fontId="9" fillId="0" borderId="1" xfId="11" applyFont="1" applyFill="1" applyBorder="1" applyAlignment="1">
      <alignment horizontal="left" vertical="center" wrapText="1" indent="1"/>
    </xf>
    <xf numFmtId="0" fontId="9" fillId="0" borderId="1" xfId="11" applyFont="1" applyFill="1" applyBorder="1" applyAlignment="1">
      <alignment horizontal="left" vertical="center" wrapText="1"/>
    </xf>
    <xf numFmtId="0" fontId="18" fillId="0" borderId="1" xfId="11" applyFont="1" applyBorder="1" applyAlignment="1">
      <alignment horizontal="left" vertical="center" wrapText="1"/>
    </xf>
    <xf numFmtId="0" fontId="15" fillId="4" borderId="0" xfId="8" applyFont="1" applyFill="1" applyBorder="1" applyAlignment="1">
      <alignment horizontal="center" vertical="center" wrapText="1"/>
    </xf>
    <xf numFmtId="0" fontId="15" fillId="4" borderId="0" xfId="8" applyFont="1" applyFill="1" applyBorder="1" applyAlignment="1">
      <alignment horizontal="left" vertical="center"/>
    </xf>
    <xf numFmtId="0" fontId="27" fillId="4" borderId="0" xfId="8" applyFont="1" applyFill="1" applyBorder="1" applyAlignment="1">
      <alignment horizontal="left" vertical="center"/>
    </xf>
    <xf numFmtId="0" fontId="19" fillId="0" borderId="1" xfId="11" applyFont="1" applyBorder="1" applyAlignment="1">
      <alignment horizontal="left" vertical="center" wrapText="1"/>
    </xf>
    <xf numFmtId="0" fontId="28" fillId="4" borderId="0" xfId="8" applyFont="1" applyFill="1" applyBorder="1" applyAlignment="1">
      <alignment horizontal="center" vertical="center" wrapText="1"/>
    </xf>
    <xf numFmtId="0" fontId="19" fillId="0" borderId="0" xfId="11" applyFont="1" applyAlignment="1">
      <alignment horizontal="left" vertical="top" wrapText="1"/>
    </xf>
    <xf numFmtId="0" fontId="19" fillId="0" borderId="0" xfId="11" applyFont="1" applyBorder="1" applyAlignment="1">
      <alignment horizontal="center" vertical="center"/>
    </xf>
    <xf numFmtId="0" fontId="19" fillId="0" borderId="7" xfId="11" applyFont="1" applyBorder="1" applyAlignment="1">
      <alignment horizontal="left" vertical="center" wrapText="1"/>
    </xf>
    <xf numFmtId="0" fontId="21" fillId="4" borderId="1" xfId="11" applyFont="1" applyFill="1" applyBorder="1" applyAlignment="1">
      <alignment horizontal="center" vertical="center"/>
    </xf>
    <xf numFmtId="0" fontId="21" fillId="4" borderId="1" xfId="11" applyFont="1" applyFill="1" applyBorder="1" applyAlignment="1">
      <alignment horizontal="center" vertical="center" wrapText="1"/>
    </xf>
    <xf numFmtId="0" fontId="21" fillId="0" borderId="1" xfId="11" applyFont="1" applyBorder="1" applyAlignment="1">
      <alignment horizontal="left" vertical="center"/>
    </xf>
    <xf numFmtId="0" fontId="22" fillId="0" borderId="1" xfId="11" applyFont="1" applyBorder="1" applyAlignment="1">
      <alignment horizontal="left" vertical="center"/>
    </xf>
    <xf numFmtId="0" fontId="22" fillId="0" borderId="1" xfId="11" applyFont="1" applyFill="1" applyBorder="1" applyAlignment="1">
      <alignment horizontal="left" vertical="center"/>
    </xf>
    <xf numFmtId="0" fontId="22" fillId="0" borderId="1" xfId="11" quotePrefix="1" applyFont="1" applyBorder="1" applyAlignment="1">
      <alignment horizontal="left" vertical="center" indent="1"/>
    </xf>
    <xf numFmtId="0" fontId="22" fillId="0" borderId="1" xfId="11" applyFont="1" applyBorder="1" applyAlignment="1">
      <alignment horizontal="left" vertical="center" indent="1"/>
    </xf>
    <xf numFmtId="0" fontId="19" fillId="0" borderId="7" xfId="11" applyFont="1" applyBorder="1" applyAlignment="1">
      <alignment horizontal="left" vertical="center" wrapText="1" indent="1"/>
    </xf>
    <xf numFmtId="0" fontId="19" fillId="0" borderId="8" xfId="11" applyFont="1" applyBorder="1" applyAlignment="1">
      <alignment horizontal="left" vertical="center" wrapText="1" indent="1"/>
    </xf>
    <xf numFmtId="0" fontId="19" fillId="0" borderId="9" xfId="11" applyFont="1" applyBorder="1" applyAlignment="1">
      <alignment horizontal="left" vertical="center" wrapText="1" indent="1"/>
    </xf>
    <xf numFmtId="0" fontId="19" fillId="2" borderId="7" xfId="11" applyFont="1" applyFill="1" applyBorder="1" applyAlignment="1">
      <alignment horizontal="left" vertical="center" wrapText="1"/>
    </xf>
    <xf numFmtId="0" fontId="19" fillId="2" borderId="8" xfId="11" applyFont="1" applyFill="1" applyBorder="1" applyAlignment="1">
      <alignment horizontal="left" vertical="center" wrapText="1"/>
    </xf>
    <xf numFmtId="0" fontId="19" fillId="2" borderId="9" xfId="11" applyFont="1" applyFill="1" applyBorder="1" applyAlignment="1">
      <alignment horizontal="left" vertical="center" wrapText="1"/>
    </xf>
    <xf numFmtId="0" fontId="9" fillId="0" borderId="2" xfId="11" applyFont="1" applyFill="1" applyBorder="1" applyAlignment="1">
      <alignment horizontal="left" vertical="center" wrapText="1"/>
    </xf>
    <xf numFmtId="0" fontId="9" fillId="0" borderId="3" xfId="11" applyFont="1" applyFill="1" applyBorder="1" applyAlignment="1">
      <alignment horizontal="left" vertical="center" wrapText="1"/>
    </xf>
    <xf numFmtId="0" fontId="9" fillId="0" borderId="6" xfId="11" applyFont="1" applyFill="1" applyBorder="1" applyAlignment="1">
      <alignment horizontal="left" vertical="center" wrapText="1"/>
    </xf>
    <xf numFmtId="0" fontId="21" fillId="4" borderId="2" xfId="11" applyFont="1" applyFill="1" applyBorder="1" applyAlignment="1">
      <alignment horizontal="center" vertical="center"/>
    </xf>
    <xf numFmtId="0" fontId="21" fillId="4" borderId="3" xfId="11" applyFont="1" applyFill="1" applyBorder="1" applyAlignment="1">
      <alignment horizontal="center" vertical="center"/>
    </xf>
    <xf numFmtId="0" fontId="21" fillId="4" borderId="6" xfId="11" applyFont="1" applyFill="1" applyBorder="1" applyAlignment="1">
      <alignment horizontal="center" vertical="center"/>
    </xf>
    <xf numFmtId="0" fontId="10" fillId="0" borderId="1" xfId="11" applyFont="1" applyFill="1" applyBorder="1" applyAlignment="1">
      <alignment horizontal="left" vertical="center" wrapText="1"/>
    </xf>
    <xf numFmtId="0" fontId="19" fillId="0" borderId="0" xfId="25" applyFont="1" applyAlignment="1">
      <alignment horizontal="left" vertical="center"/>
    </xf>
    <xf numFmtId="0" fontId="19" fillId="0" borderId="14" xfId="25" applyFont="1" applyBorder="1" applyAlignment="1">
      <alignment horizontal="left" vertical="center"/>
    </xf>
    <xf numFmtId="0" fontId="18" fillId="4" borderId="0" xfId="26" applyFont="1" applyFill="1" applyAlignment="1">
      <alignment horizontal="left" vertical="center"/>
    </xf>
    <xf numFmtId="0" fontId="19" fillId="0" borderId="0" xfId="25" applyFont="1" applyAlignment="1">
      <alignment horizontal="left" vertical="center" wrapText="1"/>
    </xf>
    <xf numFmtId="0" fontId="18" fillId="0" borderId="0" xfId="25" applyFont="1" applyAlignment="1">
      <alignment horizontal="center" vertical="center" wrapText="1"/>
    </xf>
    <xf numFmtId="0" fontId="18" fillId="4" borderId="1" xfId="27" applyFont="1" applyFill="1" applyBorder="1" applyAlignment="1">
      <alignment horizontal="center" vertical="center" wrapText="1"/>
    </xf>
    <xf numFmtId="0" fontId="18" fillId="0" borderId="11" xfId="25" applyFont="1" applyBorder="1" applyAlignment="1">
      <alignment horizontal="left" vertical="center" wrapText="1"/>
    </xf>
    <xf numFmtId="0" fontId="19" fillId="0" borderId="2" xfId="25" applyFont="1" applyBorder="1" applyAlignment="1">
      <alignment horizontal="left" vertical="center" wrapText="1"/>
    </xf>
    <xf numFmtId="0" fontId="19" fillId="0" borderId="3" xfId="25" applyFont="1" applyBorder="1" applyAlignment="1">
      <alignment horizontal="left" vertical="center" wrapText="1"/>
    </xf>
    <xf numFmtId="0" fontId="19" fillId="0" borderId="6" xfId="25" applyFont="1" applyBorder="1" applyAlignment="1">
      <alignment horizontal="left" vertical="center" wrapText="1"/>
    </xf>
    <xf numFmtId="0" fontId="18" fillId="4" borderId="1" xfId="25" applyFont="1" applyFill="1" applyBorder="1" applyAlignment="1">
      <alignment horizontal="center" vertical="center" wrapText="1"/>
    </xf>
    <xf numFmtId="0" fontId="19" fillId="0" borderId="15" xfId="25" applyFont="1" applyBorder="1" applyAlignment="1">
      <alignment horizontal="left" vertical="center" wrapText="1"/>
    </xf>
    <xf numFmtId="0" fontId="18" fillId="7" borderId="1" xfId="25" applyFont="1" applyFill="1" applyBorder="1" applyAlignment="1">
      <alignment horizontal="center" vertical="center" wrapText="1"/>
    </xf>
    <xf numFmtId="0" fontId="19" fillId="0" borderId="14" xfId="25" applyFont="1" applyBorder="1" applyAlignment="1">
      <alignment horizontal="left" vertical="center" wrapText="1"/>
    </xf>
    <xf numFmtId="0" fontId="9" fillId="0" borderId="1" xfId="28" applyFont="1" applyBorder="1" applyAlignment="1">
      <alignment horizontal="left" vertical="center"/>
    </xf>
    <xf numFmtId="0" fontId="18" fillId="4" borderId="2" xfId="25" applyFont="1" applyFill="1" applyBorder="1" applyAlignment="1">
      <alignment horizontal="center" vertical="center"/>
    </xf>
    <xf numFmtId="0" fontId="18" fillId="4" borderId="3" xfId="25" applyFont="1" applyFill="1" applyBorder="1" applyAlignment="1">
      <alignment horizontal="center" vertical="center"/>
    </xf>
    <xf numFmtId="0" fontId="18" fillId="4" borderId="6" xfId="25" applyFont="1" applyFill="1" applyBorder="1" applyAlignment="1">
      <alignment horizontal="center" vertical="center"/>
    </xf>
    <xf numFmtId="0" fontId="26" fillId="0" borderId="1" xfId="8" applyFont="1" applyBorder="1" applyAlignment="1">
      <alignment horizontal="center" vertical="center"/>
    </xf>
    <xf numFmtId="0" fontId="26" fillId="4" borderId="1" xfId="8" applyFont="1" applyFill="1" applyBorder="1" applyAlignment="1">
      <alignment horizontal="center" vertical="center"/>
    </xf>
    <xf numFmtId="0" fontId="24" fillId="0" borderId="0" xfId="26" applyFont="1" applyAlignment="1">
      <alignment horizontal="left" vertical="center" wrapText="1"/>
    </xf>
    <xf numFmtId="0" fontId="35" fillId="0" borderId="0" xfId="26" applyFont="1" applyAlignment="1">
      <alignment horizontal="left" vertical="center" wrapText="1"/>
    </xf>
  </cellXfs>
  <cellStyles count="33">
    <cellStyle name="Millares" xfId="19" builtinId="3"/>
    <cellStyle name="Millares [0] 2" xfId="30" xr:uid="{648FC178-C3E6-4FBF-A361-F89B88C69941}"/>
    <cellStyle name="Millares 2" xfId="1" xr:uid="{00000000-0005-0000-0000-000002000000}"/>
    <cellStyle name="Millares 3" xfId="31" xr:uid="{626417AF-A26B-4F4D-A6DF-69F7DDDBA85A}"/>
    <cellStyle name="Moneda 2 2" xfId="2" xr:uid="{00000000-0005-0000-0000-000003000000}"/>
    <cellStyle name="Moneda 2 2 2" xfId="9" xr:uid="{00000000-0005-0000-0000-000004000000}"/>
    <cellStyle name="Moneda 2 2 3" xfId="13" xr:uid="{00000000-0005-0000-0000-000005000000}"/>
    <cellStyle name="Normal" xfId="0" builtinId="0"/>
    <cellStyle name="Normal 2" xfId="3" xr:uid="{00000000-0005-0000-0000-000007000000}"/>
    <cellStyle name="Normal 2 2" xfId="4" xr:uid="{00000000-0005-0000-0000-000008000000}"/>
    <cellStyle name="Normal 2 2 2" xfId="16" xr:uid="{00000000-0005-0000-0000-000009000000}"/>
    <cellStyle name="Normal 2 2 3" xfId="18" xr:uid="{00000000-0005-0000-0000-00000A000000}"/>
    <cellStyle name="Normal 2 2 3 2" xfId="28" xr:uid="{EFE66E8B-EE34-440A-897B-8A44BAE8C1A4}"/>
    <cellStyle name="Normal 2 2 4" xfId="24" xr:uid="{C4757804-0343-4E6A-944A-EA9FEA7E59CE}"/>
    <cellStyle name="Normal 2 2 4 2" xfId="27" xr:uid="{64F58E4C-5CA2-48DB-832C-79BE11F3737D}"/>
    <cellStyle name="Normal 26" xfId="5" xr:uid="{00000000-0005-0000-0000-00000B000000}"/>
    <cellStyle name="Normal 26 2" xfId="14" xr:uid="{00000000-0005-0000-0000-00000C000000}"/>
    <cellStyle name="Normal 26 2 2" xfId="29" xr:uid="{E8F31D03-4194-4B58-B231-8808FE7530A2}"/>
    <cellStyle name="Normal 3" xfId="8" xr:uid="{00000000-0005-0000-0000-00000D000000}"/>
    <cellStyle name="Normal 3 2" xfId="20" xr:uid="{00000000-0005-0000-0000-00000E000000}"/>
    <cellStyle name="Normal 4" xfId="6" xr:uid="{00000000-0005-0000-0000-00000F000000}"/>
    <cellStyle name="Normal 4 2" xfId="15" xr:uid="{00000000-0005-0000-0000-000010000000}"/>
    <cellStyle name="Normal 4 2 2" xfId="32" xr:uid="{95CB58E7-8E45-4B7A-91B6-74FAEDE0895E}"/>
    <cellStyle name="Normal 5" xfId="11" xr:uid="{00000000-0005-0000-0000-000011000000}"/>
    <cellStyle name="Normal 5 2" xfId="21" xr:uid="{00000000-0005-0000-0000-000012000000}"/>
    <cellStyle name="Normal 5 3" xfId="23" xr:uid="{BDACD310-1392-405D-B037-E00ADED9494E}"/>
    <cellStyle name="Normal 5 3 2" xfId="26" xr:uid="{F43C5B3D-9E36-4712-AB14-B487BDD3A7A4}"/>
    <cellStyle name="Normal 6" xfId="17" xr:uid="{00000000-0005-0000-0000-000013000000}"/>
    <cellStyle name="Normal 6 2" xfId="22" xr:uid="{973F1C4A-7479-41C5-9150-F894BF10A0C1}"/>
    <cellStyle name="Normal 6 2 2" xfId="25" xr:uid="{1AD6D430-C7AF-4B62-95BE-F546F68E1EA9}"/>
    <cellStyle name="Porcentaje 2" xfId="7" xr:uid="{00000000-0005-0000-0000-000014000000}"/>
    <cellStyle name="Porcentaje 3" xfId="10" xr:uid="{00000000-0005-0000-0000-000015000000}"/>
    <cellStyle name="Porcentaje 4" xfId="12" xr:uid="{00000000-0005-0000-0000-00001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3D3D3"/>
      <rgbColor rgb="00ADD8E6"/>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116419</xdr:rowOff>
    </xdr:from>
    <xdr:to>
      <xdr:col>1</xdr:col>
      <xdr:colOff>1080000</xdr:colOff>
      <xdr:row>3</xdr:row>
      <xdr:rowOff>84919</xdr:rowOff>
    </xdr:to>
    <xdr:pic>
      <xdr:nvPicPr>
        <xdr:cNvPr id="2" name="Imagen 1">
          <a:extLst>
            <a:ext uri="{FF2B5EF4-FFF2-40B4-BE49-F238E27FC236}">
              <a16:creationId xmlns:a16="http://schemas.microsoft.com/office/drawing/2014/main" id="{3B238F33-2A59-4012-915E-E221473CF93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96" t="29073" r="8751" b="28901"/>
        <a:stretch/>
      </xdr:blipFill>
      <xdr:spPr>
        <a:xfrm>
          <a:off x="381000" y="116419"/>
          <a:ext cx="1080000" cy="473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108858</xdr:rowOff>
    </xdr:from>
    <xdr:to>
      <xdr:col>1</xdr:col>
      <xdr:colOff>1080000</xdr:colOff>
      <xdr:row>3</xdr:row>
      <xdr:rowOff>71311</xdr:rowOff>
    </xdr:to>
    <xdr:pic>
      <xdr:nvPicPr>
        <xdr:cNvPr id="2" name="Imagen 1">
          <a:extLst>
            <a:ext uri="{FF2B5EF4-FFF2-40B4-BE49-F238E27FC236}">
              <a16:creationId xmlns:a16="http://schemas.microsoft.com/office/drawing/2014/main" id="{533CFA02-F0E3-46B8-BC0C-E2AE49C39B5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96" t="29073" r="8751" b="28901"/>
        <a:stretch/>
      </xdr:blipFill>
      <xdr:spPr>
        <a:xfrm>
          <a:off x="381000" y="108858"/>
          <a:ext cx="1080000" cy="4659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166688</xdr:rowOff>
    </xdr:from>
    <xdr:to>
      <xdr:col>1</xdr:col>
      <xdr:colOff>1080000</xdr:colOff>
      <xdr:row>1</xdr:row>
      <xdr:rowOff>442105</xdr:rowOff>
    </xdr:to>
    <xdr:pic>
      <xdr:nvPicPr>
        <xdr:cNvPr id="2" name="Imagen 1">
          <a:extLst>
            <a:ext uri="{FF2B5EF4-FFF2-40B4-BE49-F238E27FC236}">
              <a16:creationId xmlns:a16="http://schemas.microsoft.com/office/drawing/2014/main" id="{4C2A5CD8-EE57-4B56-AED7-5D0E69573B2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96" t="29073" r="8751" b="28901"/>
        <a:stretch/>
      </xdr:blipFill>
      <xdr:spPr>
        <a:xfrm>
          <a:off x="381000" y="166688"/>
          <a:ext cx="1080000" cy="4659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178594</xdr:rowOff>
    </xdr:from>
    <xdr:to>
      <xdr:col>1</xdr:col>
      <xdr:colOff>1080000</xdr:colOff>
      <xdr:row>3</xdr:row>
      <xdr:rowOff>73011</xdr:rowOff>
    </xdr:to>
    <xdr:pic>
      <xdr:nvPicPr>
        <xdr:cNvPr id="2" name="Imagen 1">
          <a:extLst>
            <a:ext uri="{FF2B5EF4-FFF2-40B4-BE49-F238E27FC236}">
              <a16:creationId xmlns:a16="http://schemas.microsoft.com/office/drawing/2014/main" id="{5FA76D54-F1B5-4538-8C2A-1C7A0B65BEA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96" t="29073" r="8751" b="28901"/>
        <a:stretch/>
      </xdr:blipFill>
      <xdr:spPr>
        <a:xfrm>
          <a:off x="381000" y="178594"/>
          <a:ext cx="1080000" cy="4659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166688</xdr:rowOff>
    </xdr:from>
    <xdr:to>
      <xdr:col>1</xdr:col>
      <xdr:colOff>1080000</xdr:colOff>
      <xdr:row>3</xdr:row>
      <xdr:rowOff>61105</xdr:rowOff>
    </xdr:to>
    <xdr:pic>
      <xdr:nvPicPr>
        <xdr:cNvPr id="2" name="Imagen 1">
          <a:extLst>
            <a:ext uri="{FF2B5EF4-FFF2-40B4-BE49-F238E27FC236}">
              <a16:creationId xmlns:a16="http://schemas.microsoft.com/office/drawing/2014/main" id="{1B696BCD-2969-442B-8EF0-862FD8EE18A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196" t="29073" r="8751" b="28901"/>
        <a:stretch/>
      </xdr:blipFill>
      <xdr:spPr>
        <a:xfrm>
          <a:off x="381000" y="166688"/>
          <a:ext cx="1080000" cy="4659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sdocumentos\sperfiles\yasmin.ordonez\Downloads\Formulario_PLEX_-_PD_Actualizacion_V.3_6-dic-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EX V.3"/>
      <sheetName val="Estación Compartida"/>
      <sheetName val="Área de Producción"/>
      <sheetName val="Inventarios"/>
      <sheetName val="Proyectos Financiados"/>
      <sheetName val="Hoja1"/>
    </sheetNames>
    <sheetDataSet>
      <sheetData sheetId="0"/>
      <sheetData sheetId="1"/>
      <sheetData sheetId="2"/>
      <sheetData sheetId="3"/>
      <sheetData sheetId="4"/>
      <sheetData sheetId="5">
        <row r="3">
          <cell r="B3" t="str">
            <v>Productor</v>
          </cell>
        </row>
        <row r="4">
          <cell r="B4" t="str">
            <v>Inyector</v>
          </cell>
        </row>
        <row r="8">
          <cell r="B8" t="str">
            <v xml:space="preserve">Producción </v>
          </cell>
        </row>
        <row r="9">
          <cell r="B9" t="str">
            <v>Inactivo/Suspendido</v>
          </cell>
        </row>
        <row r="10">
          <cell r="B10" t="str">
            <v>Abandonado</v>
          </cell>
        </row>
        <row r="11">
          <cell r="B11" t="str">
            <v>Disposal</v>
          </cell>
        </row>
        <row r="12">
          <cell r="B12" t="str">
            <v>Mantenimiento Presión</v>
          </cell>
        </row>
        <row r="16">
          <cell r="B16" t="str">
            <v>Solicitada</v>
          </cell>
        </row>
        <row r="17">
          <cell r="B17" t="str">
            <v>En firme</v>
          </cell>
        </row>
        <row r="18">
          <cell r="B18" t="str">
            <v>Dentro del plazo para interponer recurso</v>
          </cell>
        </row>
        <row r="19">
          <cell r="B19" t="str">
            <v>En recurso</v>
          </cell>
        </row>
        <row r="20">
          <cell r="B20" t="str">
            <v>Modificada</v>
          </cell>
        </row>
        <row r="24">
          <cell r="B24" t="str">
            <v>USD$</v>
          </cell>
        </row>
        <row r="25">
          <cell r="B25" t="str">
            <v>COP$</v>
          </cell>
        </row>
        <row r="29">
          <cell r="B29" t="str">
            <v>Flujo Natural</v>
          </cell>
        </row>
        <row r="30">
          <cell r="B30" t="str">
            <v>Bombeo Mecánico</v>
          </cell>
        </row>
        <row r="31">
          <cell r="B31" t="str">
            <v>Bombeo Electrosumergible</v>
          </cell>
        </row>
        <row r="32">
          <cell r="B32" t="str">
            <v>Bombeo Hidráulico</v>
          </cell>
        </row>
        <row r="33">
          <cell r="B33" t="str">
            <v>Gas Lift</v>
          </cell>
        </row>
        <row r="34">
          <cell r="B34" t="str">
            <v>Bombeo de cavidades progresivas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6618D-CA91-42A9-B2B5-47C4DF8C88C1}">
  <dimension ref="A1:AP263"/>
  <sheetViews>
    <sheetView tabSelected="1" zoomScale="80" zoomScaleNormal="80" workbookViewId="0">
      <selection activeCell="G14" sqref="G14"/>
    </sheetView>
  </sheetViews>
  <sheetFormatPr baseColWidth="10" defaultRowHeight="12.75" x14ac:dyDescent="0.2"/>
  <cols>
    <col min="1" max="1" width="5.7109375" style="158" customWidth="1"/>
    <col min="2" max="3" width="22" style="158" customWidth="1"/>
    <col min="4" max="4" width="20.7109375" style="158" customWidth="1"/>
    <col min="5" max="5" width="24.42578125" style="158" customWidth="1"/>
    <col min="6" max="6" width="20.7109375" style="158" customWidth="1"/>
    <col min="7" max="7" width="33.42578125" style="158" customWidth="1"/>
    <col min="8" max="8" width="23" style="158" customWidth="1"/>
    <col min="9" max="9" width="28" style="158" customWidth="1"/>
    <col min="10" max="10" width="25" style="158" customWidth="1"/>
    <col min="11" max="16" width="20.7109375" style="158" customWidth="1"/>
    <col min="17" max="257" width="11.42578125" style="158"/>
    <col min="258" max="259" width="25" style="158" customWidth="1"/>
    <col min="260" max="260" width="23.85546875" style="158" customWidth="1"/>
    <col min="261" max="261" width="22" style="158" customWidth="1"/>
    <col min="262" max="262" width="26.28515625" style="158" customWidth="1"/>
    <col min="263" max="263" width="22.5703125" style="158" customWidth="1"/>
    <col min="264" max="264" width="18.42578125" style="158" customWidth="1"/>
    <col min="265" max="265" width="19.140625" style="158" customWidth="1"/>
    <col min="266" max="266" width="29.7109375" style="158" customWidth="1"/>
    <col min="267" max="267" width="33.42578125" style="158" customWidth="1"/>
    <col min="268" max="268" width="26.7109375" style="158" customWidth="1"/>
    <col min="269" max="269" width="21" style="158" customWidth="1"/>
    <col min="270" max="270" width="20" style="158" customWidth="1"/>
    <col min="271" max="271" width="16.140625" style="158" customWidth="1"/>
    <col min="272" max="272" width="17.85546875" style="158" customWidth="1"/>
    <col min="273" max="513" width="11.42578125" style="158"/>
    <col min="514" max="515" width="25" style="158" customWidth="1"/>
    <col min="516" max="516" width="23.85546875" style="158" customWidth="1"/>
    <col min="517" max="517" width="22" style="158" customWidth="1"/>
    <col min="518" max="518" width="26.28515625" style="158" customWidth="1"/>
    <col min="519" max="519" width="22.5703125" style="158" customWidth="1"/>
    <col min="520" max="520" width="18.42578125" style="158" customWidth="1"/>
    <col min="521" max="521" width="19.140625" style="158" customWidth="1"/>
    <col min="522" max="522" width="29.7109375" style="158" customWidth="1"/>
    <col min="523" max="523" width="33.42578125" style="158" customWidth="1"/>
    <col min="524" max="524" width="26.7109375" style="158" customWidth="1"/>
    <col min="525" max="525" width="21" style="158" customWidth="1"/>
    <col min="526" max="526" width="20" style="158" customWidth="1"/>
    <col min="527" max="527" width="16.140625" style="158" customWidth="1"/>
    <col min="528" max="528" width="17.85546875" style="158" customWidth="1"/>
    <col min="529" max="769" width="11.42578125" style="158"/>
    <col min="770" max="771" width="25" style="158" customWidth="1"/>
    <col min="772" max="772" width="23.85546875" style="158" customWidth="1"/>
    <col min="773" max="773" width="22" style="158" customWidth="1"/>
    <col min="774" max="774" width="26.28515625" style="158" customWidth="1"/>
    <col min="775" max="775" width="22.5703125" style="158" customWidth="1"/>
    <col min="776" max="776" width="18.42578125" style="158" customWidth="1"/>
    <col min="777" max="777" width="19.140625" style="158" customWidth="1"/>
    <col min="778" max="778" width="29.7109375" style="158" customWidth="1"/>
    <col min="779" max="779" width="33.42578125" style="158" customWidth="1"/>
    <col min="780" max="780" width="26.7109375" style="158" customWidth="1"/>
    <col min="781" max="781" width="21" style="158" customWidth="1"/>
    <col min="782" max="782" width="20" style="158" customWidth="1"/>
    <col min="783" max="783" width="16.140625" style="158" customWidth="1"/>
    <col min="784" max="784" width="17.85546875" style="158" customWidth="1"/>
    <col min="785" max="1025" width="11.42578125" style="158"/>
    <col min="1026" max="1027" width="25" style="158" customWidth="1"/>
    <col min="1028" max="1028" width="23.85546875" style="158" customWidth="1"/>
    <col min="1029" max="1029" width="22" style="158" customWidth="1"/>
    <col min="1030" max="1030" width="26.28515625" style="158" customWidth="1"/>
    <col min="1031" max="1031" width="22.5703125" style="158" customWidth="1"/>
    <col min="1032" max="1032" width="18.42578125" style="158" customWidth="1"/>
    <col min="1033" max="1033" width="19.140625" style="158" customWidth="1"/>
    <col min="1034" max="1034" width="29.7109375" style="158" customWidth="1"/>
    <col min="1035" max="1035" width="33.42578125" style="158" customWidth="1"/>
    <col min="1036" max="1036" width="26.7109375" style="158" customWidth="1"/>
    <col min="1037" max="1037" width="21" style="158" customWidth="1"/>
    <col min="1038" max="1038" width="20" style="158" customWidth="1"/>
    <col min="1039" max="1039" width="16.140625" style="158" customWidth="1"/>
    <col min="1040" max="1040" width="17.85546875" style="158" customWidth="1"/>
    <col min="1041" max="1281" width="11.42578125" style="158"/>
    <col min="1282" max="1283" width="25" style="158" customWidth="1"/>
    <col min="1284" max="1284" width="23.85546875" style="158" customWidth="1"/>
    <col min="1285" max="1285" width="22" style="158" customWidth="1"/>
    <col min="1286" max="1286" width="26.28515625" style="158" customWidth="1"/>
    <col min="1287" max="1287" width="22.5703125" style="158" customWidth="1"/>
    <col min="1288" max="1288" width="18.42578125" style="158" customWidth="1"/>
    <col min="1289" max="1289" width="19.140625" style="158" customWidth="1"/>
    <col min="1290" max="1290" width="29.7109375" style="158" customWidth="1"/>
    <col min="1291" max="1291" width="33.42578125" style="158" customWidth="1"/>
    <col min="1292" max="1292" width="26.7109375" style="158" customWidth="1"/>
    <col min="1293" max="1293" width="21" style="158" customWidth="1"/>
    <col min="1294" max="1294" width="20" style="158" customWidth="1"/>
    <col min="1295" max="1295" width="16.140625" style="158" customWidth="1"/>
    <col min="1296" max="1296" width="17.85546875" style="158" customWidth="1"/>
    <col min="1297" max="1537" width="11.42578125" style="158"/>
    <col min="1538" max="1539" width="25" style="158" customWidth="1"/>
    <col min="1540" max="1540" width="23.85546875" style="158" customWidth="1"/>
    <col min="1541" max="1541" width="22" style="158" customWidth="1"/>
    <col min="1542" max="1542" width="26.28515625" style="158" customWidth="1"/>
    <col min="1543" max="1543" width="22.5703125" style="158" customWidth="1"/>
    <col min="1544" max="1544" width="18.42578125" style="158" customWidth="1"/>
    <col min="1545" max="1545" width="19.140625" style="158" customWidth="1"/>
    <col min="1546" max="1546" width="29.7109375" style="158" customWidth="1"/>
    <col min="1547" max="1547" width="33.42578125" style="158" customWidth="1"/>
    <col min="1548" max="1548" width="26.7109375" style="158" customWidth="1"/>
    <col min="1549" max="1549" width="21" style="158" customWidth="1"/>
    <col min="1550" max="1550" width="20" style="158" customWidth="1"/>
    <col min="1551" max="1551" width="16.140625" style="158" customWidth="1"/>
    <col min="1552" max="1552" width="17.85546875" style="158" customWidth="1"/>
    <col min="1553" max="1793" width="11.42578125" style="158"/>
    <col min="1794" max="1795" width="25" style="158" customWidth="1"/>
    <col min="1796" max="1796" width="23.85546875" style="158" customWidth="1"/>
    <col min="1797" max="1797" width="22" style="158" customWidth="1"/>
    <col min="1798" max="1798" width="26.28515625" style="158" customWidth="1"/>
    <col min="1799" max="1799" width="22.5703125" style="158" customWidth="1"/>
    <col min="1800" max="1800" width="18.42578125" style="158" customWidth="1"/>
    <col min="1801" max="1801" width="19.140625" style="158" customWidth="1"/>
    <col min="1802" max="1802" width="29.7109375" style="158" customWidth="1"/>
    <col min="1803" max="1803" width="33.42578125" style="158" customWidth="1"/>
    <col min="1804" max="1804" width="26.7109375" style="158" customWidth="1"/>
    <col min="1805" max="1805" width="21" style="158" customWidth="1"/>
    <col min="1806" max="1806" width="20" style="158" customWidth="1"/>
    <col min="1807" max="1807" width="16.140625" style="158" customWidth="1"/>
    <col min="1808" max="1808" width="17.85546875" style="158" customWidth="1"/>
    <col min="1809" max="2049" width="11.42578125" style="158"/>
    <col min="2050" max="2051" width="25" style="158" customWidth="1"/>
    <col min="2052" max="2052" width="23.85546875" style="158" customWidth="1"/>
    <col min="2053" max="2053" width="22" style="158" customWidth="1"/>
    <col min="2054" max="2054" width="26.28515625" style="158" customWidth="1"/>
    <col min="2055" max="2055" width="22.5703125" style="158" customWidth="1"/>
    <col min="2056" max="2056" width="18.42578125" style="158" customWidth="1"/>
    <col min="2057" max="2057" width="19.140625" style="158" customWidth="1"/>
    <col min="2058" max="2058" width="29.7109375" style="158" customWidth="1"/>
    <col min="2059" max="2059" width="33.42578125" style="158" customWidth="1"/>
    <col min="2060" max="2060" width="26.7109375" style="158" customWidth="1"/>
    <col min="2061" max="2061" width="21" style="158" customWidth="1"/>
    <col min="2062" max="2062" width="20" style="158" customWidth="1"/>
    <col min="2063" max="2063" width="16.140625" style="158" customWidth="1"/>
    <col min="2064" max="2064" width="17.85546875" style="158" customWidth="1"/>
    <col min="2065" max="2305" width="11.42578125" style="158"/>
    <col min="2306" max="2307" width="25" style="158" customWidth="1"/>
    <col min="2308" max="2308" width="23.85546875" style="158" customWidth="1"/>
    <col min="2309" max="2309" width="22" style="158" customWidth="1"/>
    <col min="2310" max="2310" width="26.28515625" style="158" customWidth="1"/>
    <col min="2311" max="2311" width="22.5703125" style="158" customWidth="1"/>
    <col min="2312" max="2312" width="18.42578125" style="158" customWidth="1"/>
    <col min="2313" max="2313" width="19.140625" style="158" customWidth="1"/>
    <col min="2314" max="2314" width="29.7109375" style="158" customWidth="1"/>
    <col min="2315" max="2315" width="33.42578125" style="158" customWidth="1"/>
    <col min="2316" max="2316" width="26.7109375" style="158" customWidth="1"/>
    <col min="2317" max="2317" width="21" style="158" customWidth="1"/>
    <col min="2318" max="2318" width="20" style="158" customWidth="1"/>
    <col min="2319" max="2319" width="16.140625" style="158" customWidth="1"/>
    <col min="2320" max="2320" width="17.85546875" style="158" customWidth="1"/>
    <col min="2321" max="2561" width="11.42578125" style="158"/>
    <col min="2562" max="2563" width="25" style="158" customWidth="1"/>
    <col min="2564" max="2564" width="23.85546875" style="158" customWidth="1"/>
    <col min="2565" max="2565" width="22" style="158" customWidth="1"/>
    <col min="2566" max="2566" width="26.28515625" style="158" customWidth="1"/>
    <col min="2567" max="2567" width="22.5703125" style="158" customWidth="1"/>
    <col min="2568" max="2568" width="18.42578125" style="158" customWidth="1"/>
    <col min="2569" max="2569" width="19.140625" style="158" customWidth="1"/>
    <col min="2570" max="2570" width="29.7109375" style="158" customWidth="1"/>
    <col min="2571" max="2571" width="33.42578125" style="158" customWidth="1"/>
    <col min="2572" max="2572" width="26.7109375" style="158" customWidth="1"/>
    <col min="2573" max="2573" width="21" style="158" customWidth="1"/>
    <col min="2574" max="2574" width="20" style="158" customWidth="1"/>
    <col min="2575" max="2575" width="16.140625" style="158" customWidth="1"/>
    <col min="2576" max="2576" width="17.85546875" style="158" customWidth="1"/>
    <col min="2577" max="2817" width="11.42578125" style="158"/>
    <col min="2818" max="2819" width="25" style="158" customWidth="1"/>
    <col min="2820" max="2820" width="23.85546875" style="158" customWidth="1"/>
    <col min="2821" max="2821" width="22" style="158" customWidth="1"/>
    <col min="2822" max="2822" width="26.28515625" style="158" customWidth="1"/>
    <col min="2823" max="2823" width="22.5703125" style="158" customWidth="1"/>
    <col min="2824" max="2824" width="18.42578125" style="158" customWidth="1"/>
    <col min="2825" max="2825" width="19.140625" style="158" customWidth="1"/>
    <col min="2826" max="2826" width="29.7109375" style="158" customWidth="1"/>
    <col min="2827" max="2827" width="33.42578125" style="158" customWidth="1"/>
    <col min="2828" max="2828" width="26.7109375" style="158" customWidth="1"/>
    <col min="2829" max="2829" width="21" style="158" customWidth="1"/>
    <col min="2830" max="2830" width="20" style="158" customWidth="1"/>
    <col min="2831" max="2831" width="16.140625" style="158" customWidth="1"/>
    <col min="2832" max="2832" width="17.85546875" style="158" customWidth="1"/>
    <col min="2833" max="3073" width="11.42578125" style="158"/>
    <col min="3074" max="3075" width="25" style="158" customWidth="1"/>
    <col min="3076" max="3076" width="23.85546875" style="158" customWidth="1"/>
    <col min="3077" max="3077" width="22" style="158" customWidth="1"/>
    <col min="3078" max="3078" width="26.28515625" style="158" customWidth="1"/>
    <col min="3079" max="3079" width="22.5703125" style="158" customWidth="1"/>
    <col min="3080" max="3080" width="18.42578125" style="158" customWidth="1"/>
    <col min="3081" max="3081" width="19.140625" style="158" customWidth="1"/>
    <col min="3082" max="3082" width="29.7109375" style="158" customWidth="1"/>
    <col min="3083" max="3083" width="33.42578125" style="158" customWidth="1"/>
    <col min="3084" max="3084" width="26.7109375" style="158" customWidth="1"/>
    <col min="3085" max="3085" width="21" style="158" customWidth="1"/>
    <col min="3086" max="3086" width="20" style="158" customWidth="1"/>
    <col min="3087" max="3087" width="16.140625" style="158" customWidth="1"/>
    <col min="3088" max="3088" width="17.85546875" style="158" customWidth="1"/>
    <col min="3089" max="3329" width="11.42578125" style="158"/>
    <col min="3330" max="3331" width="25" style="158" customWidth="1"/>
    <col min="3332" max="3332" width="23.85546875" style="158" customWidth="1"/>
    <col min="3333" max="3333" width="22" style="158" customWidth="1"/>
    <col min="3334" max="3334" width="26.28515625" style="158" customWidth="1"/>
    <col min="3335" max="3335" width="22.5703125" style="158" customWidth="1"/>
    <col min="3336" max="3336" width="18.42578125" style="158" customWidth="1"/>
    <col min="3337" max="3337" width="19.140625" style="158" customWidth="1"/>
    <col min="3338" max="3338" width="29.7109375" style="158" customWidth="1"/>
    <col min="3339" max="3339" width="33.42578125" style="158" customWidth="1"/>
    <col min="3340" max="3340" width="26.7109375" style="158" customWidth="1"/>
    <col min="3341" max="3341" width="21" style="158" customWidth="1"/>
    <col min="3342" max="3342" width="20" style="158" customWidth="1"/>
    <col min="3343" max="3343" width="16.140625" style="158" customWidth="1"/>
    <col min="3344" max="3344" width="17.85546875" style="158" customWidth="1"/>
    <col min="3345" max="3585" width="11.42578125" style="158"/>
    <col min="3586" max="3587" width="25" style="158" customWidth="1"/>
    <col min="3588" max="3588" width="23.85546875" style="158" customWidth="1"/>
    <col min="3589" max="3589" width="22" style="158" customWidth="1"/>
    <col min="3590" max="3590" width="26.28515625" style="158" customWidth="1"/>
    <col min="3591" max="3591" width="22.5703125" style="158" customWidth="1"/>
    <col min="3592" max="3592" width="18.42578125" style="158" customWidth="1"/>
    <col min="3593" max="3593" width="19.140625" style="158" customWidth="1"/>
    <col min="3594" max="3594" width="29.7109375" style="158" customWidth="1"/>
    <col min="3595" max="3595" width="33.42578125" style="158" customWidth="1"/>
    <col min="3596" max="3596" width="26.7109375" style="158" customWidth="1"/>
    <col min="3597" max="3597" width="21" style="158" customWidth="1"/>
    <col min="3598" max="3598" width="20" style="158" customWidth="1"/>
    <col min="3599" max="3599" width="16.140625" style="158" customWidth="1"/>
    <col min="3600" max="3600" width="17.85546875" style="158" customWidth="1"/>
    <col min="3601" max="3841" width="11.42578125" style="158"/>
    <col min="3842" max="3843" width="25" style="158" customWidth="1"/>
    <col min="3844" max="3844" width="23.85546875" style="158" customWidth="1"/>
    <col min="3845" max="3845" width="22" style="158" customWidth="1"/>
    <col min="3846" max="3846" width="26.28515625" style="158" customWidth="1"/>
    <col min="3847" max="3847" width="22.5703125" style="158" customWidth="1"/>
    <col min="3848" max="3848" width="18.42578125" style="158" customWidth="1"/>
    <col min="3849" max="3849" width="19.140625" style="158" customWidth="1"/>
    <col min="3850" max="3850" width="29.7109375" style="158" customWidth="1"/>
    <col min="3851" max="3851" width="33.42578125" style="158" customWidth="1"/>
    <col min="3852" max="3852" width="26.7109375" style="158" customWidth="1"/>
    <col min="3853" max="3853" width="21" style="158" customWidth="1"/>
    <col min="3854" max="3854" width="20" style="158" customWidth="1"/>
    <col min="3855" max="3855" width="16.140625" style="158" customWidth="1"/>
    <col min="3856" max="3856" width="17.85546875" style="158" customWidth="1"/>
    <col min="3857" max="4097" width="11.42578125" style="158"/>
    <col min="4098" max="4099" width="25" style="158" customWidth="1"/>
    <col min="4100" max="4100" width="23.85546875" style="158" customWidth="1"/>
    <col min="4101" max="4101" width="22" style="158" customWidth="1"/>
    <col min="4102" max="4102" width="26.28515625" style="158" customWidth="1"/>
    <col min="4103" max="4103" width="22.5703125" style="158" customWidth="1"/>
    <col min="4104" max="4104" width="18.42578125" style="158" customWidth="1"/>
    <col min="4105" max="4105" width="19.140625" style="158" customWidth="1"/>
    <col min="4106" max="4106" width="29.7109375" style="158" customWidth="1"/>
    <col min="4107" max="4107" width="33.42578125" style="158" customWidth="1"/>
    <col min="4108" max="4108" width="26.7109375" style="158" customWidth="1"/>
    <col min="4109" max="4109" width="21" style="158" customWidth="1"/>
    <col min="4110" max="4110" width="20" style="158" customWidth="1"/>
    <col min="4111" max="4111" width="16.140625" style="158" customWidth="1"/>
    <col min="4112" max="4112" width="17.85546875" style="158" customWidth="1"/>
    <col min="4113" max="4353" width="11.42578125" style="158"/>
    <col min="4354" max="4355" width="25" style="158" customWidth="1"/>
    <col min="4356" max="4356" width="23.85546875" style="158" customWidth="1"/>
    <col min="4357" max="4357" width="22" style="158" customWidth="1"/>
    <col min="4358" max="4358" width="26.28515625" style="158" customWidth="1"/>
    <col min="4359" max="4359" width="22.5703125" style="158" customWidth="1"/>
    <col min="4360" max="4360" width="18.42578125" style="158" customWidth="1"/>
    <col min="4361" max="4361" width="19.140625" style="158" customWidth="1"/>
    <col min="4362" max="4362" width="29.7109375" style="158" customWidth="1"/>
    <col min="4363" max="4363" width="33.42578125" style="158" customWidth="1"/>
    <col min="4364" max="4364" width="26.7109375" style="158" customWidth="1"/>
    <col min="4365" max="4365" width="21" style="158" customWidth="1"/>
    <col min="4366" max="4366" width="20" style="158" customWidth="1"/>
    <col min="4367" max="4367" width="16.140625" style="158" customWidth="1"/>
    <col min="4368" max="4368" width="17.85546875" style="158" customWidth="1"/>
    <col min="4369" max="4609" width="11.42578125" style="158"/>
    <col min="4610" max="4611" width="25" style="158" customWidth="1"/>
    <col min="4612" max="4612" width="23.85546875" style="158" customWidth="1"/>
    <col min="4613" max="4613" width="22" style="158" customWidth="1"/>
    <col min="4614" max="4614" width="26.28515625" style="158" customWidth="1"/>
    <col min="4615" max="4615" width="22.5703125" style="158" customWidth="1"/>
    <col min="4616" max="4616" width="18.42578125" style="158" customWidth="1"/>
    <col min="4617" max="4617" width="19.140625" style="158" customWidth="1"/>
    <col min="4618" max="4618" width="29.7109375" style="158" customWidth="1"/>
    <col min="4619" max="4619" width="33.42578125" style="158" customWidth="1"/>
    <col min="4620" max="4620" width="26.7109375" style="158" customWidth="1"/>
    <col min="4621" max="4621" width="21" style="158" customWidth="1"/>
    <col min="4622" max="4622" width="20" style="158" customWidth="1"/>
    <col min="4623" max="4623" width="16.140625" style="158" customWidth="1"/>
    <col min="4624" max="4624" width="17.85546875" style="158" customWidth="1"/>
    <col min="4625" max="4865" width="11.42578125" style="158"/>
    <col min="4866" max="4867" width="25" style="158" customWidth="1"/>
    <col min="4868" max="4868" width="23.85546875" style="158" customWidth="1"/>
    <col min="4869" max="4869" width="22" style="158" customWidth="1"/>
    <col min="4870" max="4870" width="26.28515625" style="158" customWidth="1"/>
    <col min="4871" max="4871" width="22.5703125" style="158" customWidth="1"/>
    <col min="4872" max="4872" width="18.42578125" style="158" customWidth="1"/>
    <col min="4873" max="4873" width="19.140625" style="158" customWidth="1"/>
    <col min="4874" max="4874" width="29.7109375" style="158" customWidth="1"/>
    <col min="4875" max="4875" width="33.42578125" style="158" customWidth="1"/>
    <col min="4876" max="4876" width="26.7109375" style="158" customWidth="1"/>
    <col min="4877" max="4877" width="21" style="158" customWidth="1"/>
    <col min="4878" max="4878" width="20" style="158" customWidth="1"/>
    <col min="4879" max="4879" width="16.140625" style="158" customWidth="1"/>
    <col min="4880" max="4880" width="17.85546875" style="158" customWidth="1"/>
    <col min="4881" max="5121" width="11.42578125" style="158"/>
    <col min="5122" max="5123" width="25" style="158" customWidth="1"/>
    <col min="5124" max="5124" width="23.85546875" style="158" customWidth="1"/>
    <col min="5125" max="5125" width="22" style="158" customWidth="1"/>
    <col min="5126" max="5126" width="26.28515625" style="158" customWidth="1"/>
    <col min="5127" max="5127" width="22.5703125" style="158" customWidth="1"/>
    <col min="5128" max="5128" width="18.42578125" style="158" customWidth="1"/>
    <col min="5129" max="5129" width="19.140625" style="158" customWidth="1"/>
    <col min="5130" max="5130" width="29.7109375" style="158" customWidth="1"/>
    <col min="5131" max="5131" width="33.42578125" style="158" customWidth="1"/>
    <col min="5132" max="5132" width="26.7109375" style="158" customWidth="1"/>
    <col min="5133" max="5133" width="21" style="158" customWidth="1"/>
    <col min="5134" max="5134" width="20" style="158" customWidth="1"/>
    <col min="5135" max="5135" width="16.140625" style="158" customWidth="1"/>
    <col min="5136" max="5136" width="17.85546875" style="158" customWidth="1"/>
    <col min="5137" max="5377" width="11.42578125" style="158"/>
    <col min="5378" max="5379" width="25" style="158" customWidth="1"/>
    <col min="5380" max="5380" width="23.85546875" style="158" customWidth="1"/>
    <col min="5381" max="5381" width="22" style="158" customWidth="1"/>
    <col min="5382" max="5382" width="26.28515625" style="158" customWidth="1"/>
    <col min="5383" max="5383" width="22.5703125" style="158" customWidth="1"/>
    <col min="5384" max="5384" width="18.42578125" style="158" customWidth="1"/>
    <col min="5385" max="5385" width="19.140625" style="158" customWidth="1"/>
    <col min="5386" max="5386" width="29.7109375" style="158" customWidth="1"/>
    <col min="5387" max="5387" width="33.42578125" style="158" customWidth="1"/>
    <col min="5388" max="5388" width="26.7109375" style="158" customWidth="1"/>
    <col min="5389" max="5389" width="21" style="158" customWidth="1"/>
    <col min="5390" max="5390" width="20" style="158" customWidth="1"/>
    <col min="5391" max="5391" width="16.140625" style="158" customWidth="1"/>
    <col min="5392" max="5392" width="17.85546875" style="158" customWidth="1"/>
    <col min="5393" max="5633" width="11.42578125" style="158"/>
    <col min="5634" max="5635" width="25" style="158" customWidth="1"/>
    <col min="5636" max="5636" width="23.85546875" style="158" customWidth="1"/>
    <col min="5637" max="5637" width="22" style="158" customWidth="1"/>
    <col min="5638" max="5638" width="26.28515625" style="158" customWidth="1"/>
    <col min="5639" max="5639" width="22.5703125" style="158" customWidth="1"/>
    <col min="5640" max="5640" width="18.42578125" style="158" customWidth="1"/>
    <col min="5641" max="5641" width="19.140625" style="158" customWidth="1"/>
    <col min="5642" max="5642" width="29.7109375" style="158" customWidth="1"/>
    <col min="5643" max="5643" width="33.42578125" style="158" customWidth="1"/>
    <col min="5644" max="5644" width="26.7109375" style="158" customWidth="1"/>
    <col min="5645" max="5645" width="21" style="158" customWidth="1"/>
    <col min="5646" max="5646" width="20" style="158" customWidth="1"/>
    <col min="5647" max="5647" width="16.140625" style="158" customWidth="1"/>
    <col min="5648" max="5648" width="17.85546875" style="158" customWidth="1"/>
    <col min="5649" max="5889" width="11.42578125" style="158"/>
    <col min="5890" max="5891" width="25" style="158" customWidth="1"/>
    <col min="5892" max="5892" width="23.85546875" style="158" customWidth="1"/>
    <col min="5893" max="5893" width="22" style="158" customWidth="1"/>
    <col min="5894" max="5894" width="26.28515625" style="158" customWidth="1"/>
    <col min="5895" max="5895" width="22.5703125" style="158" customWidth="1"/>
    <col min="5896" max="5896" width="18.42578125" style="158" customWidth="1"/>
    <col min="5897" max="5897" width="19.140625" style="158" customWidth="1"/>
    <col min="5898" max="5898" width="29.7109375" style="158" customWidth="1"/>
    <col min="5899" max="5899" width="33.42578125" style="158" customWidth="1"/>
    <col min="5900" max="5900" width="26.7109375" style="158" customWidth="1"/>
    <col min="5901" max="5901" width="21" style="158" customWidth="1"/>
    <col min="5902" max="5902" width="20" style="158" customWidth="1"/>
    <col min="5903" max="5903" width="16.140625" style="158" customWidth="1"/>
    <col min="5904" max="5904" width="17.85546875" style="158" customWidth="1"/>
    <col min="5905" max="6145" width="11.42578125" style="158"/>
    <col min="6146" max="6147" width="25" style="158" customWidth="1"/>
    <col min="6148" max="6148" width="23.85546875" style="158" customWidth="1"/>
    <col min="6149" max="6149" width="22" style="158" customWidth="1"/>
    <col min="6150" max="6150" width="26.28515625" style="158" customWidth="1"/>
    <col min="6151" max="6151" width="22.5703125" style="158" customWidth="1"/>
    <col min="6152" max="6152" width="18.42578125" style="158" customWidth="1"/>
    <col min="6153" max="6153" width="19.140625" style="158" customWidth="1"/>
    <col min="6154" max="6154" width="29.7109375" style="158" customWidth="1"/>
    <col min="6155" max="6155" width="33.42578125" style="158" customWidth="1"/>
    <col min="6156" max="6156" width="26.7109375" style="158" customWidth="1"/>
    <col min="6157" max="6157" width="21" style="158" customWidth="1"/>
    <col min="6158" max="6158" width="20" style="158" customWidth="1"/>
    <col min="6159" max="6159" width="16.140625" style="158" customWidth="1"/>
    <col min="6160" max="6160" width="17.85546875" style="158" customWidth="1"/>
    <col min="6161" max="6401" width="11.42578125" style="158"/>
    <col min="6402" max="6403" width="25" style="158" customWidth="1"/>
    <col min="6404" max="6404" width="23.85546875" style="158" customWidth="1"/>
    <col min="6405" max="6405" width="22" style="158" customWidth="1"/>
    <col min="6406" max="6406" width="26.28515625" style="158" customWidth="1"/>
    <col min="6407" max="6407" width="22.5703125" style="158" customWidth="1"/>
    <col min="6408" max="6408" width="18.42578125" style="158" customWidth="1"/>
    <col min="6409" max="6409" width="19.140625" style="158" customWidth="1"/>
    <col min="6410" max="6410" width="29.7109375" style="158" customWidth="1"/>
    <col min="6411" max="6411" width="33.42578125" style="158" customWidth="1"/>
    <col min="6412" max="6412" width="26.7109375" style="158" customWidth="1"/>
    <col min="6413" max="6413" width="21" style="158" customWidth="1"/>
    <col min="6414" max="6414" width="20" style="158" customWidth="1"/>
    <col min="6415" max="6415" width="16.140625" style="158" customWidth="1"/>
    <col min="6416" max="6416" width="17.85546875" style="158" customWidth="1"/>
    <col min="6417" max="6657" width="11.42578125" style="158"/>
    <col min="6658" max="6659" width="25" style="158" customWidth="1"/>
    <col min="6660" max="6660" width="23.85546875" style="158" customWidth="1"/>
    <col min="6661" max="6661" width="22" style="158" customWidth="1"/>
    <col min="6662" max="6662" width="26.28515625" style="158" customWidth="1"/>
    <col min="6663" max="6663" width="22.5703125" style="158" customWidth="1"/>
    <col min="6664" max="6664" width="18.42578125" style="158" customWidth="1"/>
    <col min="6665" max="6665" width="19.140625" style="158" customWidth="1"/>
    <col min="6666" max="6666" width="29.7109375" style="158" customWidth="1"/>
    <col min="6667" max="6667" width="33.42578125" style="158" customWidth="1"/>
    <col min="6668" max="6668" width="26.7109375" style="158" customWidth="1"/>
    <col min="6669" max="6669" width="21" style="158" customWidth="1"/>
    <col min="6670" max="6670" width="20" style="158" customWidth="1"/>
    <col min="6671" max="6671" width="16.140625" style="158" customWidth="1"/>
    <col min="6672" max="6672" width="17.85546875" style="158" customWidth="1"/>
    <col min="6673" max="6913" width="11.42578125" style="158"/>
    <col min="6914" max="6915" width="25" style="158" customWidth="1"/>
    <col min="6916" max="6916" width="23.85546875" style="158" customWidth="1"/>
    <col min="6917" max="6917" width="22" style="158" customWidth="1"/>
    <col min="6918" max="6918" width="26.28515625" style="158" customWidth="1"/>
    <col min="6919" max="6919" width="22.5703125" style="158" customWidth="1"/>
    <col min="6920" max="6920" width="18.42578125" style="158" customWidth="1"/>
    <col min="6921" max="6921" width="19.140625" style="158" customWidth="1"/>
    <col min="6922" max="6922" width="29.7109375" style="158" customWidth="1"/>
    <col min="6923" max="6923" width="33.42578125" style="158" customWidth="1"/>
    <col min="6924" max="6924" width="26.7109375" style="158" customWidth="1"/>
    <col min="6925" max="6925" width="21" style="158" customWidth="1"/>
    <col min="6926" max="6926" width="20" style="158" customWidth="1"/>
    <col min="6927" max="6927" width="16.140625" style="158" customWidth="1"/>
    <col min="6928" max="6928" width="17.85546875" style="158" customWidth="1"/>
    <col min="6929" max="7169" width="11.42578125" style="158"/>
    <col min="7170" max="7171" width="25" style="158" customWidth="1"/>
    <col min="7172" max="7172" width="23.85546875" style="158" customWidth="1"/>
    <col min="7173" max="7173" width="22" style="158" customWidth="1"/>
    <col min="7174" max="7174" width="26.28515625" style="158" customWidth="1"/>
    <col min="7175" max="7175" width="22.5703125" style="158" customWidth="1"/>
    <col min="7176" max="7176" width="18.42578125" style="158" customWidth="1"/>
    <col min="7177" max="7177" width="19.140625" style="158" customWidth="1"/>
    <col min="7178" max="7178" width="29.7109375" style="158" customWidth="1"/>
    <col min="7179" max="7179" width="33.42578125" style="158" customWidth="1"/>
    <col min="7180" max="7180" width="26.7109375" style="158" customWidth="1"/>
    <col min="7181" max="7181" width="21" style="158" customWidth="1"/>
    <col min="7182" max="7182" width="20" style="158" customWidth="1"/>
    <col min="7183" max="7183" width="16.140625" style="158" customWidth="1"/>
    <col min="7184" max="7184" width="17.85546875" style="158" customWidth="1"/>
    <col min="7185" max="7425" width="11.42578125" style="158"/>
    <col min="7426" max="7427" width="25" style="158" customWidth="1"/>
    <col min="7428" max="7428" width="23.85546875" style="158" customWidth="1"/>
    <col min="7429" max="7429" width="22" style="158" customWidth="1"/>
    <col min="7430" max="7430" width="26.28515625" style="158" customWidth="1"/>
    <col min="7431" max="7431" width="22.5703125" style="158" customWidth="1"/>
    <col min="7432" max="7432" width="18.42578125" style="158" customWidth="1"/>
    <col min="7433" max="7433" width="19.140625" style="158" customWidth="1"/>
    <col min="7434" max="7434" width="29.7109375" style="158" customWidth="1"/>
    <col min="7435" max="7435" width="33.42578125" style="158" customWidth="1"/>
    <col min="7436" max="7436" width="26.7109375" style="158" customWidth="1"/>
    <col min="7437" max="7437" width="21" style="158" customWidth="1"/>
    <col min="7438" max="7438" width="20" style="158" customWidth="1"/>
    <col min="7439" max="7439" width="16.140625" style="158" customWidth="1"/>
    <col min="7440" max="7440" width="17.85546875" style="158" customWidth="1"/>
    <col min="7441" max="7681" width="11.42578125" style="158"/>
    <col min="7682" max="7683" width="25" style="158" customWidth="1"/>
    <col min="7684" max="7684" width="23.85546875" style="158" customWidth="1"/>
    <col min="7685" max="7685" width="22" style="158" customWidth="1"/>
    <col min="7686" max="7686" width="26.28515625" style="158" customWidth="1"/>
    <col min="7687" max="7687" width="22.5703125" style="158" customWidth="1"/>
    <col min="7688" max="7688" width="18.42578125" style="158" customWidth="1"/>
    <col min="7689" max="7689" width="19.140625" style="158" customWidth="1"/>
    <col min="7690" max="7690" width="29.7109375" style="158" customWidth="1"/>
    <col min="7691" max="7691" width="33.42578125" style="158" customWidth="1"/>
    <col min="7692" max="7692" width="26.7109375" style="158" customWidth="1"/>
    <col min="7693" max="7693" width="21" style="158" customWidth="1"/>
    <col min="7694" max="7694" width="20" style="158" customWidth="1"/>
    <col min="7695" max="7695" width="16.140625" style="158" customWidth="1"/>
    <col min="7696" max="7696" width="17.85546875" style="158" customWidth="1"/>
    <col min="7697" max="7937" width="11.42578125" style="158"/>
    <col min="7938" max="7939" width="25" style="158" customWidth="1"/>
    <col min="7940" max="7940" width="23.85546875" style="158" customWidth="1"/>
    <col min="7941" max="7941" width="22" style="158" customWidth="1"/>
    <col min="7942" max="7942" width="26.28515625" style="158" customWidth="1"/>
    <col min="7943" max="7943" width="22.5703125" style="158" customWidth="1"/>
    <col min="7944" max="7944" width="18.42578125" style="158" customWidth="1"/>
    <col min="7945" max="7945" width="19.140625" style="158" customWidth="1"/>
    <col min="7946" max="7946" width="29.7109375" style="158" customWidth="1"/>
    <col min="7947" max="7947" width="33.42578125" style="158" customWidth="1"/>
    <col min="7948" max="7948" width="26.7109375" style="158" customWidth="1"/>
    <col min="7949" max="7949" width="21" style="158" customWidth="1"/>
    <col min="7950" max="7950" width="20" style="158" customWidth="1"/>
    <col min="7951" max="7951" width="16.140625" style="158" customWidth="1"/>
    <col min="7952" max="7952" width="17.85546875" style="158" customWidth="1"/>
    <col min="7953" max="8193" width="11.42578125" style="158"/>
    <col min="8194" max="8195" width="25" style="158" customWidth="1"/>
    <col min="8196" max="8196" width="23.85546875" style="158" customWidth="1"/>
    <col min="8197" max="8197" width="22" style="158" customWidth="1"/>
    <col min="8198" max="8198" width="26.28515625" style="158" customWidth="1"/>
    <col min="8199" max="8199" width="22.5703125" style="158" customWidth="1"/>
    <col min="8200" max="8200" width="18.42578125" style="158" customWidth="1"/>
    <col min="8201" max="8201" width="19.140625" style="158" customWidth="1"/>
    <col min="8202" max="8202" width="29.7109375" style="158" customWidth="1"/>
    <col min="8203" max="8203" width="33.42578125" style="158" customWidth="1"/>
    <col min="8204" max="8204" width="26.7109375" style="158" customWidth="1"/>
    <col min="8205" max="8205" width="21" style="158" customWidth="1"/>
    <col min="8206" max="8206" width="20" style="158" customWidth="1"/>
    <col min="8207" max="8207" width="16.140625" style="158" customWidth="1"/>
    <col min="8208" max="8208" width="17.85546875" style="158" customWidth="1"/>
    <col min="8209" max="8449" width="11.42578125" style="158"/>
    <col min="8450" max="8451" width="25" style="158" customWidth="1"/>
    <col min="8452" max="8452" width="23.85546875" style="158" customWidth="1"/>
    <col min="8453" max="8453" width="22" style="158" customWidth="1"/>
    <col min="8454" max="8454" width="26.28515625" style="158" customWidth="1"/>
    <col min="8455" max="8455" width="22.5703125" style="158" customWidth="1"/>
    <col min="8456" max="8456" width="18.42578125" style="158" customWidth="1"/>
    <col min="8457" max="8457" width="19.140625" style="158" customWidth="1"/>
    <col min="8458" max="8458" width="29.7109375" style="158" customWidth="1"/>
    <col min="8459" max="8459" width="33.42578125" style="158" customWidth="1"/>
    <col min="8460" max="8460" width="26.7109375" style="158" customWidth="1"/>
    <col min="8461" max="8461" width="21" style="158" customWidth="1"/>
    <col min="8462" max="8462" width="20" style="158" customWidth="1"/>
    <col min="8463" max="8463" width="16.140625" style="158" customWidth="1"/>
    <col min="8464" max="8464" width="17.85546875" style="158" customWidth="1"/>
    <col min="8465" max="8705" width="11.42578125" style="158"/>
    <col min="8706" max="8707" width="25" style="158" customWidth="1"/>
    <col min="8708" max="8708" width="23.85546875" style="158" customWidth="1"/>
    <col min="8709" max="8709" width="22" style="158" customWidth="1"/>
    <col min="8710" max="8710" width="26.28515625" style="158" customWidth="1"/>
    <col min="8711" max="8711" width="22.5703125" style="158" customWidth="1"/>
    <col min="8712" max="8712" width="18.42578125" style="158" customWidth="1"/>
    <col min="8713" max="8713" width="19.140625" style="158" customWidth="1"/>
    <col min="8714" max="8714" width="29.7109375" style="158" customWidth="1"/>
    <col min="8715" max="8715" width="33.42578125" style="158" customWidth="1"/>
    <col min="8716" max="8716" width="26.7109375" style="158" customWidth="1"/>
    <col min="8717" max="8717" width="21" style="158" customWidth="1"/>
    <col min="8718" max="8718" width="20" style="158" customWidth="1"/>
    <col min="8719" max="8719" width="16.140625" style="158" customWidth="1"/>
    <col min="8720" max="8720" width="17.85546875" style="158" customWidth="1"/>
    <col min="8721" max="8961" width="11.42578125" style="158"/>
    <col min="8962" max="8963" width="25" style="158" customWidth="1"/>
    <col min="8964" max="8964" width="23.85546875" style="158" customWidth="1"/>
    <col min="8965" max="8965" width="22" style="158" customWidth="1"/>
    <col min="8966" max="8966" width="26.28515625" style="158" customWidth="1"/>
    <col min="8967" max="8967" width="22.5703125" style="158" customWidth="1"/>
    <col min="8968" max="8968" width="18.42578125" style="158" customWidth="1"/>
    <col min="8969" max="8969" width="19.140625" style="158" customWidth="1"/>
    <col min="8970" max="8970" width="29.7109375" style="158" customWidth="1"/>
    <col min="8971" max="8971" width="33.42578125" style="158" customWidth="1"/>
    <col min="8972" max="8972" width="26.7109375" style="158" customWidth="1"/>
    <col min="8973" max="8973" width="21" style="158" customWidth="1"/>
    <col min="8974" max="8974" width="20" style="158" customWidth="1"/>
    <col min="8975" max="8975" width="16.140625" style="158" customWidth="1"/>
    <col min="8976" max="8976" width="17.85546875" style="158" customWidth="1"/>
    <col min="8977" max="9217" width="11.42578125" style="158"/>
    <col min="9218" max="9219" width="25" style="158" customWidth="1"/>
    <col min="9220" max="9220" width="23.85546875" style="158" customWidth="1"/>
    <col min="9221" max="9221" width="22" style="158" customWidth="1"/>
    <col min="9222" max="9222" width="26.28515625" style="158" customWidth="1"/>
    <col min="9223" max="9223" width="22.5703125" style="158" customWidth="1"/>
    <col min="9224" max="9224" width="18.42578125" style="158" customWidth="1"/>
    <col min="9225" max="9225" width="19.140625" style="158" customWidth="1"/>
    <col min="9226" max="9226" width="29.7109375" style="158" customWidth="1"/>
    <col min="9227" max="9227" width="33.42578125" style="158" customWidth="1"/>
    <col min="9228" max="9228" width="26.7109375" style="158" customWidth="1"/>
    <col min="9229" max="9229" width="21" style="158" customWidth="1"/>
    <col min="9230" max="9230" width="20" style="158" customWidth="1"/>
    <col min="9231" max="9231" width="16.140625" style="158" customWidth="1"/>
    <col min="9232" max="9232" width="17.85546875" style="158" customWidth="1"/>
    <col min="9233" max="9473" width="11.42578125" style="158"/>
    <col min="9474" max="9475" width="25" style="158" customWidth="1"/>
    <col min="9476" max="9476" width="23.85546875" style="158" customWidth="1"/>
    <col min="9477" max="9477" width="22" style="158" customWidth="1"/>
    <col min="9478" max="9478" width="26.28515625" style="158" customWidth="1"/>
    <col min="9479" max="9479" width="22.5703125" style="158" customWidth="1"/>
    <col min="9480" max="9480" width="18.42578125" style="158" customWidth="1"/>
    <col min="9481" max="9481" width="19.140625" style="158" customWidth="1"/>
    <col min="9482" max="9482" width="29.7109375" style="158" customWidth="1"/>
    <col min="9483" max="9483" width="33.42578125" style="158" customWidth="1"/>
    <col min="9484" max="9484" width="26.7109375" style="158" customWidth="1"/>
    <col min="9485" max="9485" width="21" style="158" customWidth="1"/>
    <col min="9486" max="9486" width="20" style="158" customWidth="1"/>
    <col min="9487" max="9487" width="16.140625" style="158" customWidth="1"/>
    <col min="9488" max="9488" width="17.85546875" style="158" customWidth="1"/>
    <col min="9489" max="9729" width="11.42578125" style="158"/>
    <col min="9730" max="9731" width="25" style="158" customWidth="1"/>
    <col min="9732" max="9732" width="23.85546875" style="158" customWidth="1"/>
    <col min="9733" max="9733" width="22" style="158" customWidth="1"/>
    <col min="9734" max="9734" width="26.28515625" style="158" customWidth="1"/>
    <col min="9735" max="9735" width="22.5703125" style="158" customWidth="1"/>
    <col min="9736" max="9736" width="18.42578125" style="158" customWidth="1"/>
    <col min="9737" max="9737" width="19.140625" style="158" customWidth="1"/>
    <col min="9738" max="9738" width="29.7109375" style="158" customWidth="1"/>
    <col min="9739" max="9739" width="33.42578125" style="158" customWidth="1"/>
    <col min="9740" max="9740" width="26.7109375" style="158" customWidth="1"/>
    <col min="9741" max="9741" width="21" style="158" customWidth="1"/>
    <col min="9742" max="9742" width="20" style="158" customWidth="1"/>
    <col min="9743" max="9743" width="16.140625" style="158" customWidth="1"/>
    <col min="9744" max="9744" width="17.85546875" style="158" customWidth="1"/>
    <col min="9745" max="9985" width="11.42578125" style="158"/>
    <col min="9986" max="9987" width="25" style="158" customWidth="1"/>
    <col min="9988" max="9988" width="23.85546875" style="158" customWidth="1"/>
    <col min="9989" max="9989" width="22" style="158" customWidth="1"/>
    <col min="9990" max="9990" width="26.28515625" style="158" customWidth="1"/>
    <col min="9991" max="9991" width="22.5703125" style="158" customWidth="1"/>
    <col min="9992" max="9992" width="18.42578125" style="158" customWidth="1"/>
    <col min="9993" max="9993" width="19.140625" style="158" customWidth="1"/>
    <col min="9994" max="9994" width="29.7109375" style="158" customWidth="1"/>
    <col min="9995" max="9995" width="33.42578125" style="158" customWidth="1"/>
    <col min="9996" max="9996" width="26.7109375" style="158" customWidth="1"/>
    <col min="9997" max="9997" width="21" style="158" customWidth="1"/>
    <col min="9998" max="9998" width="20" style="158" customWidth="1"/>
    <col min="9999" max="9999" width="16.140625" style="158" customWidth="1"/>
    <col min="10000" max="10000" width="17.85546875" style="158" customWidth="1"/>
    <col min="10001" max="10241" width="11.42578125" style="158"/>
    <col min="10242" max="10243" width="25" style="158" customWidth="1"/>
    <col min="10244" max="10244" width="23.85546875" style="158" customWidth="1"/>
    <col min="10245" max="10245" width="22" style="158" customWidth="1"/>
    <col min="10246" max="10246" width="26.28515625" style="158" customWidth="1"/>
    <col min="10247" max="10247" width="22.5703125" style="158" customWidth="1"/>
    <col min="10248" max="10248" width="18.42578125" style="158" customWidth="1"/>
    <col min="10249" max="10249" width="19.140625" style="158" customWidth="1"/>
    <col min="10250" max="10250" width="29.7109375" style="158" customWidth="1"/>
    <col min="10251" max="10251" width="33.42578125" style="158" customWidth="1"/>
    <col min="10252" max="10252" width="26.7109375" style="158" customWidth="1"/>
    <col min="10253" max="10253" width="21" style="158" customWidth="1"/>
    <col min="10254" max="10254" width="20" style="158" customWidth="1"/>
    <col min="10255" max="10255" width="16.140625" style="158" customWidth="1"/>
    <col min="10256" max="10256" width="17.85546875" style="158" customWidth="1"/>
    <col min="10257" max="10497" width="11.42578125" style="158"/>
    <col min="10498" max="10499" width="25" style="158" customWidth="1"/>
    <col min="10500" max="10500" width="23.85546875" style="158" customWidth="1"/>
    <col min="10501" max="10501" width="22" style="158" customWidth="1"/>
    <col min="10502" max="10502" width="26.28515625" style="158" customWidth="1"/>
    <col min="10503" max="10503" width="22.5703125" style="158" customWidth="1"/>
    <col min="10504" max="10504" width="18.42578125" style="158" customWidth="1"/>
    <col min="10505" max="10505" width="19.140625" style="158" customWidth="1"/>
    <col min="10506" max="10506" width="29.7109375" style="158" customWidth="1"/>
    <col min="10507" max="10507" width="33.42578125" style="158" customWidth="1"/>
    <col min="10508" max="10508" width="26.7109375" style="158" customWidth="1"/>
    <col min="10509" max="10509" width="21" style="158" customWidth="1"/>
    <col min="10510" max="10510" width="20" style="158" customWidth="1"/>
    <col min="10511" max="10511" width="16.140625" style="158" customWidth="1"/>
    <col min="10512" max="10512" width="17.85546875" style="158" customWidth="1"/>
    <col min="10513" max="10753" width="11.42578125" style="158"/>
    <col min="10754" max="10755" width="25" style="158" customWidth="1"/>
    <col min="10756" max="10756" width="23.85546875" style="158" customWidth="1"/>
    <col min="10757" max="10757" width="22" style="158" customWidth="1"/>
    <col min="10758" max="10758" width="26.28515625" style="158" customWidth="1"/>
    <col min="10759" max="10759" width="22.5703125" style="158" customWidth="1"/>
    <col min="10760" max="10760" width="18.42578125" style="158" customWidth="1"/>
    <col min="10761" max="10761" width="19.140625" style="158" customWidth="1"/>
    <col min="10762" max="10762" width="29.7109375" style="158" customWidth="1"/>
    <col min="10763" max="10763" width="33.42578125" style="158" customWidth="1"/>
    <col min="10764" max="10764" width="26.7109375" style="158" customWidth="1"/>
    <col min="10765" max="10765" width="21" style="158" customWidth="1"/>
    <col min="10766" max="10766" width="20" style="158" customWidth="1"/>
    <col min="10767" max="10767" width="16.140625" style="158" customWidth="1"/>
    <col min="10768" max="10768" width="17.85546875" style="158" customWidth="1"/>
    <col min="10769" max="11009" width="11.42578125" style="158"/>
    <col min="11010" max="11011" width="25" style="158" customWidth="1"/>
    <col min="11012" max="11012" width="23.85546875" style="158" customWidth="1"/>
    <col min="11013" max="11013" width="22" style="158" customWidth="1"/>
    <col min="11014" max="11014" width="26.28515625" style="158" customWidth="1"/>
    <col min="11015" max="11015" width="22.5703125" style="158" customWidth="1"/>
    <col min="11016" max="11016" width="18.42578125" style="158" customWidth="1"/>
    <col min="11017" max="11017" width="19.140625" style="158" customWidth="1"/>
    <col min="11018" max="11018" width="29.7109375" style="158" customWidth="1"/>
    <col min="11019" max="11019" width="33.42578125" style="158" customWidth="1"/>
    <col min="11020" max="11020" width="26.7109375" style="158" customWidth="1"/>
    <col min="11021" max="11021" width="21" style="158" customWidth="1"/>
    <col min="11022" max="11022" width="20" style="158" customWidth="1"/>
    <col min="11023" max="11023" width="16.140625" style="158" customWidth="1"/>
    <col min="11024" max="11024" width="17.85546875" style="158" customWidth="1"/>
    <col min="11025" max="11265" width="11.42578125" style="158"/>
    <col min="11266" max="11267" width="25" style="158" customWidth="1"/>
    <col min="11268" max="11268" width="23.85546875" style="158" customWidth="1"/>
    <col min="11269" max="11269" width="22" style="158" customWidth="1"/>
    <col min="11270" max="11270" width="26.28515625" style="158" customWidth="1"/>
    <col min="11271" max="11271" width="22.5703125" style="158" customWidth="1"/>
    <col min="11272" max="11272" width="18.42578125" style="158" customWidth="1"/>
    <col min="11273" max="11273" width="19.140625" style="158" customWidth="1"/>
    <col min="11274" max="11274" width="29.7109375" style="158" customWidth="1"/>
    <col min="11275" max="11275" width="33.42578125" style="158" customWidth="1"/>
    <col min="11276" max="11276" width="26.7109375" style="158" customWidth="1"/>
    <col min="11277" max="11277" width="21" style="158" customWidth="1"/>
    <col min="11278" max="11278" width="20" style="158" customWidth="1"/>
    <col min="11279" max="11279" width="16.140625" style="158" customWidth="1"/>
    <col min="11280" max="11280" width="17.85546875" style="158" customWidth="1"/>
    <col min="11281" max="11521" width="11.42578125" style="158"/>
    <col min="11522" max="11523" width="25" style="158" customWidth="1"/>
    <col min="11524" max="11524" width="23.85546875" style="158" customWidth="1"/>
    <col min="11525" max="11525" width="22" style="158" customWidth="1"/>
    <col min="11526" max="11526" width="26.28515625" style="158" customWidth="1"/>
    <col min="11527" max="11527" width="22.5703125" style="158" customWidth="1"/>
    <col min="11528" max="11528" width="18.42578125" style="158" customWidth="1"/>
    <col min="11529" max="11529" width="19.140625" style="158" customWidth="1"/>
    <col min="11530" max="11530" width="29.7109375" style="158" customWidth="1"/>
    <col min="11531" max="11531" width="33.42578125" style="158" customWidth="1"/>
    <col min="11532" max="11532" width="26.7109375" style="158" customWidth="1"/>
    <col min="11533" max="11533" width="21" style="158" customWidth="1"/>
    <col min="11534" max="11534" width="20" style="158" customWidth="1"/>
    <col min="11535" max="11535" width="16.140625" style="158" customWidth="1"/>
    <col min="11536" max="11536" width="17.85546875" style="158" customWidth="1"/>
    <col min="11537" max="11777" width="11.42578125" style="158"/>
    <col min="11778" max="11779" width="25" style="158" customWidth="1"/>
    <col min="11780" max="11780" width="23.85546875" style="158" customWidth="1"/>
    <col min="11781" max="11781" width="22" style="158" customWidth="1"/>
    <col min="11782" max="11782" width="26.28515625" style="158" customWidth="1"/>
    <col min="11783" max="11783" width="22.5703125" style="158" customWidth="1"/>
    <col min="11784" max="11784" width="18.42578125" style="158" customWidth="1"/>
    <col min="11785" max="11785" width="19.140625" style="158" customWidth="1"/>
    <col min="11786" max="11786" width="29.7109375" style="158" customWidth="1"/>
    <col min="11787" max="11787" width="33.42578125" style="158" customWidth="1"/>
    <col min="11788" max="11788" width="26.7109375" style="158" customWidth="1"/>
    <col min="11789" max="11789" width="21" style="158" customWidth="1"/>
    <col min="11790" max="11790" width="20" style="158" customWidth="1"/>
    <col min="11791" max="11791" width="16.140625" style="158" customWidth="1"/>
    <col min="11792" max="11792" width="17.85546875" style="158" customWidth="1"/>
    <col min="11793" max="12033" width="11.42578125" style="158"/>
    <col min="12034" max="12035" width="25" style="158" customWidth="1"/>
    <col min="12036" max="12036" width="23.85546875" style="158" customWidth="1"/>
    <col min="12037" max="12037" width="22" style="158" customWidth="1"/>
    <col min="12038" max="12038" width="26.28515625" style="158" customWidth="1"/>
    <col min="12039" max="12039" width="22.5703125" style="158" customWidth="1"/>
    <col min="12040" max="12040" width="18.42578125" style="158" customWidth="1"/>
    <col min="12041" max="12041" width="19.140625" style="158" customWidth="1"/>
    <col min="12042" max="12042" width="29.7109375" style="158" customWidth="1"/>
    <col min="12043" max="12043" width="33.42578125" style="158" customWidth="1"/>
    <col min="12044" max="12044" width="26.7109375" style="158" customWidth="1"/>
    <col min="12045" max="12045" width="21" style="158" customWidth="1"/>
    <col min="12046" max="12046" width="20" style="158" customWidth="1"/>
    <col min="12047" max="12047" width="16.140625" style="158" customWidth="1"/>
    <col min="12048" max="12048" width="17.85546875" style="158" customWidth="1"/>
    <col min="12049" max="12289" width="11.42578125" style="158"/>
    <col min="12290" max="12291" width="25" style="158" customWidth="1"/>
    <col min="12292" max="12292" width="23.85546875" style="158" customWidth="1"/>
    <col min="12293" max="12293" width="22" style="158" customWidth="1"/>
    <col min="12294" max="12294" width="26.28515625" style="158" customWidth="1"/>
    <col min="12295" max="12295" width="22.5703125" style="158" customWidth="1"/>
    <col min="12296" max="12296" width="18.42578125" style="158" customWidth="1"/>
    <col min="12297" max="12297" width="19.140625" style="158" customWidth="1"/>
    <col min="12298" max="12298" width="29.7109375" style="158" customWidth="1"/>
    <col min="12299" max="12299" width="33.42578125" style="158" customWidth="1"/>
    <col min="12300" max="12300" width="26.7109375" style="158" customWidth="1"/>
    <col min="12301" max="12301" width="21" style="158" customWidth="1"/>
    <col min="12302" max="12302" width="20" style="158" customWidth="1"/>
    <col min="12303" max="12303" width="16.140625" style="158" customWidth="1"/>
    <col min="12304" max="12304" width="17.85546875" style="158" customWidth="1"/>
    <col min="12305" max="12545" width="11.42578125" style="158"/>
    <col min="12546" max="12547" width="25" style="158" customWidth="1"/>
    <col min="12548" max="12548" width="23.85546875" style="158" customWidth="1"/>
    <col min="12549" max="12549" width="22" style="158" customWidth="1"/>
    <col min="12550" max="12550" width="26.28515625" style="158" customWidth="1"/>
    <col min="12551" max="12551" width="22.5703125" style="158" customWidth="1"/>
    <col min="12552" max="12552" width="18.42578125" style="158" customWidth="1"/>
    <col min="12553" max="12553" width="19.140625" style="158" customWidth="1"/>
    <col min="12554" max="12554" width="29.7109375" style="158" customWidth="1"/>
    <col min="12555" max="12555" width="33.42578125" style="158" customWidth="1"/>
    <col min="12556" max="12556" width="26.7109375" style="158" customWidth="1"/>
    <col min="12557" max="12557" width="21" style="158" customWidth="1"/>
    <col min="12558" max="12558" width="20" style="158" customWidth="1"/>
    <col min="12559" max="12559" width="16.140625" style="158" customWidth="1"/>
    <col min="12560" max="12560" width="17.85546875" style="158" customWidth="1"/>
    <col min="12561" max="12801" width="11.42578125" style="158"/>
    <col min="12802" max="12803" width="25" style="158" customWidth="1"/>
    <col min="12804" max="12804" width="23.85546875" style="158" customWidth="1"/>
    <col min="12805" max="12805" width="22" style="158" customWidth="1"/>
    <col min="12806" max="12806" width="26.28515625" style="158" customWidth="1"/>
    <col min="12807" max="12807" width="22.5703125" style="158" customWidth="1"/>
    <col min="12808" max="12808" width="18.42578125" style="158" customWidth="1"/>
    <col min="12809" max="12809" width="19.140625" style="158" customWidth="1"/>
    <col min="12810" max="12810" width="29.7109375" style="158" customWidth="1"/>
    <col min="12811" max="12811" width="33.42578125" style="158" customWidth="1"/>
    <col min="12812" max="12812" width="26.7109375" style="158" customWidth="1"/>
    <col min="12813" max="12813" width="21" style="158" customWidth="1"/>
    <col min="12814" max="12814" width="20" style="158" customWidth="1"/>
    <col min="12815" max="12815" width="16.140625" style="158" customWidth="1"/>
    <col min="12816" max="12816" width="17.85546875" style="158" customWidth="1"/>
    <col min="12817" max="13057" width="11.42578125" style="158"/>
    <col min="13058" max="13059" width="25" style="158" customWidth="1"/>
    <col min="13060" max="13060" width="23.85546875" style="158" customWidth="1"/>
    <col min="13061" max="13061" width="22" style="158" customWidth="1"/>
    <col min="13062" max="13062" width="26.28515625" style="158" customWidth="1"/>
    <col min="13063" max="13063" width="22.5703125" style="158" customWidth="1"/>
    <col min="13064" max="13064" width="18.42578125" style="158" customWidth="1"/>
    <col min="13065" max="13065" width="19.140625" style="158" customWidth="1"/>
    <col min="13066" max="13066" width="29.7109375" style="158" customWidth="1"/>
    <col min="13067" max="13067" width="33.42578125" style="158" customWidth="1"/>
    <col min="13068" max="13068" width="26.7109375" style="158" customWidth="1"/>
    <col min="13069" max="13069" width="21" style="158" customWidth="1"/>
    <col min="13070" max="13070" width="20" style="158" customWidth="1"/>
    <col min="13071" max="13071" width="16.140625" style="158" customWidth="1"/>
    <col min="13072" max="13072" width="17.85546875" style="158" customWidth="1"/>
    <col min="13073" max="13313" width="11.42578125" style="158"/>
    <col min="13314" max="13315" width="25" style="158" customWidth="1"/>
    <col min="13316" max="13316" width="23.85546875" style="158" customWidth="1"/>
    <col min="13317" max="13317" width="22" style="158" customWidth="1"/>
    <col min="13318" max="13318" width="26.28515625" style="158" customWidth="1"/>
    <col min="13319" max="13319" width="22.5703125" style="158" customWidth="1"/>
    <col min="13320" max="13320" width="18.42578125" style="158" customWidth="1"/>
    <col min="13321" max="13321" width="19.140625" style="158" customWidth="1"/>
    <col min="13322" max="13322" width="29.7109375" style="158" customWidth="1"/>
    <col min="13323" max="13323" width="33.42578125" style="158" customWidth="1"/>
    <col min="13324" max="13324" width="26.7109375" style="158" customWidth="1"/>
    <col min="13325" max="13325" width="21" style="158" customWidth="1"/>
    <col min="13326" max="13326" width="20" style="158" customWidth="1"/>
    <col min="13327" max="13327" width="16.140625" style="158" customWidth="1"/>
    <col min="13328" max="13328" width="17.85546875" style="158" customWidth="1"/>
    <col min="13329" max="13569" width="11.42578125" style="158"/>
    <col min="13570" max="13571" width="25" style="158" customWidth="1"/>
    <col min="13572" max="13572" width="23.85546875" style="158" customWidth="1"/>
    <col min="13573" max="13573" width="22" style="158" customWidth="1"/>
    <col min="13574" max="13574" width="26.28515625" style="158" customWidth="1"/>
    <col min="13575" max="13575" width="22.5703125" style="158" customWidth="1"/>
    <col min="13576" max="13576" width="18.42578125" style="158" customWidth="1"/>
    <col min="13577" max="13577" width="19.140625" style="158" customWidth="1"/>
    <col min="13578" max="13578" width="29.7109375" style="158" customWidth="1"/>
    <col min="13579" max="13579" width="33.42578125" style="158" customWidth="1"/>
    <col min="13580" max="13580" width="26.7109375" style="158" customWidth="1"/>
    <col min="13581" max="13581" width="21" style="158" customWidth="1"/>
    <col min="13582" max="13582" width="20" style="158" customWidth="1"/>
    <col min="13583" max="13583" width="16.140625" style="158" customWidth="1"/>
    <col min="13584" max="13584" width="17.85546875" style="158" customWidth="1"/>
    <col min="13585" max="13825" width="11.42578125" style="158"/>
    <col min="13826" max="13827" width="25" style="158" customWidth="1"/>
    <col min="13828" max="13828" width="23.85546875" style="158" customWidth="1"/>
    <col min="13829" max="13829" width="22" style="158" customWidth="1"/>
    <col min="13830" max="13830" width="26.28515625" style="158" customWidth="1"/>
    <col min="13831" max="13831" width="22.5703125" style="158" customWidth="1"/>
    <col min="13832" max="13832" width="18.42578125" style="158" customWidth="1"/>
    <col min="13833" max="13833" width="19.140625" style="158" customWidth="1"/>
    <col min="13834" max="13834" width="29.7109375" style="158" customWidth="1"/>
    <col min="13835" max="13835" width="33.42578125" style="158" customWidth="1"/>
    <col min="13836" max="13836" width="26.7109375" style="158" customWidth="1"/>
    <col min="13837" max="13837" width="21" style="158" customWidth="1"/>
    <col min="13838" max="13838" width="20" style="158" customWidth="1"/>
    <col min="13839" max="13839" width="16.140625" style="158" customWidth="1"/>
    <col min="13840" max="13840" width="17.85546875" style="158" customWidth="1"/>
    <col min="13841" max="14081" width="11.42578125" style="158"/>
    <col min="14082" max="14083" width="25" style="158" customWidth="1"/>
    <col min="14084" max="14084" width="23.85546875" style="158" customWidth="1"/>
    <col min="14085" max="14085" width="22" style="158" customWidth="1"/>
    <col min="14086" max="14086" width="26.28515625" style="158" customWidth="1"/>
    <col min="14087" max="14087" width="22.5703125" style="158" customWidth="1"/>
    <col min="14088" max="14088" width="18.42578125" style="158" customWidth="1"/>
    <col min="14089" max="14089" width="19.140625" style="158" customWidth="1"/>
    <col min="14090" max="14090" width="29.7109375" style="158" customWidth="1"/>
    <col min="14091" max="14091" width="33.42578125" style="158" customWidth="1"/>
    <col min="14092" max="14092" width="26.7109375" style="158" customWidth="1"/>
    <col min="14093" max="14093" width="21" style="158" customWidth="1"/>
    <col min="14094" max="14094" width="20" style="158" customWidth="1"/>
    <col min="14095" max="14095" width="16.140625" style="158" customWidth="1"/>
    <col min="14096" max="14096" width="17.85546875" style="158" customWidth="1"/>
    <col min="14097" max="14337" width="11.42578125" style="158"/>
    <col min="14338" max="14339" width="25" style="158" customWidth="1"/>
    <col min="14340" max="14340" width="23.85546875" style="158" customWidth="1"/>
    <col min="14341" max="14341" width="22" style="158" customWidth="1"/>
    <col min="14342" max="14342" width="26.28515625" style="158" customWidth="1"/>
    <col min="14343" max="14343" width="22.5703125" style="158" customWidth="1"/>
    <col min="14344" max="14344" width="18.42578125" style="158" customWidth="1"/>
    <col min="14345" max="14345" width="19.140625" style="158" customWidth="1"/>
    <col min="14346" max="14346" width="29.7109375" style="158" customWidth="1"/>
    <col min="14347" max="14347" width="33.42578125" style="158" customWidth="1"/>
    <col min="14348" max="14348" width="26.7109375" style="158" customWidth="1"/>
    <col min="14349" max="14349" width="21" style="158" customWidth="1"/>
    <col min="14350" max="14350" width="20" style="158" customWidth="1"/>
    <col min="14351" max="14351" width="16.140625" style="158" customWidth="1"/>
    <col min="14352" max="14352" width="17.85546875" style="158" customWidth="1"/>
    <col min="14353" max="14593" width="11.42578125" style="158"/>
    <col min="14594" max="14595" width="25" style="158" customWidth="1"/>
    <col min="14596" max="14596" width="23.85546875" style="158" customWidth="1"/>
    <col min="14597" max="14597" width="22" style="158" customWidth="1"/>
    <col min="14598" max="14598" width="26.28515625" style="158" customWidth="1"/>
    <col min="14599" max="14599" width="22.5703125" style="158" customWidth="1"/>
    <col min="14600" max="14600" width="18.42578125" style="158" customWidth="1"/>
    <col min="14601" max="14601" width="19.140625" style="158" customWidth="1"/>
    <col min="14602" max="14602" width="29.7109375" style="158" customWidth="1"/>
    <col min="14603" max="14603" width="33.42578125" style="158" customWidth="1"/>
    <col min="14604" max="14604" width="26.7109375" style="158" customWidth="1"/>
    <col min="14605" max="14605" width="21" style="158" customWidth="1"/>
    <col min="14606" max="14606" width="20" style="158" customWidth="1"/>
    <col min="14607" max="14607" width="16.140625" style="158" customWidth="1"/>
    <col min="14608" max="14608" width="17.85546875" style="158" customWidth="1"/>
    <col min="14609" max="14849" width="11.42578125" style="158"/>
    <col min="14850" max="14851" width="25" style="158" customWidth="1"/>
    <col min="14852" max="14852" width="23.85546875" style="158" customWidth="1"/>
    <col min="14853" max="14853" width="22" style="158" customWidth="1"/>
    <col min="14854" max="14854" width="26.28515625" style="158" customWidth="1"/>
    <col min="14855" max="14855" width="22.5703125" style="158" customWidth="1"/>
    <col min="14856" max="14856" width="18.42578125" style="158" customWidth="1"/>
    <col min="14857" max="14857" width="19.140625" style="158" customWidth="1"/>
    <col min="14858" max="14858" width="29.7109375" style="158" customWidth="1"/>
    <col min="14859" max="14859" width="33.42578125" style="158" customWidth="1"/>
    <col min="14860" max="14860" width="26.7109375" style="158" customWidth="1"/>
    <col min="14861" max="14861" width="21" style="158" customWidth="1"/>
    <col min="14862" max="14862" width="20" style="158" customWidth="1"/>
    <col min="14863" max="14863" width="16.140625" style="158" customWidth="1"/>
    <col min="14864" max="14864" width="17.85546875" style="158" customWidth="1"/>
    <col min="14865" max="15105" width="11.42578125" style="158"/>
    <col min="15106" max="15107" width="25" style="158" customWidth="1"/>
    <col min="15108" max="15108" width="23.85546875" style="158" customWidth="1"/>
    <col min="15109" max="15109" width="22" style="158" customWidth="1"/>
    <col min="15110" max="15110" width="26.28515625" style="158" customWidth="1"/>
    <col min="15111" max="15111" width="22.5703125" style="158" customWidth="1"/>
    <col min="15112" max="15112" width="18.42578125" style="158" customWidth="1"/>
    <col min="15113" max="15113" width="19.140625" style="158" customWidth="1"/>
    <col min="15114" max="15114" width="29.7109375" style="158" customWidth="1"/>
    <col min="15115" max="15115" width="33.42578125" style="158" customWidth="1"/>
    <col min="15116" max="15116" width="26.7109375" style="158" customWidth="1"/>
    <col min="15117" max="15117" width="21" style="158" customWidth="1"/>
    <col min="15118" max="15118" width="20" style="158" customWidth="1"/>
    <col min="15119" max="15119" width="16.140625" style="158" customWidth="1"/>
    <col min="15120" max="15120" width="17.85546875" style="158" customWidth="1"/>
    <col min="15121" max="15361" width="11.42578125" style="158"/>
    <col min="15362" max="15363" width="25" style="158" customWidth="1"/>
    <col min="15364" max="15364" width="23.85546875" style="158" customWidth="1"/>
    <col min="15365" max="15365" width="22" style="158" customWidth="1"/>
    <col min="15366" max="15366" width="26.28515625" style="158" customWidth="1"/>
    <col min="15367" max="15367" width="22.5703125" style="158" customWidth="1"/>
    <col min="15368" max="15368" width="18.42578125" style="158" customWidth="1"/>
    <col min="15369" max="15369" width="19.140625" style="158" customWidth="1"/>
    <col min="15370" max="15370" width="29.7109375" style="158" customWidth="1"/>
    <col min="15371" max="15371" width="33.42578125" style="158" customWidth="1"/>
    <col min="15372" max="15372" width="26.7109375" style="158" customWidth="1"/>
    <col min="15373" max="15373" width="21" style="158" customWidth="1"/>
    <col min="15374" max="15374" width="20" style="158" customWidth="1"/>
    <col min="15375" max="15375" width="16.140625" style="158" customWidth="1"/>
    <col min="15376" max="15376" width="17.85546875" style="158" customWidth="1"/>
    <col min="15377" max="15617" width="11.42578125" style="158"/>
    <col min="15618" max="15619" width="25" style="158" customWidth="1"/>
    <col min="15620" max="15620" width="23.85546875" style="158" customWidth="1"/>
    <col min="15621" max="15621" width="22" style="158" customWidth="1"/>
    <col min="15622" max="15622" width="26.28515625" style="158" customWidth="1"/>
    <col min="15623" max="15623" width="22.5703125" style="158" customWidth="1"/>
    <col min="15624" max="15624" width="18.42578125" style="158" customWidth="1"/>
    <col min="15625" max="15625" width="19.140625" style="158" customWidth="1"/>
    <col min="15626" max="15626" width="29.7109375" style="158" customWidth="1"/>
    <col min="15627" max="15627" width="33.42578125" style="158" customWidth="1"/>
    <col min="15628" max="15628" width="26.7109375" style="158" customWidth="1"/>
    <col min="15629" max="15629" width="21" style="158" customWidth="1"/>
    <col min="15630" max="15630" width="20" style="158" customWidth="1"/>
    <col min="15631" max="15631" width="16.140625" style="158" customWidth="1"/>
    <col min="15632" max="15632" width="17.85546875" style="158" customWidth="1"/>
    <col min="15633" max="15873" width="11.42578125" style="158"/>
    <col min="15874" max="15875" width="25" style="158" customWidth="1"/>
    <col min="15876" max="15876" width="23.85546875" style="158" customWidth="1"/>
    <col min="15877" max="15877" width="22" style="158" customWidth="1"/>
    <col min="15878" max="15878" width="26.28515625" style="158" customWidth="1"/>
    <col min="15879" max="15879" width="22.5703125" style="158" customWidth="1"/>
    <col min="15880" max="15880" width="18.42578125" style="158" customWidth="1"/>
    <col min="15881" max="15881" width="19.140625" style="158" customWidth="1"/>
    <col min="15882" max="15882" width="29.7109375" style="158" customWidth="1"/>
    <col min="15883" max="15883" width="33.42578125" style="158" customWidth="1"/>
    <col min="15884" max="15884" width="26.7109375" style="158" customWidth="1"/>
    <col min="15885" max="15885" width="21" style="158" customWidth="1"/>
    <col min="15886" max="15886" width="20" style="158" customWidth="1"/>
    <col min="15887" max="15887" width="16.140625" style="158" customWidth="1"/>
    <col min="15888" max="15888" width="17.85546875" style="158" customWidth="1"/>
    <col min="15889" max="16129" width="11.42578125" style="158"/>
    <col min="16130" max="16131" width="25" style="158" customWidth="1"/>
    <col min="16132" max="16132" width="23.85546875" style="158" customWidth="1"/>
    <col min="16133" max="16133" width="22" style="158" customWidth="1"/>
    <col min="16134" max="16134" width="26.28515625" style="158" customWidth="1"/>
    <col min="16135" max="16135" width="22.5703125" style="158" customWidth="1"/>
    <col min="16136" max="16136" width="18.42578125" style="158" customWidth="1"/>
    <col min="16137" max="16137" width="19.140625" style="158" customWidth="1"/>
    <col min="16138" max="16138" width="29.7109375" style="158" customWidth="1"/>
    <col min="16139" max="16139" width="33.42578125" style="158" customWidth="1"/>
    <col min="16140" max="16140" width="26.7109375" style="158" customWidth="1"/>
    <col min="16141" max="16141" width="21" style="158" customWidth="1"/>
    <col min="16142" max="16142" width="20" style="158" customWidth="1"/>
    <col min="16143" max="16143" width="16.140625" style="158" customWidth="1"/>
    <col min="16144" max="16144" width="17.85546875" style="158" customWidth="1"/>
    <col min="16145" max="16384" width="11.42578125" style="158"/>
  </cols>
  <sheetData>
    <row r="1" spans="1:42" ht="14.25" x14ac:dyDescent="0.2">
      <c r="A1" s="182"/>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row>
    <row r="2" spans="1:42" ht="12.75" customHeight="1" x14ac:dyDescent="0.2">
      <c r="B2" s="272" t="s">
        <v>453</v>
      </c>
      <c r="C2" s="272"/>
      <c r="D2" s="272"/>
      <c r="E2" s="272"/>
      <c r="F2" s="272"/>
      <c r="G2" s="272"/>
      <c r="H2" s="272"/>
      <c r="I2" s="272"/>
      <c r="J2" s="272"/>
      <c r="K2" s="272"/>
      <c r="L2" s="183"/>
      <c r="M2" s="183"/>
      <c r="N2" s="183"/>
      <c r="O2" s="183"/>
      <c r="P2" s="183"/>
    </row>
    <row r="3" spans="1:42" ht="12.75" customHeight="1" x14ac:dyDescent="0.2">
      <c r="B3" s="272"/>
      <c r="C3" s="272"/>
      <c r="D3" s="272"/>
      <c r="E3" s="272"/>
      <c r="F3" s="272"/>
      <c r="G3" s="272"/>
      <c r="H3" s="272"/>
      <c r="I3" s="272"/>
      <c r="J3" s="272"/>
      <c r="K3" s="272"/>
      <c r="L3" s="183"/>
      <c r="M3" s="183"/>
      <c r="N3" s="183"/>
      <c r="O3" s="183"/>
      <c r="P3" s="183"/>
    </row>
    <row r="4" spans="1:42" ht="14.25" x14ac:dyDescent="0.2">
      <c r="A4" s="182"/>
      <c r="B4" s="182"/>
      <c r="C4" s="182"/>
      <c r="D4" s="182"/>
      <c r="E4" s="182"/>
      <c r="F4" s="182"/>
      <c r="G4" s="182"/>
      <c r="H4" s="182"/>
      <c r="I4" s="182"/>
      <c r="J4" s="182"/>
      <c r="K4" s="182"/>
      <c r="L4" s="182"/>
      <c r="M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row>
    <row r="5" spans="1:42" ht="60" customHeight="1" x14ac:dyDescent="0.2">
      <c r="B5" s="184" t="s">
        <v>6</v>
      </c>
      <c r="C5" s="185"/>
      <c r="D5" s="186"/>
      <c r="E5" s="184" t="s">
        <v>4</v>
      </c>
      <c r="F5" s="185"/>
      <c r="H5" s="184" t="s">
        <v>356</v>
      </c>
      <c r="I5" s="187"/>
      <c r="M5" s="186"/>
      <c r="N5" s="186"/>
    </row>
    <row r="6" spans="1:42" ht="15" customHeight="1" x14ac:dyDescent="0.2">
      <c r="B6" s="188"/>
      <c r="C6" s="186"/>
      <c r="D6" s="186"/>
      <c r="E6" s="188"/>
      <c r="F6" s="186"/>
      <c r="H6" s="188"/>
      <c r="M6" s="186"/>
      <c r="N6" s="186"/>
    </row>
    <row r="7" spans="1:42" ht="15" customHeight="1" x14ac:dyDescent="0.2"/>
    <row r="8" spans="1:42" ht="25.5" customHeight="1" x14ac:dyDescent="0.2">
      <c r="B8" s="238" t="s">
        <v>475</v>
      </c>
      <c r="C8" s="238"/>
      <c r="D8" s="238"/>
      <c r="E8" s="238"/>
      <c r="F8" s="238"/>
      <c r="G8" s="238"/>
      <c r="H8" s="238"/>
      <c r="I8" s="238"/>
      <c r="J8" s="238"/>
      <c r="K8" s="238"/>
      <c r="L8" s="189"/>
      <c r="M8" s="189"/>
      <c r="N8" s="189"/>
      <c r="O8" s="189"/>
      <c r="P8" s="189"/>
    </row>
    <row r="9" spans="1:42" ht="5.25" customHeight="1" x14ac:dyDescent="0.2">
      <c r="B9" s="190"/>
      <c r="C9" s="190"/>
      <c r="D9" s="190"/>
      <c r="E9" s="190"/>
      <c r="F9" s="190"/>
      <c r="G9" s="190"/>
      <c r="H9" s="190"/>
      <c r="I9" s="190"/>
      <c r="J9" s="190"/>
      <c r="K9" s="190"/>
      <c r="L9" s="189"/>
      <c r="M9" s="189"/>
      <c r="N9" s="189"/>
      <c r="O9" s="189"/>
      <c r="P9" s="189"/>
    </row>
    <row r="10" spans="1:42" ht="44.25" customHeight="1" x14ac:dyDescent="0.2">
      <c r="B10" s="273" t="s">
        <v>357</v>
      </c>
      <c r="C10" s="273"/>
      <c r="D10" s="273"/>
      <c r="E10" s="273"/>
      <c r="F10" s="273"/>
      <c r="G10" s="273"/>
      <c r="H10" s="274"/>
      <c r="I10" s="274"/>
      <c r="J10" s="274"/>
      <c r="K10" s="274"/>
      <c r="L10" s="189"/>
      <c r="M10" s="189"/>
      <c r="N10" s="189"/>
      <c r="O10" s="189"/>
      <c r="P10" s="189"/>
    </row>
    <row r="11" spans="1:42" ht="8.25" customHeight="1" x14ac:dyDescent="0.2">
      <c r="B11" s="191"/>
      <c r="C11" s="191"/>
      <c r="D11" s="191"/>
      <c r="E11" s="191"/>
      <c r="F11" s="191"/>
      <c r="G11" s="191"/>
      <c r="H11" s="190"/>
      <c r="I11" s="190"/>
      <c r="J11" s="190"/>
      <c r="K11" s="190"/>
      <c r="L11" s="189"/>
      <c r="M11" s="189"/>
      <c r="N11" s="189"/>
      <c r="O11" s="189"/>
      <c r="P11" s="189"/>
    </row>
    <row r="12" spans="1:42" ht="17.25" customHeight="1" x14ac:dyDescent="0.2">
      <c r="B12" s="192" t="s">
        <v>358</v>
      </c>
      <c r="C12" s="192" t="s">
        <v>359</v>
      </c>
      <c r="E12" s="193"/>
      <c r="H12"/>
      <c r="I12"/>
      <c r="J12"/>
      <c r="K12"/>
    </row>
    <row r="13" spans="1:42" ht="18" customHeight="1" x14ac:dyDescent="0.2">
      <c r="B13" s="194"/>
      <c r="C13" s="194"/>
      <c r="E13" s="193"/>
      <c r="H13"/>
      <c r="I13"/>
      <c r="J13"/>
      <c r="K13"/>
    </row>
    <row r="14" spans="1:42" ht="18" customHeight="1" x14ac:dyDescent="0.2">
      <c r="B14" s="194"/>
      <c r="C14" s="194"/>
      <c r="E14" s="193"/>
      <c r="H14"/>
      <c r="I14"/>
      <c r="J14"/>
      <c r="K14"/>
    </row>
    <row r="15" spans="1:42" ht="18" customHeight="1" x14ac:dyDescent="0.2">
      <c r="B15" s="194"/>
      <c r="C15" s="194"/>
      <c r="E15" s="193"/>
      <c r="H15"/>
      <c r="I15"/>
      <c r="J15"/>
      <c r="K15"/>
    </row>
    <row r="16" spans="1:42" ht="18" customHeight="1" x14ac:dyDescent="0.2">
      <c r="B16" s="194"/>
      <c r="C16" s="194"/>
      <c r="E16" s="193"/>
      <c r="H16"/>
      <c r="I16"/>
      <c r="J16"/>
      <c r="K16"/>
    </row>
    <row r="17" spans="2:11" ht="18" customHeight="1" x14ac:dyDescent="0.2">
      <c r="B17" s="195"/>
      <c r="C17" s="195"/>
      <c r="E17" s="193"/>
      <c r="F17" s="193"/>
      <c r="H17"/>
      <c r="I17"/>
      <c r="J17"/>
      <c r="K17"/>
    </row>
    <row r="18" spans="2:11" ht="18" customHeight="1" x14ac:dyDescent="0.2">
      <c r="B18" s="195"/>
      <c r="C18" s="195"/>
      <c r="E18" s="193"/>
      <c r="F18" s="193"/>
      <c r="H18"/>
      <c r="I18"/>
      <c r="J18"/>
      <c r="K18"/>
    </row>
    <row r="19" spans="2:11" ht="18" customHeight="1" x14ac:dyDescent="0.2">
      <c r="B19" s="195"/>
      <c r="C19" s="195"/>
      <c r="E19" s="193"/>
      <c r="F19" s="193"/>
      <c r="G19" s="196"/>
      <c r="H19"/>
      <c r="I19"/>
      <c r="J19"/>
      <c r="K19"/>
    </row>
    <row r="20" spans="2:11" ht="18" customHeight="1" x14ac:dyDescent="0.2">
      <c r="B20" s="195"/>
      <c r="C20" s="195"/>
      <c r="E20" s="193"/>
      <c r="F20" s="193"/>
      <c r="G20" s="193"/>
      <c r="H20"/>
      <c r="I20"/>
      <c r="J20"/>
      <c r="K20"/>
    </row>
    <row r="21" spans="2:11" ht="15.75" customHeight="1" x14ac:dyDescent="0.2">
      <c r="B21" s="275" t="s">
        <v>360</v>
      </c>
      <c r="C21" s="275"/>
      <c r="D21" s="275"/>
      <c r="E21" s="275"/>
      <c r="F21" s="193"/>
      <c r="G21" s="197"/>
      <c r="H21"/>
      <c r="I21"/>
      <c r="J21"/>
      <c r="K21"/>
    </row>
    <row r="22" spans="2:11" ht="15" customHeight="1" x14ac:dyDescent="0.2">
      <c r="B22" s="197"/>
      <c r="C22" s="197"/>
      <c r="F22" s="193"/>
      <c r="G22" s="197"/>
      <c r="H22"/>
      <c r="I22"/>
      <c r="J22"/>
      <c r="K22"/>
    </row>
    <row r="23" spans="2:11" ht="19.5" customHeight="1" x14ac:dyDescent="0.2">
      <c r="B23" s="158" t="s">
        <v>361</v>
      </c>
      <c r="F23" s="193"/>
      <c r="G23" s="197"/>
      <c r="H23" s="197"/>
      <c r="I23" s="197"/>
    </row>
    <row r="24" spans="2:11" ht="18.75" customHeight="1" x14ac:dyDescent="0.2">
      <c r="B24" s="192" t="s">
        <v>327</v>
      </c>
      <c r="C24" s="187"/>
      <c r="D24" s="192" t="s">
        <v>329</v>
      </c>
      <c r="E24" s="187"/>
      <c r="F24" s="193"/>
      <c r="G24" s="197"/>
      <c r="H24"/>
      <c r="I24"/>
      <c r="J24"/>
      <c r="K24"/>
    </row>
    <row r="25" spans="2:11" ht="15" customHeight="1" x14ac:dyDescent="0.2">
      <c r="F25" s="193"/>
      <c r="G25" s="197"/>
      <c r="H25"/>
      <c r="I25"/>
      <c r="J25"/>
      <c r="K25"/>
    </row>
    <row r="26" spans="2:11" ht="35.25" customHeight="1" x14ac:dyDescent="0.2">
      <c r="B26" s="249" t="s">
        <v>476</v>
      </c>
      <c r="C26" s="249"/>
      <c r="D26" s="249"/>
      <c r="E26" s="249"/>
      <c r="F26" s="193"/>
      <c r="G26" s="197"/>
      <c r="H26"/>
      <c r="I26"/>
      <c r="J26"/>
      <c r="K26"/>
    </row>
    <row r="27" spans="2:11" ht="30.2" customHeight="1" x14ac:dyDescent="0.2">
      <c r="B27" s="192" t="s">
        <v>362</v>
      </c>
      <c r="C27" s="192" t="s">
        <v>363</v>
      </c>
      <c r="D27"/>
      <c r="E27"/>
      <c r="F27" s="193"/>
      <c r="G27" s="197"/>
      <c r="H27"/>
      <c r="I27"/>
      <c r="J27"/>
      <c r="K27"/>
    </row>
    <row r="28" spans="2:11" ht="22.5" customHeight="1" x14ac:dyDescent="0.2">
      <c r="B28" s="198"/>
      <c r="C28" s="199"/>
      <c r="D28"/>
      <c r="E28"/>
      <c r="F28"/>
    </row>
    <row r="29" spans="2:11" ht="19.5" customHeight="1" x14ac:dyDescent="0.2">
      <c r="B29"/>
      <c r="C29"/>
      <c r="D29"/>
      <c r="E29"/>
      <c r="F29"/>
    </row>
    <row r="30" spans="2:11" ht="60" customHeight="1" x14ac:dyDescent="0.2">
      <c r="B30" s="249" t="s">
        <v>364</v>
      </c>
      <c r="C30" s="249"/>
      <c r="D30" s="249"/>
      <c r="E30" s="249"/>
      <c r="F30" s="249"/>
      <c r="G30" s="249"/>
      <c r="H30" s="249"/>
      <c r="I30" s="249"/>
      <c r="J30" s="249"/>
      <c r="K30" s="249"/>
    </row>
    <row r="31" spans="2:11" ht="15" customHeight="1" x14ac:dyDescent="0.2">
      <c r="B31" s="200"/>
      <c r="C31" s="200"/>
      <c r="D31" s="200"/>
      <c r="E31" s="200"/>
      <c r="F31" s="200"/>
      <c r="G31" s="200"/>
      <c r="H31" s="200"/>
      <c r="I31" s="200"/>
      <c r="J31" s="200"/>
      <c r="K31" s="200"/>
    </row>
    <row r="32" spans="2:11" ht="15" customHeight="1" x14ac:dyDescent="0.2">
      <c r="B32" s="200"/>
      <c r="C32" s="200"/>
      <c r="D32" s="200"/>
      <c r="E32" s="200"/>
      <c r="F32" s="200"/>
      <c r="G32" s="200"/>
      <c r="H32" s="200"/>
      <c r="I32" s="200"/>
      <c r="J32" s="200"/>
    </row>
    <row r="33" spans="2:16" ht="15" customHeight="1" x14ac:dyDescent="0.2">
      <c r="B33" s="238" t="s">
        <v>365</v>
      </c>
      <c r="C33" s="238"/>
      <c r="D33" s="238"/>
      <c r="E33" s="238"/>
      <c r="F33" s="238"/>
      <c r="G33" s="238"/>
      <c r="H33" s="238"/>
      <c r="I33" s="238"/>
      <c r="J33" s="238"/>
      <c r="K33" s="238"/>
      <c r="L33" s="189"/>
      <c r="M33" s="189"/>
      <c r="N33" s="189"/>
      <c r="O33" s="189"/>
      <c r="P33" s="189"/>
    </row>
    <row r="34" spans="2:16" ht="23.25" customHeight="1" x14ac:dyDescent="0.2">
      <c r="B34" s="158" t="s">
        <v>366</v>
      </c>
    </row>
    <row r="35" spans="2:16" ht="29.25" customHeight="1" x14ac:dyDescent="0.2">
      <c r="B35" s="350" t="s">
        <v>477</v>
      </c>
      <c r="C35" s="349"/>
      <c r="D35" s="349"/>
      <c r="E35" s="349"/>
      <c r="F35" s="349"/>
      <c r="G35" s="349"/>
      <c r="H35" s="349"/>
      <c r="I35" s="349"/>
      <c r="J35" s="349"/>
      <c r="K35" s="349"/>
      <c r="L35" s="349"/>
    </row>
    <row r="36" spans="2:16" ht="55.5" customHeight="1" x14ac:dyDescent="0.2">
      <c r="B36" s="201" t="s">
        <v>367</v>
      </c>
      <c r="C36" s="201" t="s">
        <v>463</v>
      </c>
      <c r="D36" s="201" t="s">
        <v>368</v>
      </c>
      <c r="E36" s="201" t="s">
        <v>464</v>
      </c>
      <c r="F36" s="201" t="s">
        <v>465</v>
      </c>
      <c r="G36" s="201" t="s">
        <v>466</v>
      </c>
      <c r="H36" s="201" t="s">
        <v>467</v>
      </c>
    </row>
    <row r="37" spans="2:16" ht="15" customHeight="1" x14ac:dyDescent="0.2">
      <c r="B37" s="202" t="s">
        <v>369</v>
      </c>
      <c r="C37" s="203"/>
      <c r="D37" s="202"/>
      <c r="E37" s="202"/>
      <c r="F37" s="204"/>
      <c r="G37" s="202"/>
      <c r="H37" s="202"/>
    </row>
    <row r="38" spans="2:16" ht="15" customHeight="1" x14ac:dyDescent="0.2">
      <c r="B38" s="202" t="s">
        <v>370</v>
      </c>
      <c r="C38" s="203"/>
      <c r="D38" s="202"/>
      <c r="E38" s="202"/>
      <c r="F38" s="204"/>
      <c r="G38" s="202"/>
      <c r="H38" s="202"/>
    </row>
    <row r="39" spans="2:16" ht="15" customHeight="1" x14ac:dyDescent="0.2">
      <c r="B39" s="202" t="s">
        <v>371</v>
      </c>
      <c r="C39" s="203"/>
      <c r="D39" s="202"/>
      <c r="E39" s="202"/>
      <c r="F39" s="204"/>
      <c r="G39" s="202"/>
      <c r="H39" s="202"/>
    </row>
    <row r="40" spans="2:16" s="189" customFormat="1" ht="15" customHeight="1" x14ac:dyDescent="0.2">
      <c r="B40" s="205" t="s">
        <v>372</v>
      </c>
      <c r="C40" s="206">
        <f>SUM(C37:C39)</f>
        <v>0</v>
      </c>
      <c r="D40" s="206">
        <f t="shared" ref="D40:H40" si="0">SUM(D37:D39)</f>
        <v>0</v>
      </c>
      <c r="E40" s="206">
        <f t="shared" si="0"/>
        <v>0</v>
      </c>
      <c r="F40" s="206">
        <f t="shared" si="0"/>
        <v>0</v>
      </c>
      <c r="G40" s="206">
        <f t="shared" si="0"/>
        <v>0</v>
      </c>
      <c r="H40" s="206">
        <f t="shared" si="0"/>
        <v>0</v>
      </c>
    </row>
    <row r="41" spans="2:16" ht="15" customHeight="1" x14ac:dyDescent="0.2">
      <c r="B41" s="169" t="s">
        <v>373</v>
      </c>
      <c r="C41" s="207"/>
      <c r="D41" s="207"/>
      <c r="E41" s="207"/>
      <c r="F41" s="207"/>
      <c r="G41" s="207"/>
      <c r="H41" s="207"/>
      <c r="I41" s="207"/>
      <c r="J41" s="207"/>
      <c r="K41" s="207"/>
      <c r="L41" s="207"/>
    </row>
    <row r="42" spans="2:16" ht="22.5" customHeight="1" x14ac:dyDescent="0.2">
      <c r="C42" s="207"/>
      <c r="D42" s="207"/>
      <c r="E42" s="207"/>
      <c r="F42" s="207"/>
      <c r="G42" s="207"/>
      <c r="H42" s="207"/>
      <c r="I42" s="207"/>
      <c r="J42" s="207"/>
      <c r="K42" s="207"/>
      <c r="L42" s="207"/>
    </row>
    <row r="43" spans="2:16" ht="15" customHeight="1" x14ac:dyDescent="0.2">
      <c r="B43" s="238" t="s">
        <v>374</v>
      </c>
      <c r="C43" s="238"/>
      <c r="D43" s="238"/>
      <c r="E43" s="238"/>
      <c r="F43" s="238"/>
      <c r="G43" s="238"/>
      <c r="H43" s="238"/>
      <c r="I43" s="238"/>
      <c r="J43" s="238"/>
      <c r="K43" s="238"/>
      <c r="L43" s="189"/>
      <c r="M43" s="189"/>
      <c r="N43" s="189"/>
      <c r="O43" s="189"/>
      <c r="P43" s="189"/>
    </row>
    <row r="44" spans="2:16" ht="15" customHeight="1" x14ac:dyDescent="0.2">
      <c r="B44" s="158" t="s">
        <v>375</v>
      </c>
    </row>
    <row r="45" spans="2:16" ht="29.25" customHeight="1" x14ac:dyDescent="0.2">
      <c r="B45" s="350" t="s">
        <v>477</v>
      </c>
      <c r="C45" s="349"/>
      <c r="D45" s="349"/>
      <c r="E45" s="349"/>
      <c r="F45" s="349"/>
      <c r="G45" s="349"/>
      <c r="H45" s="349"/>
      <c r="I45" s="349"/>
      <c r="J45" s="349"/>
      <c r="K45" s="349"/>
      <c r="L45" s="349"/>
    </row>
    <row r="46" spans="2:16" ht="15" customHeight="1" x14ac:dyDescent="0.2"/>
    <row r="47" spans="2:16" ht="15" customHeight="1" x14ac:dyDescent="0.2">
      <c r="B47" s="271" t="s">
        <v>367</v>
      </c>
      <c r="C47" s="271" t="s">
        <v>376</v>
      </c>
      <c r="D47" s="271" t="s">
        <v>377</v>
      </c>
      <c r="E47" s="271" t="s">
        <v>378</v>
      </c>
      <c r="F47" s="271"/>
      <c r="G47" s="271"/>
      <c r="H47" s="271"/>
      <c r="I47" s="271"/>
      <c r="J47" s="271"/>
      <c r="K47" s="271"/>
    </row>
    <row r="48" spans="2:16" ht="15" customHeight="1" x14ac:dyDescent="0.2">
      <c r="B48" s="271"/>
      <c r="C48" s="271"/>
      <c r="D48" s="271"/>
      <c r="E48" s="208" t="s">
        <v>458</v>
      </c>
      <c r="F48" s="208" t="s">
        <v>459</v>
      </c>
      <c r="G48" s="208" t="s">
        <v>460</v>
      </c>
      <c r="H48" s="208" t="s">
        <v>468</v>
      </c>
      <c r="I48" s="208" t="s">
        <v>469</v>
      </c>
      <c r="J48" s="347" t="s">
        <v>379</v>
      </c>
      <c r="K48" s="209" t="s">
        <v>380</v>
      </c>
    </row>
    <row r="49" spans="2:11" ht="15" customHeight="1" x14ac:dyDescent="0.2">
      <c r="B49" s="262" t="s">
        <v>369</v>
      </c>
      <c r="C49" s="262" t="s">
        <v>381</v>
      </c>
      <c r="D49" s="187" t="s">
        <v>382</v>
      </c>
      <c r="E49" s="210"/>
      <c r="F49" s="210"/>
      <c r="G49" s="210"/>
      <c r="H49" s="187"/>
      <c r="I49" s="187"/>
      <c r="J49" s="187"/>
      <c r="K49" s="211">
        <f>SUM(E49:J49)</f>
        <v>0</v>
      </c>
    </row>
    <row r="50" spans="2:11" ht="15" customHeight="1" x14ac:dyDescent="0.2">
      <c r="B50" s="263"/>
      <c r="C50" s="263"/>
      <c r="D50" s="187" t="s">
        <v>383</v>
      </c>
      <c r="E50" s="210"/>
      <c r="F50" s="210"/>
      <c r="G50" s="210"/>
      <c r="H50" s="210"/>
      <c r="I50" s="187"/>
      <c r="J50" s="187"/>
      <c r="K50" s="211">
        <f t="shared" ref="K50:K66" si="1">SUM(E50:J50)</f>
        <v>0</v>
      </c>
    </row>
    <row r="51" spans="2:11" ht="15" customHeight="1" x14ac:dyDescent="0.2">
      <c r="B51" s="263"/>
      <c r="C51" s="263"/>
      <c r="D51" s="187" t="s">
        <v>384</v>
      </c>
      <c r="E51" s="187"/>
      <c r="F51" s="210"/>
      <c r="G51" s="210"/>
      <c r="H51" s="210"/>
      <c r="I51" s="210"/>
      <c r="J51" s="210"/>
      <c r="K51" s="211">
        <f t="shared" si="1"/>
        <v>0</v>
      </c>
    </row>
    <row r="52" spans="2:11" ht="15" customHeight="1" x14ac:dyDescent="0.2">
      <c r="B52" s="263"/>
      <c r="C52" s="263"/>
      <c r="D52" s="187" t="s">
        <v>385</v>
      </c>
      <c r="E52" s="187"/>
      <c r="F52" s="187"/>
      <c r="G52" s="187"/>
      <c r="H52" s="187"/>
      <c r="I52" s="187"/>
      <c r="J52" s="187"/>
      <c r="K52" s="211">
        <f t="shared" si="1"/>
        <v>0</v>
      </c>
    </row>
    <row r="53" spans="2:11" ht="15" customHeight="1" x14ac:dyDescent="0.2">
      <c r="B53" s="263"/>
      <c r="C53" s="263"/>
      <c r="D53" s="187" t="s">
        <v>386</v>
      </c>
      <c r="E53" s="187"/>
      <c r="F53" s="187"/>
      <c r="G53" s="187"/>
      <c r="H53" s="187"/>
      <c r="I53" s="187"/>
      <c r="J53" s="187"/>
      <c r="K53" s="211">
        <f t="shared" si="1"/>
        <v>0</v>
      </c>
    </row>
    <row r="54" spans="2:11" ht="15" customHeight="1" x14ac:dyDescent="0.2">
      <c r="B54" s="263"/>
      <c r="C54" s="264"/>
      <c r="D54" s="187" t="s">
        <v>387</v>
      </c>
      <c r="E54" s="187"/>
      <c r="F54" s="187"/>
      <c r="G54" s="187"/>
      <c r="H54" s="187"/>
      <c r="I54" s="187"/>
      <c r="J54" s="187"/>
      <c r="K54" s="211">
        <f t="shared" si="1"/>
        <v>0</v>
      </c>
    </row>
    <row r="55" spans="2:11" ht="15" customHeight="1" x14ac:dyDescent="0.2">
      <c r="B55" s="263"/>
      <c r="C55" s="259" t="s">
        <v>388</v>
      </c>
      <c r="D55" s="187" t="s">
        <v>382</v>
      </c>
      <c r="E55" s="187"/>
      <c r="F55" s="187"/>
      <c r="G55" s="187"/>
      <c r="H55" s="187"/>
      <c r="I55" s="187"/>
      <c r="J55" s="187"/>
      <c r="K55" s="211">
        <f t="shared" si="1"/>
        <v>0</v>
      </c>
    </row>
    <row r="56" spans="2:11" ht="15" customHeight="1" x14ac:dyDescent="0.2">
      <c r="B56" s="263"/>
      <c r="C56" s="260"/>
      <c r="D56" s="187" t="s">
        <v>383</v>
      </c>
      <c r="E56" s="187"/>
      <c r="F56" s="187"/>
      <c r="G56" s="187"/>
      <c r="H56" s="187"/>
      <c r="I56" s="187"/>
      <c r="J56" s="187"/>
      <c r="K56" s="211">
        <f t="shared" si="1"/>
        <v>0</v>
      </c>
    </row>
    <row r="57" spans="2:11" ht="15" customHeight="1" x14ac:dyDescent="0.2">
      <c r="B57" s="263"/>
      <c r="C57" s="260"/>
      <c r="D57" s="187" t="s">
        <v>384</v>
      </c>
      <c r="E57" s="187"/>
      <c r="F57" s="187"/>
      <c r="G57" s="187"/>
      <c r="H57" s="187"/>
      <c r="I57" s="187"/>
      <c r="J57" s="187"/>
      <c r="K57" s="211">
        <f t="shared" si="1"/>
        <v>0</v>
      </c>
    </row>
    <row r="58" spans="2:11" ht="15" customHeight="1" x14ac:dyDescent="0.2">
      <c r="B58" s="263"/>
      <c r="C58" s="260"/>
      <c r="D58" s="187" t="s">
        <v>385</v>
      </c>
      <c r="E58" s="187"/>
      <c r="F58" s="187"/>
      <c r="G58" s="187"/>
      <c r="H58" s="187"/>
      <c r="I58" s="187"/>
      <c r="J58" s="187"/>
      <c r="K58" s="211">
        <f t="shared" si="1"/>
        <v>0</v>
      </c>
    </row>
    <row r="59" spans="2:11" ht="15" customHeight="1" x14ac:dyDescent="0.2">
      <c r="B59" s="263"/>
      <c r="C59" s="260"/>
      <c r="D59" s="187" t="s">
        <v>386</v>
      </c>
      <c r="E59" s="187"/>
      <c r="F59" s="187"/>
      <c r="G59" s="187"/>
      <c r="H59" s="187"/>
      <c r="I59" s="187"/>
      <c r="J59" s="187"/>
      <c r="K59" s="211">
        <f t="shared" si="1"/>
        <v>0</v>
      </c>
    </row>
    <row r="60" spans="2:11" ht="15" customHeight="1" x14ac:dyDescent="0.2">
      <c r="B60" s="263"/>
      <c r="C60" s="261"/>
      <c r="D60" s="187" t="s">
        <v>387</v>
      </c>
      <c r="E60" s="187"/>
      <c r="F60" s="187"/>
      <c r="G60" s="187"/>
      <c r="H60" s="187"/>
      <c r="I60" s="187"/>
      <c r="J60" s="187"/>
      <c r="K60" s="211">
        <f t="shared" si="1"/>
        <v>0</v>
      </c>
    </row>
    <row r="61" spans="2:11" ht="15" customHeight="1" x14ac:dyDescent="0.2">
      <c r="B61" s="263"/>
      <c r="C61" s="262" t="s">
        <v>389</v>
      </c>
      <c r="D61" s="187" t="s">
        <v>382</v>
      </c>
      <c r="E61" s="187"/>
      <c r="F61" s="187"/>
      <c r="G61" s="187"/>
      <c r="H61" s="187"/>
      <c r="I61" s="187"/>
      <c r="J61" s="187"/>
      <c r="K61" s="211">
        <f t="shared" si="1"/>
        <v>0</v>
      </c>
    </row>
    <row r="62" spans="2:11" ht="15" customHeight="1" x14ac:dyDescent="0.2">
      <c r="B62" s="263"/>
      <c r="C62" s="263"/>
      <c r="D62" s="187" t="s">
        <v>383</v>
      </c>
      <c r="E62" s="187"/>
      <c r="F62" s="187"/>
      <c r="G62" s="187"/>
      <c r="H62" s="187"/>
      <c r="I62" s="187"/>
      <c r="J62" s="187"/>
      <c r="K62" s="211">
        <f t="shared" si="1"/>
        <v>0</v>
      </c>
    </row>
    <row r="63" spans="2:11" ht="15" customHeight="1" x14ac:dyDescent="0.2">
      <c r="B63" s="263"/>
      <c r="C63" s="263"/>
      <c r="D63" s="187" t="s">
        <v>384</v>
      </c>
      <c r="E63" s="187"/>
      <c r="F63" s="187"/>
      <c r="G63" s="187"/>
      <c r="H63" s="187"/>
      <c r="I63" s="187"/>
      <c r="J63" s="187"/>
      <c r="K63" s="211">
        <f t="shared" si="1"/>
        <v>0</v>
      </c>
    </row>
    <row r="64" spans="2:11" ht="15" customHeight="1" x14ac:dyDescent="0.2">
      <c r="B64" s="263"/>
      <c r="C64" s="263"/>
      <c r="D64" s="187" t="s">
        <v>385</v>
      </c>
      <c r="E64" s="187"/>
      <c r="F64" s="187"/>
      <c r="G64" s="187"/>
      <c r="H64" s="187"/>
      <c r="I64" s="187"/>
      <c r="J64" s="187"/>
      <c r="K64" s="211">
        <f t="shared" si="1"/>
        <v>0</v>
      </c>
    </row>
    <row r="65" spans="2:11" ht="15" customHeight="1" x14ac:dyDescent="0.2">
      <c r="B65" s="263"/>
      <c r="C65" s="263"/>
      <c r="D65" s="187" t="s">
        <v>386</v>
      </c>
      <c r="E65" s="187"/>
      <c r="F65" s="187"/>
      <c r="G65" s="187"/>
      <c r="H65" s="187"/>
      <c r="I65" s="187"/>
      <c r="J65" s="187"/>
      <c r="K65" s="211">
        <f t="shared" si="1"/>
        <v>0</v>
      </c>
    </row>
    <row r="66" spans="2:11" ht="15" customHeight="1" x14ac:dyDescent="0.2">
      <c r="B66" s="264"/>
      <c r="C66" s="264"/>
      <c r="D66" s="187" t="s">
        <v>387</v>
      </c>
      <c r="E66" s="187"/>
      <c r="F66" s="187"/>
      <c r="G66" s="187"/>
      <c r="H66" s="187"/>
      <c r="I66" s="187"/>
      <c r="J66" s="187"/>
      <c r="K66" s="211">
        <f t="shared" si="1"/>
        <v>0</v>
      </c>
    </row>
    <row r="67" spans="2:11" ht="15" customHeight="1" x14ac:dyDescent="0.2">
      <c r="B67" s="253" t="s">
        <v>390</v>
      </c>
      <c r="C67" s="254"/>
      <c r="D67" s="212" t="s">
        <v>382</v>
      </c>
      <c r="E67" s="211">
        <f t="shared" ref="E67:K72" si="2">E49+E55+(E61/5.7)</f>
        <v>0</v>
      </c>
      <c r="F67" s="211">
        <f t="shared" si="2"/>
        <v>0</v>
      </c>
      <c r="G67" s="211">
        <f t="shared" si="2"/>
        <v>0</v>
      </c>
      <c r="H67" s="211">
        <f t="shared" si="2"/>
        <v>0</v>
      </c>
      <c r="I67" s="211">
        <f t="shared" si="2"/>
        <v>0</v>
      </c>
      <c r="J67" s="211">
        <f t="shared" si="2"/>
        <v>0</v>
      </c>
      <c r="K67" s="211">
        <f t="shared" si="2"/>
        <v>0</v>
      </c>
    </row>
    <row r="68" spans="2:11" ht="15" customHeight="1" x14ac:dyDescent="0.2">
      <c r="B68" s="255"/>
      <c r="C68" s="256"/>
      <c r="D68" s="212" t="s">
        <v>383</v>
      </c>
      <c r="E68" s="211">
        <f t="shared" si="2"/>
        <v>0</v>
      </c>
      <c r="F68" s="211">
        <f t="shared" si="2"/>
        <v>0</v>
      </c>
      <c r="G68" s="211">
        <f t="shared" si="2"/>
        <v>0</v>
      </c>
      <c r="H68" s="211">
        <f t="shared" si="2"/>
        <v>0</v>
      </c>
      <c r="I68" s="211">
        <f t="shared" si="2"/>
        <v>0</v>
      </c>
      <c r="J68" s="211">
        <f t="shared" si="2"/>
        <v>0</v>
      </c>
      <c r="K68" s="211">
        <f t="shared" si="2"/>
        <v>0</v>
      </c>
    </row>
    <row r="69" spans="2:11" ht="15" customHeight="1" x14ac:dyDescent="0.2">
      <c r="B69" s="255"/>
      <c r="C69" s="256"/>
      <c r="D69" s="212" t="s">
        <v>384</v>
      </c>
      <c r="E69" s="211">
        <f t="shared" si="2"/>
        <v>0</v>
      </c>
      <c r="F69" s="211">
        <f t="shared" si="2"/>
        <v>0</v>
      </c>
      <c r="G69" s="211">
        <f t="shared" si="2"/>
        <v>0</v>
      </c>
      <c r="H69" s="211">
        <f t="shared" si="2"/>
        <v>0</v>
      </c>
      <c r="I69" s="211">
        <f t="shared" si="2"/>
        <v>0</v>
      </c>
      <c r="J69" s="211">
        <f t="shared" si="2"/>
        <v>0</v>
      </c>
      <c r="K69" s="211">
        <f t="shared" si="2"/>
        <v>0</v>
      </c>
    </row>
    <row r="70" spans="2:11" ht="15" customHeight="1" x14ac:dyDescent="0.2">
      <c r="B70" s="255"/>
      <c r="C70" s="256"/>
      <c r="D70" s="212" t="s">
        <v>385</v>
      </c>
      <c r="E70" s="211">
        <f t="shared" si="2"/>
        <v>0</v>
      </c>
      <c r="F70" s="211">
        <f t="shared" si="2"/>
        <v>0</v>
      </c>
      <c r="G70" s="211">
        <f t="shared" si="2"/>
        <v>0</v>
      </c>
      <c r="H70" s="211">
        <f t="shared" si="2"/>
        <v>0</v>
      </c>
      <c r="I70" s="211">
        <f t="shared" si="2"/>
        <v>0</v>
      </c>
      <c r="J70" s="211">
        <f t="shared" si="2"/>
        <v>0</v>
      </c>
      <c r="K70" s="211">
        <f t="shared" si="2"/>
        <v>0</v>
      </c>
    </row>
    <row r="71" spans="2:11" ht="15" customHeight="1" x14ac:dyDescent="0.2">
      <c r="B71" s="255"/>
      <c r="C71" s="256"/>
      <c r="D71" s="212" t="s">
        <v>386</v>
      </c>
      <c r="E71" s="211">
        <f t="shared" si="2"/>
        <v>0</v>
      </c>
      <c r="F71" s="211">
        <f t="shared" si="2"/>
        <v>0</v>
      </c>
      <c r="G71" s="211">
        <f t="shared" si="2"/>
        <v>0</v>
      </c>
      <c r="H71" s="211">
        <f t="shared" si="2"/>
        <v>0</v>
      </c>
      <c r="I71" s="211">
        <f t="shared" si="2"/>
        <v>0</v>
      </c>
      <c r="J71" s="211">
        <f t="shared" si="2"/>
        <v>0</v>
      </c>
      <c r="K71" s="211">
        <f t="shared" si="2"/>
        <v>0</v>
      </c>
    </row>
    <row r="72" spans="2:11" ht="15" customHeight="1" x14ac:dyDescent="0.2">
      <c r="B72" s="257"/>
      <c r="C72" s="258"/>
      <c r="D72" s="212" t="s">
        <v>387</v>
      </c>
      <c r="E72" s="211">
        <f t="shared" si="2"/>
        <v>0</v>
      </c>
      <c r="F72" s="211">
        <f t="shared" si="2"/>
        <v>0</v>
      </c>
      <c r="G72" s="211">
        <f t="shared" si="2"/>
        <v>0</v>
      </c>
      <c r="H72" s="211">
        <f t="shared" si="2"/>
        <v>0</v>
      </c>
      <c r="I72" s="211">
        <f t="shared" si="2"/>
        <v>0</v>
      </c>
      <c r="J72" s="211">
        <f t="shared" si="2"/>
        <v>0</v>
      </c>
      <c r="K72" s="211">
        <f t="shared" si="2"/>
        <v>0</v>
      </c>
    </row>
    <row r="73" spans="2:11" ht="15" customHeight="1" x14ac:dyDescent="0.2">
      <c r="B73" s="262" t="s">
        <v>370</v>
      </c>
      <c r="C73" s="262" t="s">
        <v>381</v>
      </c>
      <c r="D73" s="187" t="s">
        <v>382</v>
      </c>
      <c r="E73" s="210"/>
      <c r="F73" s="210"/>
      <c r="G73" s="210"/>
      <c r="H73" s="187"/>
      <c r="I73" s="187"/>
      <c r="J73" s="187"/>
      <c r="K73" s="211">
        <f t="shared" ref="K73:K90" si="3">SUM(E73:J73)</f>
        <v>0</v>
      </c>
    </row>
    <row r="74" spans="2:11" ht="15" customHeight="1" x14ac:dyDescent="0.2">
      <c r="B74" s="263"/>
      <c r="C74" s="263"/>
      <c r="D74" s="187" t="s">
        <v>383</v>
      </c>
      <c r="E74" s="210"/>
      <c r="F74" s="210"/>
      <c r="G74" s="210"/>
      <c r="H74" s="210"/>
      <c r="I74" s="187"/>
      <c r="J74" s="187"/>
      <c r="K74" s="211">
        <f t="shared" si="3"/>
        <v>0</v>
      </c>
    </row>
    <row r="75" spans="2:11" ht="15" customHeight="1" x14ac:dyDescent="0.2">
      <c r="B75" s="263"/>
      <c r="C75" s="263"/>
      <c r="D75" s="187" t="s">
        <v>384</v>
      </c>
      <c r="E75" s="187"/>
      <c r="F75" s="210"/>
      <c r="G75" s="210"/>
      <c r="H75" s="210"/>
      <c r="I75" s="210"/>
      <c r="J75" s="210"/>
      <c r="K75" s="211">
        <f t="shared" si="3"/>
        <v>0</v>
      </c>
    </row>
    <row r="76" spans="2:11" ht="15" customHeight="1" x14ac:dyDescent="0.2">
      <c r="B76" s="263"/>
      <c r="C76" s="263"/>
      <c r="D76" s="187" t="s">
        <v>385</v>
      </c>
      <c r="E76" s="187"/>
      <c r="F76" s="187"/>
      <c r="G76" s="187"/>
      <c r="H76" s="187"/>
      <c r="I76" s="187"/>
      <c r="J76" s="187"/>
      <c r="K76" s="211">
        <f t="shared" si="3"/>
        <v>0</v>
      </c>
    </row>
    <row r="77" spans="2:11" ht="15" customHeight="1" x14ac:dyDescent="0.2">
      <c r="B77" s="263"/>
      <c r="C77" s="263"/>
      <c r="D77" s="187" t="s">
        <v>386</v>
      </c>
      <c r="E77" s="187"/>
      <c r="F77" s="187"/>
      <c r="G77" s="187"/>
      <c r="H77" s="187"/>
      <c r="I77" s="187"/>
      <c r="J77" s="187"/>
      <c r="K77" s="211">
        <f t="shared" si="3"/>
        <v>0</v>
      </c>
    </row>
    <row r="78" spans="2:11" ht="15" customHeight="1" x14ac:dyDescent="0.2">
      <c r="B78" s="263"/>
      <c r="C78" s="264"/>
      <c r="D78" s="187" t="s">
        <v>387</v>
      </c>
      <c r="E78" s="187"/>
      <c r="F78" s="187"/>
      <c r="G78" s="187"/>
      <c r="H78" s="187"/>
      <c r="I78" s="187"/>
      <c r="J78" s="187"/>
      <c r="K78" s="211">
        <f t="shared" si="3"/>
        <v>0</v>
      </c>
    </row>
    <row r="79" spans="2:11" ht="15" customHeight="1" x14ac:dyDescent="0.2">
      <c r="B79" s="263"/>
      <c r="C79" s="259" t="s">
        <v>388</v>
      </c>
      <c r="D79" s="187" t="s">
        <v>382</v>
      </c>
      <c r="E79" s="187"/>
      <c r="F79" s="187"/>
      <c r="G79" s="187"/>
      <c r="H79" s="187"/>
      <c r="I79" s="187"/>
      <c r="J79" s="187"/>
      <c r="K79" s="211">
        <f t="shared" si="3"/>
        <v>0</v>
      </c>
    </row>
    <row r="80" spans="2:11" ht="15" customHeight="1" x14ac:dyDescent="0.2">
      <c r="B80" s="263"/>
      <c r="C80" s="260"/>
      <c r="D80" s="187" t="s">
        <v>383</v>
      </c>
      <c r="E80" s="187"/>
      <c r="F80" s="187"/>
      <c r="G80" s="187"/>
      <c r="H80" s="187"/>
      <c r="I80" s="187"/>
      <c r="J80" s="187"/>
      <c r="K80" s="211">
        <f t="shared" si="3"/>
        <v>0</v>
      </c>
    </row>
    <row r="81" spans="2:11" ht="15" customHeight="1" x14ac:dyDescent="0.2">
      <c r="B81" s="263"/>
      <c r="C81" s="260"/>
      <c r="D81" s="187" t="s">
        <v>384</v>
      </c>
      <c r="E81" s="187"/>
      <c r="F81" s="187"/>
      <c r="G81" s="187"/>
      <c r="H81" s="187"/>
      <c r="I81" s="187"/>
      <c r="J81" s="187"/>
      <c r="K81" s="211">
        <f t="shared" si="3"/>
        <v>0</v>
      </c>
    </row>
    <row r="82" spans="2:11" ht="15" customHeight="1" x14ac:dyDescent="0.2">
      <c r="B82" s="263"/>
      <c r="C82" s="260"/>
      <c r="D82" s="187" t="s">
        <v>385</v>
      </c>
      <c r="E82" s="187"/>
      <c r="F82" s="187"/>
      <c r="G82" s="187"/>
      <c r="H82" s="187"/>
      <c r="I82" s="187"/>
      <c r="J82" s="187"/>
      <c r="K82" s="211">
        <f t="shared" si="3"/>
        <v>0</v>
      </c>
    </row>
    <row r="83" spans="2:11" ht="15" customHeight="1" x14ac:dyDescent="0.2">
      <c r="B83" s="263"/>
      <c r="C83" s="260"/>
      <c r="D83" s="187" t="s">
        <v>386</v>
      </c>
      <c r="E83" s="187"/>
      <c r="F83" s="187"/>
      <c r="G83" s="187"/>
      <c r="H83" s="187"/>
      <c r="I83" s="187"/>
      <c r="J83" s="187"/>
      <c r="K83" s="211">
        <f t="shared" si="3"/>
        <v>0</v>
      </c>
    </row>
    <row r="84" spans="2:11" ht="15" customHeight="1" x14ac:dyDescent="0.2">
      <c r="B84" s="263"/>
      <c r="C84" s="261"/>
      <c r="D84" s="187" t="s">
        <v>387</v>
      </c>
      <c r="E84" s="187"/>
      <c r="F84" s="187"/>
      <c r="G84" s="187"/>
      <c r="H84" s="187"/>
      <c r="I84" s="187"/>
      <c r="J84" s="187"/>
      <c r="K84" s="211">
        <f t="shared" si="3"/>
        <v>0</v>
      </c>
    </row>
    <row r="85" spans="2:11" ht="15" customHeight="1" x14ac:dyDescent="0.2">
      <c r="B85" s="263"/>
      <c r="C85" s="262" t="s">
        <v>389</v>
      </c>
      <c r="D85" s="187" t="s">
        <v>382</v>
      </c>
      <c r="E85" s="187"/>
      <c r="F85" s="187"/>
      <c r="G85" s="187"/>
      <c r="H85" s="187"/>
      <c r="I85" s="187"/>
      <c r="J85" s="187"/>
      <c r="K85" s="211">
        <f t="shared" si="3"/>
        <v>0</v>
      </c>
    </row>
    <row r="86" spans="2:11" ht="15" customHeight="1" x14ac:dyDescent="0.2">
      <c r="B86" s="263"/>
      <c r="C86" s="263"/>
      <c r="D86" s="187" t="s">
        <v>383</v>
      </c>
      <c r="E86" s="187"/>
      <c r="F86" s="187"/>
      <c r="G86" s="187"/>
      <c r="H86" s="187"/>
      <c r="I86" s="187"/>
      <c r="J86" s="187"/>
      <c r="K86" s="211">
        <f t="shared" si="3"/>
        <v>0</v>
      </c>
    </row>
    <row r="87" spans="2:11" ht="15" customHeight="1" x14ac:dyDescent="0.2">
      <c r="B87" s="263"/>
      <c r="C87" s="263"/>
      <c r="D87" s="187" t="s">
        <v>384</v>
      </c>
      <c r="E87" s="187"/>
      <c r="F87" s="187"/>
      <c r="G87" s="187"/>
      <c r="H87" s="187"/>
      <c r="I87" s="187"/>
      <c r="J87" s="187"/>
      <c r="K87" s="211">
        <f t="shared" si="3"/>
        <v>0</v>
      </c>
    </row>
    <row r="88" spans="2:11" ht="15" customHeight="1" x14ac:dyDescent="0.2">
      <c r="B88" s="263"/>
      <c r="C88" s="263"/>
      <c r="D88" s="187" t="s">
        <v>385</v>
      </c>
      <c r="E88" s="187"/>
      <c r="F88" s="187"/>
      <c r="G88" s="187"/>
      <c r="H88" s="187"/>
      <c r="I88" s="187"/>
      <c r="J88" s="187"/>
      <c r="K88" s="211">
        <f t="shared" si="3"/>
        <v>0</v>
      </c>
    </row>
    <row r="89" spans="2:11" ht="15" customHeight="1" x14ac:dyDescent="0.2">
      <c r="B89" s="263"/>
      <c r="C89" s="263"/>
      <c r="D89" s="187" t="s">
        <v>386</v>
      </c>
      <c r="E89" s="187"/>
      <c r="F89" s="187"/>
      <c r="G89" s="187"/>
      <c r="H89" s="187"/>
      <c r="I89" s="187"/>
      <c r="J89" s="187"/>
      <c r="K89" s="211">
        <f t="shared" si="3"/>
        <v>0</v>
      </c>
    </row>
    <row r="90" spans="2:11" ht="15" customHeight="1" x14ac:dyDescent="0.2">
      <c r="B90" s="264"/>
      <c r="C90" s="264"/>
      <c r="D90" s="187" t="s">
        <v>387</v>
      </c>
      <c r="E90" s="187"/>
      <c r="F90" s="187"/>
      <c r="G90" s="187"/>
      <c r="H90" s="187"/>
      <c r="I90" s="187"/>
      <c r="J90" s="187"/>
      <c r="K90" s="211">
        <f t="shared" si="3"/>
        <v>0</v>
      </c>
    </row>
    <row r="91" spans="2:11" ht="15" customHeight="1" x14ac:dyDescent="0.2">
      <c r="B91" s="253" t="s">
        <v>391</v>
      </c>
      <c r="C91" s="254"/>
      <c r="D91" s="212" t="s">
        <v>382</v>
      </c>
      <c r="E91" s="211">
        <f t="shared" ref="E91:K96" si="4">E73+E79+(E85/5.7)</f>
        <v>0</v>
      </c>
      <c r="F91" s="211">
        <f t="shared" si="4"/>
        <v>0</v>
      </c>
      <c r="G91" s="211">
        <f t="shared" si="4"/>
        <v>0</v>
      </c>
      <c r="H91" s="211">
        <f t="shared" si="4"/>
        <v>0</v>
      </c>
      <c r="I91" s="211">
        <f t="shared" si="4"/>
        <v>0</v>
      </c>
      <c r="J91" s="211">
        <f t="shared" si="4"/>
        <v>0</v>
      </c>
      <c r="K91" s="211">
        <f t="shared" si="4"/>
        <v>0</v>
      </c>
    </row>
    <row r="92" spans="2:11" ht="15" customHeight="1" x14ac:dyDescent="0.2">
      <c r="B92" s="255"/>
      <c r="C92" s="256"/>
      <c r="D92" s="212" t="s">
        <v>383</v>
      </c>
      <c r="E92" s="211">
        <f t="shared" si="4"/>
        <v>0</v>
      </c>
      <c r="F92" s="211">
        <f t="shared" si="4"/>
        <v>0</v>
      </c>
      <c r="G92" s="211">
        <f t="shared" si="4"/>
        <v>0</v>
      </c>
      <c r="H92" s="211">
        <f t="shared" si="4"/>
        <v>0</v>
      </c>
      <c r="I92" s="211">
        <f t="shared" si="4"/>
        <v>0</v>
      </c>
      <c r="J92" s="211">
        <f t="shared" si="4"/>
        <v>0</v>
      </c>
      <c r="K92" s="211">
        <f t="shared" si="4"/>
        <v>0</v>
      </c>
    </row>
    <row r="93" spans="2:11" ht="15" customHeight="1" x14ac:dyDescent="0.2">
      <c r="B93" s="255"/>
      <c r="C93" s="256"/>
      <c r="D93" s="212" t="s">
        <v>384</v>
      </c>
      <c r="E93" s="211">
        <f t="shared" si="4"/>
        <v>0</v>
      </c>
      <c r="F93" s="211">
        <f t="shared" si="4"/>
        <v>0</v>
      </c>
      <c r="G93" s="211">
        <f t="shared" si="4"/>
        <v>0</v>
      </c>
      <c r="H93" s="211">
        <f t="shared" si="4"/>
        <v>0</v>
      </c>
      <c r="I93" s="211">
        <f t="shared" si="4"/>
        <v>0</v>
      </c>
      <c r="J93" s="211">
        <f t="shared" si="4"/>
        <v>0</v>
      </c>
      <c r="K93" s="211">
        <f t="shared" si="4"/>
        <v>0</v>
      </c>
    </row>
    <row r="94" spans="2:11" ht="15" customHeight="1" x14ac:dyDescent="0.2">
      <c r="B94" s="255"/>
      <c r="C94" s="256"/>
      <c r="D94" s="212" t="s">
        <v>385</v>
      </c>
      <c r="E94" s="211">
        <f t="shared" si="4"/>
        <v>0</v>
      </c>
      <c r="F94" s="211">
        <f t="shared" si="4"/>
        <v>0</v>
      </c>
      <c r="G94" s="211">
        <f t="shared" si="4"/>
        <v>0</v>
      </c>
      <c r="H94" s="211">
        <f t="shared" si="4"/>
        <v>0</v>
      </c>
      <c r="I94" s="211">
        <f t="shared" si="4"/>
        <v>0</v>
      </c>
      <c r="J94" s="211">
        <f t="shared" si="4"/>
        <v>0</v>
      </c>
      <c r="K94" s="211">
        <f t="shared" si="4"/>
        <v>0</v>
      </c>
    </row>
    <row r="95" spans="2:11" ht="15" customHeight="1" x14ac:dyDescent="0.2">
      <c r="B95" s="255"/>
      <c r="C95" s="256"/>
      <c r="D95" s="212" t="s">
        <v>386</v>
      </c>
      <c r="E95" s="211">
        <f t="shared" si="4"/>
        <v>0</v>
      </c>
      <c r="F95" s="211">
        <f t="shared" si="4"/>
        <v>0</v>
      </c>
      <c r="G95" s="211">
        <f t="shared" si="4"/>
        <v>0</v>
      </c>
      <c r="H95" s="211">
        <f t="shared" si="4"/>
        <v>0</v>
      </c>
      <c r="I95" s="211">
        <f t="shared" si="4"/>
        <v>0</v>
      </c>
      <c r="J95" s="211">
        <f t="shared" si="4"/>
        <v>0</v>
      </c>
      <c r="K95" s="211">
        <f t="shared" si="4"/>
        <v>0</v>
      </c>
    </row>
    <row r="96" spans="2:11" ht="15" customHeight="1" x14ac:dyDescent="0.2">
      <c r="B96" s="257"/>
      <c r="C96" s="258"/>
      <c r="D96" s="212" t="s">
        <v>387</v>
      </c>
      <c r="E96" s="211">
        <f t="shared" si="4"/>
        <v>0</v>
      </c>
      <c r="F96" s="211">
        <f t="shared" si="4"/>
        <v>0</v>
      </c>
      <c r="G96" s="211">
        <f t="shared" si="4"/>
        <v>0</v>
      </c>
      <c r="H96" s="211">
        <f t="shared" si="4"/>
        <v>0</v>
      </c>
      <c r="I96" s="211">
        <f t="shared" si="4"/>
        <v>0</v>
      </c>
      <c r="J96" s="211">
        <f t="shared" si="4"/>
        <v>0</v>
      </c>
      <c r="K96" s="211">
        <f t="shared" si="4"/>
        <v>0</v>
      </c>
    </row>
    <row r="97" spans="2:11" ht="15" customHeight="1" x14ac:dyDescent="0.2">
      <c r="B97" s="259" t="s">
        <v>392</v>
      </c>
      <c r="C97" s="262" t="s">
        <v>381</v>
      </c>
      <c r="D97" s="187" t="s">
        <v>382</v>
      </c>
      <c r="E97" s="213">
        <f t="shared" ref="E97:J112" si="5">+E49+E73</f>
        <v>0</v>
      </c>
      <c r="F97" s="213">
        <f t="shared" si="5"/>
        <v>0</v>
      </c>
      <c r="G97" s="213">
        <f t="shared" si="5"/>
        <v>0</v>
      </c>
      <c r="H97" s="213">
        <f t="shared" si="5"/>
        <v>0</v>
      </c>
      <c r="I97" s="213">
        <f t="shared" si="5"/>
        <v>0</v>
      </c>
      <c r="J97" s="213">
        <f t="shared" si="5"/>
        <v>0</v>
      </c>
      <c r="K97" s="211">
        <f>SUM(E97:J97)</f>
        <v>0</v>
      </c>
    </row>
    <row r="98" spans="2:11" ht="15" customHeight="1" x14ac:dyDescent="0.2">
      <c r="B98" s="260"/>
      <c r="C98" s="263"/>
      <c r="D98" s="187" t="s">
        <v>383</v>
      </c>
      <c r="E98" s="213">
        <f t="shared" si="5"/>
        <v>0</v>
      </c>
      <c r="F98" s="213">
        <f t="shared" si="5"/>
        <v>0</v>
      </c>
      <c r="G98" s="213">
        <f t="shared" si="5"/>
        <v>0</v>
      </c>
      <c r="H98" s="213">
        <f t="shared" si="5"/>
        <v>0</v>
      </c>
      <c r="I98" s="213">
        <f t="shared" si="5"/>
        <v>0</v>
      </c>
      <c r="J98" s="213">
        <f t="shared" si="5"/>
        <v>0</v>
      </c>
      <c r="K98" s="211">
        <f t="shared" ref="K98:K123" si="6">SUM(E98:J98)</f>
        <v>0</v>
      </c>
    </row>
    <row r="99" spans="2:11" ht="15" customHeight="1" x14ac:dyDescent="0.2">
      <c r="B99" s="260"/>
      <c r="C99" s="263"/>
      <c r="D99" s="187" t="s">
        <v>384</v>
      </c>
      <c r="E99" s="213">
        <f t="shared" si="5"/>
        <v>0</v>
      </c>
      <c r="F99" s="213">
        <f t="shared" si="5"/>
        <v>0</v>
      </c>
      <c r="G99" s="213">
        <f t="shared" si="5"/>
        <v>0</v>
      </c>
      <c r="H99" s="213">
        <f t="shared" si="5"/>
        <v>0</v>
      </c>
      <c r="I99" s="213">
        <f t="shared" si="5"/>
        <v>0</v>
      </c>
      <c r="J99" s="213">
        <f t="shared" si="5"/>
        <v>0</v>
      </c>
      <c r="K99" s="211">
        <f t="shared" si="6"/>
        <v>0</v>
      </c>
    </row>
    <row r="100" spans="2:11" ht="15" customHeight="1" x14ac:dyDescent="0.2">
      <c r="B100" s="260"/>
      <c r="C100" s="263"/>
      <c r="D100" s="187" t="s">
        <v>385</v>
      </c>
      <c r="E100" s="213">
        <f t="shared" si="5"/>
        <v>0</v>
      </c>
      <c r="F100" s="213">
        <f t="shared" si="5"/>
        <v>0</v>
      </c>
      <c r="G100" s="213">
        <f t="shared" si="5"/>
        <v>0</v>
      </c>
      <c r="H100" s="213">
        <f t="shared" si="5"/>
        <v>0</v>
      </c>
      <c r="I100" s="213">
        <f t="shared" si="5"/>
        <v>0</v>
      </c>
      <c r="J100" s="213">
        <f t="shared" si="5"/>
        <v>0</v>
      </c>
      <c r="K100" s="211">
        <f t="shared" si="6"/>
        <v>0</v>
      </c>
    </row>
    <row r="101" spans="2:11" ht="15" customHeight="1" x14ac:dyDescent="0.2">
      <c r="B101" s="260"/>
      <c r="C101" s="263"/>
      <c r="D101" s="187" t="s">
        <v>386</v>
      </c>
      <c r="E101" s="213">
        <f t="shared" si="5"/>
        <v>0</v>
      </c>
      <c r="F101" s="213">
        <f t="shared" si="5"/>
        <v>0</v>
      </c>
      <c r="G101" s="213">
        <f t="shared" si="5"/>
        <v>0</v>
      </c>
      <c r="H101" s="213">
        <f t="shared" si="5"/>
        <v>0</v>
      </c>
      <c r="I101" s="213">
        <f t="shared" si="5"/>
        <v>0</v>
      </c>
      <c r="J101" s="213">
        <f t="shared" si="5"/>
        <v>0</v>
      </c>
      <c r="K101" s="211">
        <f t="shared" si="6"/>
        <v>0</v>
      </c>
    </row>
    <row r="102" spans="2:11" ht="15" customHeight="1" x14ac:dyDescent="0.2">
      <c r="B102" s="260"/>
      <c r="C102" s="264"/>
      <c r="D102" s="187" t="s">
        <v>387</v>
      </c>
      <c r="E102" s="213">
        <f t="shared" si="5"/>
        <v>0</v>
      </c>
      <c r="F102" s="213">
        <f t="shared" si="5"/>
        <v>0</v>
      </c>
      <c r="G102" s="213">
        <f t="shared" si="5"/>
        <v>0</v>
      </c>
      <c r="H102" s="213">
        <f t="shared" si="5"/>
        <v>0</v>
      </c>
      <c r="I102" s="213">
        <f t="shared" si="5"/>
        <v>0</v>
      </c>
      <c r="J102" s="213">
        <f t="shared" si="5"/>
        <v>0</v>
      </c>
      <c r="K102" s="211">
        <f t="shared" si="6"/>
        <v>0</v>
      </c>
    </row>
    <row r="103" spans="2:11" ht="15" customHeight="1" x14ac:dyDescent="0.2">
      <c r="B103" s="260"/>
      <c r="C103" s="259" t="s">
        <v>388</v>
      </c>
      <c r="D103" s="187" t="s">
        <v>382</v>
      </c>
      <c r="E103" s="213">
        <f t="shared" si="5"/>
        <v>0</v>
      </c>
      <c r="F103" s="213">
        <f t="shared" si="5"/>
        <v>0</v>
      </c>
      <c r="G103" s="213">
        <f t="shared" si="5"/>
        <v>0</v>
      </c>
      <c r="H103" s="213">
        <f t="shared" si="5"/>
        <v>0</v>
      </c>
      <c r="I103" s="213">
        <f t="shared" si="5"/>
        <v>0</v>
      </c>
      <c r="J103" s="213">
        <f t="shared" si="5"/>
        <v>0</v>
      </c>
      <c r="K103" s="211">
        <f t="shared" si="6"/>
        <v>0</v>
      </c>
    </row>
    <row r="104" spans="2:11" ht="15" customHeight="1" x14ac:dyDescent="0.2">
      <c r="B104" s="260"/>
      <c r="C104" s="260"/>
      <c r="D104" s="187" t="s">
        <v>383</v>
      </c>
      <c r="E104" s="213">
        <f t="shared" si="5"/>
        <v>0</v>
      </c>
      <c r="F104" s="213">
        <f t="shared" si="5"/>
        <v>0</v>
      </c>
      <c r="G104" s="213">
        <f t="shared" si="5"/>
        <v>0</v>
      </c>
      <c r="H104" s="213">
        <f t="shared" si="5"/>
        <v>0</v>
      </c>
      <c r="I104" s="213">
        <f t="shared" si="5"/>
        <v>0</v>
      </c>
      <c r="J104" s="213">
        <f t="shared" si="5"/>
        <v>0</v>
      </c>
      <c r="K104" s="211">
        <f t="shared" si="6"/>
        <v>0</v>
      </c>
    </row>
    <row r="105" spans="2:11" ht="15" customHeight="1" x14ac:dyDescent="0.2">
      <c r="B105" s="260"/>
      <c r="C105" s="260"/>
      <c r="D105" s="187" t="s">
        <v>384</v>
      </c>
      <c r="E105" s="213">
        <f t="shared" si="5"/>
        <v>0</v>
      </c>
      <c r="F105" s="213">
        <f t="shared" si="5"/>
        <v>0</v>
      </c>
      <c r="G105" s="213">
        <f t="shared" si="5"/>
        <v>0</v>
      </c>
      <c r="H105" s="213">
        <f t="shared" si="5"/>
        <v>0</v>
      </c>
      <c r="I105" s="213">
        <f t="shared" si="5"/>
        <v>0</v>
      </c>
      <c r="J105" s="213">
        <f t="shared" si="5"/>
        <v>0</v>
      </c>
      <c r="K105" s="211">
        <f t="shared" si="6"/>
        <v>0</v>
      </c>
    </row>
    <row r="106" spans="2:11" ht="15" customHeight="1" x14ac:dyDescent="0.2">
      <c r="B106" s="260"/>
      <c r="C106" s="260"/>
      <c r="D106" s="187" t="s">
        <v>385</v>
      </c>
      <c r="E106" s="213">
        <f t="shared" si="5"/>
        <v>0</v>
      </c>
      <c r="F106" s="213">
        <f t="shared" si="5"/>
        <v>0</v>
      </c>
      <c r="G106" s="213">
        <f t="shared" si="5"/>
        <v>0</v>
      </c>
      <c r="H106" s="213">
        <f t="shared" si="5"/>
        <v>0</v>
      </c>
      <c r="I106" s="213">
        <f t="shared" si="5"/>
        <v>0</v>
      </c>
      <c r="J106" s="213">
        <f t="shared" si="5"/>
        <v>0</v>
      </c>
      <c r="K106" s="211">
        <f t="shared" si="6"/>
        <v>0</v>
      </c>
    </row>
    <row r="107" spans="2:11" ht="15" customHeight="1" x14ac:dyDescent="0.2">
      <c r="B107" s="260"/>
      <c r="C107" s="260"/>
      <c r="D107" s="187" t="s">
        <v>386</v>
      </c>
      <c r="E107" s="213">
        <f t="shared" si="5"/>
        <v>0</v>
      </c>
      <c r="F107" s="213">
        <f t="shared" si="5"/>
        <v>0</v>
      </c>
      <c r="G107" s="213">
        <f t="shared" si="5"/>
        <v>0</v>
      </c>
      <c r="H107" s="213">
        <f t="shared" si="5"/>
        <v>0</v>
      </c>
      <c r="I107" s="213">
        <f t="shared" si="5"/>
        <v>0</v>
      </c>
      <c r="J107" s="213">
        <f t="shared" si="5"/>
        <v>0</v>
      </c>
      <c r="K107" s="211">
        <f t="shared" si="6"/>
        <v>0</v>
      </c>
    </row>
    <row r="108" spans="2:11" ht="15" customHeight="1" x14ac:dyDescent="0.2">
      <c r="B108" s="260"/>
      <c r="C108" s="261"/>
      <c r="D108" s="187" t="s">
        <v>387</v>
      </c>
      <c r="E108" s="213">
        <f t="shared" si="5"/>
        <v>0</v>
      </c>
      <c r="F108" s="213">
        <f t="shared" si="5"/>
        <v>0</v>
      </c>
      <c r="G108" s="213">
        <f t="shared" si="5"/>
        <v>0</v>
      </c>
      <c r="H108" s="213">
        <f t="shared" si="5"/>
        <v>0</v>
      </c>
      <c r="I108" s="213">
        <f t="shared" si="5"/>
        <v>0</v>
      </c>
      <c r="J108" s="213">
        <f t="shared" si="5"/>
        <v>0</v>
      </c>
      <c r="K108" s="211">
        <f t="shared" si="6"/>
        <v>0</v>
      </c>
    </row>
    <row r="109" spans="2:11" ht="15" customHeight="1" x14ac:dyDescent="0.2">
      <c r="B109" s="260"/>
      <c r="C109" s="262" t="s">
        <v>389</v>
      </c>
      <c r="D109" s="187" t="s">
        <v>382</v>
      </c>
      <c r="E109" s="213">
        <f t="shared" si="5"/>
        <v>0</v>
      </c>
      <c r="F109" s="213">
        <f t="shared" si="5"/>
        <v>0</v>
      </c>
      <c r="G109" s="213">
        <f t="shared" si="5"/>
        <v>0</v>
      </c>
      <c r="H109" s="213">
        <f t="shared" si="5"/>
        <v>0</v>
      </c>
      <c r="I109" s="213">
        <f t="shared" si="5"/>
        <v>0</v>
      </c>
      <c r="J109" s="213">
        <f t="shared" si="5"/>
        <v>0</v>
      </c>
      <c r="K109" s="211">
        <f t="shared" si="6"/>
        <v>0</v>
      </c>
    </row>
    <row r="110" spans="2:11" ht="15" customHeight="1" x14ac:dyDescent="0.2">
      <c r="B110" s="260"/>
      <c r="C110" s="263"/>
      <c r="D110" s="187" t="s">
        <v>383</v>
      </c>
      <c r="E110" s="213">
        <f t="shared" si="5"/>
        <v>0</v>
      </c>
      <c r="F110" s="213">
        <f t="shared" si="5"/>
        <v>0</v>
      </c>
      <c r="G110" s="213">
        <f t="shared" si="5"/>
        <v>0</v>
      </c>
      <c r="H110" s="213">
        <f t="shared" si="5"/>
        <v>0</v>
      </c>
      <c r="I110" s="213">
        <f t="shared" si="5"/>
        <v>0</v>
      </c>
      <c r="J110" s="213">
        <f t="shared" si="5"/>
        <v>0</v>
      </c>
      <c r="K110" s="211">
        <f t="shared" si="6"/>
        <v>0</v>
      </c>
    </row>
    <row r="111" spans="2:11" ht="15" customHeight="1" x14ac:dyDescent="0.2">
      <c r="B111" s="260"/>
      <c r="C111" s="263"/>
      <c r="D111" s="187" t="s">
        <v>384</v>
      </c>
      <c r="E111" s="213">
        <f t="shared" si="5"/>
        <v>0</v>
      </c>
      <c r="F111" s="213">
        <f t="shared" si="5"/>
        <v>0</v>
      </c>
      <c r="G111" s="213">
        <f t="shared" si="5"/>
        <v>0</v>
      </c>
      <c r="H111" s="213">
        <f t="shared" si="5"/>
        <v>0</v>
      </c>
      <c r="I111" s="213">
        <f t="shared" si="5"/>
        <v>0</v>
      </c>
      <c r="J111" s="213">
        <f t="shared" si="5"/>
        <v>0</v>
      </c>
      <c r="K111" s="211">
        <f t="shared" si="6"/>
        <v>0</v>
      </c>
    </row>
    <row r="112" spans="2:11" ht="15" customHeight="1" x14ac:dyDescent="0.2">
      <c r="B112" s="260"/>
      <c r="C112" s="263"/>
      <c r="D112" s="187" t="s">
        <v>385</v>
      </c>
      <c r="E112" s="213">
        <f t="shared" si="5"/>
        <v>0</v>
      </c>
      <c r="F112" s="213">
        <f t="shared" si="5"/>
        <v>0</v>
      </c>
      <c r="G112" s="213">
        <f t="shared" si="5"/>
        <v>0</v>
      </c>
      <c r="H112" s="213">
        <f t="shared" si="5"/>
        <v>0</v>
      </c>
      <c r="I112" s="213">
        <f t="shared" si="5"/>
        <v>0</v>
      </c>
      <c r="J112" s="213">
        <f t="shared" si="5"/>
        <v>0</v>
      </c>
      <c r="K112" s="211">
        <f t="shared" si="6"/>
        <v>0</v>
      </c>
    </row>
    <row r="113" spans="2:16" ht="15" customHeight="1" x14ac:dyDescent="0.2">
      <c r="B113" s="260"/>
      <c r="C113" s="263"/>
      <c r="D113" s="187" t="s">
        <v>386</v>
      </c>
      <c r="E113" s="213">
        <f t="shared" ref="E113:J114" si="7">+E65+E89</f>
        <v>0</v>
      </c>
      <c r="F113" s="213">
        <f t="shared" si="7"/>
        <v>0</v>
      </c>
      <c r="G113" s="213">
        <f t="shared" si="7"/>
        <v>0</v>
      </c>
      <c r="H113" s="213">
        <f t="shared" si="7"/>
        <v>0</v>
      </c>
      <c r="I113" s="213">
        <f t="shared" si="7"/>
        <v>0</v>
      </c>
      <c r="J113" s="213">
        <f t="shared" si="7"/>
        <v>0</v>
      </c>
      <c r="K113" s="211">
        <f t="shared" si="6"/>
        <v>0</v>
      </c>
    </row>
    <row r="114" spans="2:16" ht="15" customHeight="1" x14ac:dyDescent="0.2">
      <c r="B114" s="261"/>
      <c r="C114" s="264"/>
      <c r="D114" s="187" t="s">
        <v>387</v>
      </c>
      <c r="E114" s="213">
        <f t="shared" si="7"/>
        <v>0</v>
      </c>
      <c r="F114" s="213">
        <f t="shared" si="7"/>
        <v>0</v>
      </c>
      <c r="G114" s="213">
        <f t="shared" si="7"/>
        <v>0</v>
      </c>
      <c r="H114" s="213">
        <f t="shared" si="7"/>
        <v>0</v>
      </c>
      <c r="I114" s="213">
        <f t="shared" si="7"/>
        <v>0</v>
      </c>
      <c r="J114" s="213">
        <f t="shared" si="7"/>
        <v>0</v>
      </c>
      <c r="K114" s="211">
        <f t="shared" si="6"/>
        <v>0</v>
      </c>
    </row>
    <row r="115" spans="2:16" ht="15" customHeight="1" x14ac:dyDescent="0.2">
      <c r="B115" s="265" t="s">
        <v>393</v>
      </c>
      <c r="C115" s="266"/>
      <c r="D115" s="212" t="s">
        <v>382</v>
      </c>
      <c r="E115" s="211">
        <f>E67+E91</f>
        <v>0</v>
      </c>
      <c r="F115" s="211">
        <f t="shared" ref="E115:J120" si="8">F67+F91</f>
        <v>0</v>
      </c>
      <c r="G115" s="211">
        <f t="shared" si="8"/>
        <v>0</v>
      </c>
      <c r="H115" s="211">
        <f t="shared" si="8"/>
        <v>0</v>
      </c>
      <c r="I115" s="211">
        <f t="shared" si="8"/>
        <v>0</v>
      </c>
      <c r="J115" s="211">
        <f t="shared" si="8"/>
        <v>0</v>
      </c>
      <c r="K115" s="211">
        <f t="shared" si="6"/>
        <v>0</v>
      </c>
    </row>
    <row r="116" spans="2:16" ht="15" customHeight="1" x14ac:dyDescent="0.2">
      <c r="B116" s="267"/>
      <c r="C116" s="268"/>
      <c r="D116" s="212" t="s">
        <v>383</v>
      </c>
      <c r="E116" s="211">
        <f t="shared" si="8"/>
        <v>0</v>
      </c>
      <c r="F116" s="211">
        <f t="shared" si="8"/>
        <v>0</v>
      </c>
      <c r="G116" s="211">
        <f t="shared" si="8"/>
        <v>0</v>
      </c>
      <c r="H116" s="211">
        <f t="shared" si="8"/>
        <v>0</v>
      </c>
      <c r="I116" s="211">
        <f t="shared" si="8"/>
        <v>0</v>
      </c>
      <c r="J116" s="211">
        <f t="shared" si="8"/>
        <v>0</v>
      </c>
      <c r="K116" s="211">
        <f t="shared" si="6"/>
        <v>0</v>
      </c>
    </row>
    <row r="117" spans="2:16" ht="15" customHeight="1" x14ac:dyDescent="0.2">
      <c r="B117" s="267"/>
      <c r="C117" s="268"/>
      <c r="D117" s="212" t="s">
        <v>384</v>
      </c>
      <c r="E117" s="211">
        <f t="shared" si="8"/>
        <v>0</v>
      </c>
      <c r="F117" s="211">
        <f t="shared" si="8"/>
        <v>0</v>
      </c>
      <c r="G117" s="211">
        <f t="shared" si="8"/>
        <v>0</v>
      </c>
      <c r="H117" s="211">
        <f t="shared" si="8"/>
        <v>0</v>
      </c>
      <c r="I117" s="211">
        <f t="shared" si="8"/>
        <v>0</v>
      </c>
      <c r="J117" s="211">
        <f t="shared" si="8"/>
        <v>0</v>
      </c>
      <c r="K117" s="211">
        <f t="shared" si="6"/>
        <v>0</v>
      </c>
    </row>
    <row r="118" spans="2:16" ht="15" customHeight="1" x14ac:dyDescent="0.2">
      <c r="B118" s="267"/>
      <c r="C118" s="268"/>
      <c r="D118" s="212" t="s">
        <v>385</v>
      </c>
      <c r="E118" s="211">
        <f t="shared" si="8"/>
        <v>0</v>
      </c>
      <c r="F118" s="211">
        <f t="shared" si="8"/>
        <v>0</v>
      </c>
      <c r="G118" s="211">
        <f t="shared" si="8"/>
        <v>0</v>
      </c>
      <c r="H118" s="211">
        <f t="shared" si="8"/>
        <v>0</v>
      </c>
      <c r="I118" s="211">
        <f t="shared" si="8"/>
        <v>0</v>
      </c>
      <c r="J118" s="211">
        <f t="shared" si="8"/>
        <v>0</v>
      </c>
      <c r="K118" s="211">
        <f t="shared" si="6"/>
        <v>0</v>
      </c>
    </row>
    <row r="119" spans="2:16" ht="15" customHeight="1" x14ac:dyDescent="0.2">
      <c r="B119" s="267"/>
      <c r="C119" s="268"/>
      <c r="D119" s="212" t="s">
        <v>386</v>
      </c>
      <c r="E119" s="211">
        <f t="shared" si="8"/>
        <v>0</v>
      </c>
      <c r="F119" s="211">
        <f t="shared" si="8"/>
        <v>0</v>
      </c>
      <c r="G119" s="211">
        <f t="shared" si="8"/>
        <v>0</v>
      </c>
      <c r="H119" s="211">
        <f t="shared" si="8"/>
        <v>0</v>
      </c>
      <c r="I119" s="211">
        <f t="shared" si="8"/>
        <v>0</v>
      </c>
      <c r="J119" s="211">
        <f t="shared" si="8"/>
        <v>0</v>
      </c>
      <c r="K119" s="211">
        <f t="shared" si="6"/>
        <v>0</v>
      </c>
    </row>
    <row r="120" spans="2:16" ht="15" customHeight="1" x14ac:dyDescent="0.2">
      <c r="B120" s="267"/>
      <c r="C120" s="268"/>
      <c r="D120" s="212" t="s">
        <v>387</v>
      </c>
      <c r="E120" s="211">
        <f t="shared" si="8"/>
        <v>0</v>
      </c>
      <c r="F120" s="211">
        <f t="shared" si="8"/>
        <v>0</v>
      </c>
      <c r="G120" s="211">
        <f t="shared" si="8"/>
        <v>0</v>
      </c>
      <c r="H120" s="211">
        <f t="shared" si="8"/>
        <v>0</v>
      </c>
      <c r="I120" s="211">
        <f t="shared" si="8"/>
        <v>0</v>
      </c>
      <c r="J120" s="211">
        <f t="shared" si="8"/>
        <v>0</v>
      </c>
      <c r="K120" s="211">
        <f t="shared" si="6"/>
        <v>0</v>
      </c>
    </row>
    <row r="121" spans="2:16" ht="15" customHeight="1" x14ac:dyDescent="0.2">
      <c r="B121" s="267"/>
      <c r="C121" s="268"/>
      <c r="D121" s="212" t="s">
        <v>394</v>
      </c>
      <c r="E121" s="211">
        <f>E115+E116+E117</f>
        <v>0</v>
      </c>
      <c r="F121" s="211">
        <f t="shared" ref="F121:J121" si="9">F115+F116+F117</f>
        <v>0</v>
      </c>
      <c r="G121" s="211">
        <f t="shared" si="9"/>
        <v>0</v>
      </c>
      <c r="H121" s="211">
        <f t="shared" si="9"/>
        <v>0</v>
      </c>
      <c r="I121" s="211">
        <f t="shared" si="9"/>
        <v>0</v>
      </c>
      <c r="J121" s="211">
        <f t="shared" si="9"/>
        <v>0</v>
      </c>
      <c r="K121" s="211">
        <f t="shared" si="6"/>
        <v>0</v>
      </c>
    </row>
    <row r="122" spans="2:16" ht="15" customHeight="1" x14ac:dyDescent="0.2">
      <c r="B122" s="267"/>
      <c r="C122" s="268"/>
      <c r="D122" s="212" t="s">
        <v>395</v>
      </c>
      <c r="E122" s="211">
        <f>E121+E118</f>
        <v>0</v>
      </c>
      <c r="F122" s="211">
        <f t="shared" ref="F122:J122" si="10">F121+F118</f>
        <v>0</v>
      </c>
      <c r="G122" s="211">
        <f t="shared" si="10"/>
        <v>0</v>
      </c>
      <c r="H122" s="211">
        <f t="shared" si="10"/>
        <v>0</v>
      </c>
      <c r="I122" s="211">
        <f t="shared" si="10"/>
        <v>0</v>
      </c>
      <c r="J122" s="211">
        <f t="shared" si="10"/>
        <v>0</v>
      </c>
      <c r="K122" s="211">
        <f t="shared" si="6"/>
        <v>0</v>
      </c>
    </row>
    <row r="123" spans="2:16" ht="15" customHeight="1" x14ac:dyDescent="0.2">
      <c r="B123" s="269"/>
      <c r="C123" s="270"/>
      <c r="D123" s="212" t="s">
        <v>396</v>
      </c>
      <c r="E123" s="211">
        <f>E122+E119</f>
        <v>0</v>
      </c>
      <c r="F123" s="211">
        <f>F122+F119</f>
        <v>0</v>
      </c>
      <c r="G123" s="211">
        <f>G122+G119</f>
        <v>0</v>
      </c>
      <c r="H123" s="211">
        <f>H122+H119</f>
        <v>0</v>
      </c>
      <c r="I123" s="211">
        <f>I122+I119</f>
        <v>0</v>
      </c>
      <c r="J123" s="211">
        <f>J122+J119</f>
        <v>0</v>
      </c>
      <c r="K123" s="211">
        <f t="shared" si="6"/>
        <v>0</v>
      </c>
    </row>
    <row r="124" spans="2:16" ht="15" customHeight="1" x14ac:dyDescent="0.2">
      <c r="B124" s="169" t="s">
        <v>373</v>
      </c>
      <c r="C124" s="214"/>
      <c r="D124" s="214"/>
      <c r="E124" s="214"/>
      <c r="F124" s="214"/>
      <c r="G124" s="214"/>
      <c r="H124" s="214"/>
      <c r="I124" s="214"/>
      <c r="J124" s="214"/>
      <c r="K124" s="214"/>
    </row>
    <row r="125" spans="2:16" ht="15" customHeight="1" x14ac:dyDescent="0.2">
      <c r="B125" s="214"/>
      <c r="C125" s="214"/>
      <c r="D125" s="214"/>
      <c r="E125" s="214"/>
      <c r="F125" s="214"/>
      <c r="G125" s="214"/>
      <c r="H125" s="214"/>
      <c r="I125" s="214"/>
      <c r="J125" s="214"/>
      <c r="K125" s="214"/>
    </row>
    <row r="126" spans="2:16" ht="15" customHeight="1" x14ac:dyDescent="0.2">
      <c r="B126" s="238" t="s">
        <v>397</v>
      </c>
      <c r="C126" s="238"/>
      <c r="D126" s="238"/>
      <c r="E126" s="238"/>
      <c r="F126" s="238"/>
      <c r="G126" s="238"/>
      <c r="H126" s="238"/>
      <c r="I126" s="238"/>
      <c r="J126" s="238"/>
      <c r="K126" s="238"/>
      <c r="L126" s="189"/>
      <c r="M126" s="189"/>
      <c r="N126" s="189"/>
      <c r="O126" s="189"/>
      <c r="P126" s="189"/>
    </row>
    <row r="127" spans="2:16" ht="60" customHeight="1" x14ac:dyDescent="0.2">
      <c r="B127" s="249" t="s">
        <v>398</v>
      </c>
      <c r="C127" s="249"/>
      <c r="D127" s="249"/>
      <c r="E127" s="249"/>
      <c r="F127" s="249"/>
      <c r="G127" s="249"/>
      <c r="H127" s="249"/>
      <c r="I127" s="249"/>
      <c r="J127" s="249"/>
      <c r="K127" s="249"/>
    </row>
    <row r="128" spans="2:16" ht="15" customHeight="1" x14ac:dyDescent="0.2"/>
    <row r="129" spans="2:16" ht="15" customHeight="1" x14ac:dyDescent="0.2">
      <c r="B129" s="246" t="s">
        <v>399</v>
      </c>
      <c r="C129" s="246"/>
      <c r="D129" s="246"/>
      <c r="E129" s="246"/>
      <c r="F129" s="246"/>
      <c r="G129" s="246"/>
      <c r="H129" s="246"/>
      <c r="I129" s="246"/>
      <c r="J129" s="246"/>
      <c r="K129" s="246"/>
      <c r="L129" s="215"/>
      <c r="M129" s="215"/>
      <c r="N129" s="215"/>
      <c r="O129" s="215"/>
      <c r="P129" s="215"/>
    </row>
    <row r="130" spans="2:16" ht="35.25" customHeight="1" x14ac:dyDescent="0.2">
      <c r="B130" s="158" t="s">
        <v>400</v>
      </c>
    </row>
    <row r="131" spans="2:16" ht="19.5" customHeight="1" x14ac:dyDescent="0.2">
      <c r="B131" s="350" t="s">
        <v>478</v>
      </c>
      <c r="C131" s="349"/>
      <c r="D131" s="349"/>
      <c r="E131" s="349"/>
      <c r="F131" s="349"/>
      <c r="G131" s="349"/>
      <c r="H131" s="349"/>
      <c r="I131" s="349"/>
      <c r="J131" s="349"/>
      <c r="K131" s="349"/>
      <c r="L131" s="349"/>
    </row>
    <row r="132" spans="2:16" ht="15" customHeight="1" x14ac:dyDescent="0.2"/>
    <row r="133" spans="2:16" ht="45" customHeight="1" x14ac:dyDescent="0.2">
      <c r="B133" s="192" t="s">
        <v>401</v>
      </c>
      <c r="C133" s="216" t="s">
        <v>402</v>
      </c>
      <c r="D133" s="216" t="s">
        <v>346</v>
      </c>
      <c r="E133" s="216" t="s">
        <v>403</v>
      </c>
      <c r="F133" s="216" t="s">
        <v>404</v>
      </c>
      <c r="G133" s="216" t="s">
        <v>405</v>
      </c>
      <c r="H133" s="216" t="s">
        <v>406</v>
      </c>
      <c r="I133" s="216" t="s">
        <v>407</v>
      </c>
    </row>
    <row r="134" spans="2:16" ht="15" customHeight="1" x14ac:dyDescent="0.2">
      <c r="B134" s="195"/>
      <c r="C134" s="195"/>
      <c r="D134" s="187"/>
      <c r="E134" s="195"/>
      <c r="F134" s="195"/>
      <c r="G134" s="187"/>
      <c r="H134" s="187"/>
      <c r="I134" s="217"/>
    </row>
    <row r="135" spans="2:16" ht="15" customHeight="1" x14ac:dyDescent="0.2">
      <c r="B135" s="195"/>
      <c r="C135" s="195"/>
      <c r="D135" s="187"/>
      <c r="E135" s="195"/>
      <c r="F135" s="195"/>
      <c r="G135" s="187"/>
      <c r="H135" s="187"/>
      <c r="I135" s="217"/>
    </row>
    <row r="136" spans="2:16" ht="15" customHeight="1" x14ac:dyDescent="0.2">
      <c r="B136" s="195"/>
      <c r="C136" s="195"/>
      <c r="D136" s="187"/>
      <c r="E136" s="195"/>
      <c r="F136" s="195"/>
      <c r="G136" s="187"/>
      <c r="H136" s="187"/>
      <c r="I136" s="217"/>
    </row>
    <row r="137" spans="2:16" ht="15" customHeight="1" x14ac:dyDescent="0.2">
      <c r="B137" s="195"/>
      <c r="C137" s="195"/>
      <c r="D137" s="187"/>
      <c r="E137" s="195"/>
      <c r="F137" s="195"/>
      <c r="G137" s="187"/>
      <c r="H137" s="187"/>
      <c r="I137" s="217"/>
    </row>
    <row r="138" spans="2:16" ht="15" customHeight="1" x14ac:dyDescent="0.2">
      <c r="B138" s="195"/>
      <c r="C138" s="195"/>
      <c r="D138" s="187"/>
      <c r="E138" s="195"/>
      <c r="F138" s="195"/>
      <c r="G138" s="187"/>
      <c r="H138" s="187"/>
      <c r="I138" s="217"/>
    </row>
    <row r="139" spans="2:16" ht="15" customHeight="1" x14ac:dyDescent="0.2">
      <c r="B139" s="195"/>
      <c r="C139" s="195"/>
      <c r="D139" s="187"/>
      <c r="E139" s="195"/>
      <c r="F139" s="195"/>
      <c r="G139" s="187"/>
      <c r="H139" s="187"/>
      <c r="I139" s="217"/>
    </row>
    <row r="140" spans="2:16" ht="15" customHeight="1" x14ac:dyDescent="0.2">
      <c r="B140" s="169" t="s">
        <v>373</v>
      </c>
    </row>
    <row r="141" spans="2:16" ht="15" customHeight="1" x14ac:dyDescent="0.2">
      <c r="B141" s="169"/>
    </row>
    <row r="142" spans="2:16" s="218" customFormat="1" ht="15" customHeight="1" x14ac:dyDescent="0.2">
      <c r="B142" s="246" t="s">
        <v>408</v>
      </c>
      <c r="C142" s="246"/>
      <c r="D142" s="246"/>
      <c r="E142" s="246"/>
      <c r="F142" s="246"/>
      <c r="G142" s="246"/>
      <c r="H142" s="246"/>
      <c r="I142" s="246"/>
      <c r="J142" s="246"/>
      <c r="K142" s="246"/>
      <c r="L142" s="246"/>
      <c r="M142" s="246"/>
      <c r="N142" s="246"/>
      <c r="O142" s="246"/>
      <c r="P142" s="246"/>
    </row>
    <row r="143" spans="2:16" ht="23.25" customHeight="1" x14ac:dyDescent="0.2">
      <c r="B143" s="158" t="s">
        <v>409</v>
      </c>
      <c r="C143" s="190"/>
      <c r="D143" s="190"/>
      <c r="E143" s="190"/>
      <c r="F143" s="190"/>
      <c r="G143" s="190"/>
      <c r="H143" s="190"/>
      <c r="I143" s="190"/>
      <c r="J143" s="190"/>
    </row>
    <row r="144" spans="2:16" ht="29.25" customHeight="1" x14ac:dyDescent="0.2">
      <c r="B144" s="350" t="s">
        <v>480</v>
      </c>
      <c r="C144" s="349"/>
      <c r="D144" s="349"/>
      <c r="E144" s="349"/>
      <c r="F144" s="349"/>
      <c r="G144" s="349"/>
      <c r="H144" s="349"/>
      <c r="I144" s="349"/>
      <c r="J144" s="349"/>
      <c r="K144" s="349"/>
      <c r="L144" s="349"/>
    </row>
    <row r="145" spans="1:24" s="169" customFormat="1" ht="15" customHeight="1" x14ac:dyDescent="0.2">
      <c r="B145" s="219"/>
      <c r="C145" s="220"/>
      <c r="D145" s="220"/>
      <c r="E145" s="220"/>
      <c r="F145" s="220"/>
      <c r="G145" s="220"/>
      <c r="H145" s="220"/>
      <c r="I145" s="220"/>
      <c r="J145" s="220"/>
      <c r="K145" s="220"/>
      <c r="L145" s="220"/>
      <c r="M145" s="220"/>
      <c r="N145" s="220"/>
      <c r="O145" s="220"/>
      <c r="P145" s="220"/>
      <c r="Q145" s="220"/>
      <c r="R145" s="220"/>
      <c r="S145" s="220"/>
      <c r="T145" s="220"/>
      <c r="U145" s="220"/>
      <c r="V145" s="220"/>
      <c r="W145" s="220"/>
      <c r="X145" s="220"/>
    </row>
    <row r="146" spans="1:24" s="223" customFormat="1" ht="30.2" customHeight="1" x14ac:dyDescent="0.2">
      <c r="A146" s="169"/>
      <c r="B146" s="221" t="s">
        <v>401</v>
      </c>
      <c r="C146" s="250" t="s">
        <v>410</v>
      </c>
      <c r="D146" s="251"/>
      <c r="E146" s="222" t="s">
        <v>458</v>
      </c>
      <c r="F146" s="222" t="s">
        <v>459</v>
      </c>
      <c r="G146" s="222" t="s">
        <v>460</v>
      </c>
      <c r="H146" s="222" t="s">
        <v>468</v>
      </c>
      <c r="I146" s="222" t="s">
        <v>469</v>
      </c>
      <c r="J146" s="222" t="s">
        <v>470</v>
      </c>
      <c r="K146" s="222" t="s">
        <v>471</v>
      </c>
      <c r="L146" s="222" t="s">
        <v>472</v>
      </c>
      <c r="M146" s="222" t="s">
        <v>473</v>
      </c>
      <c r="N146" s="222" t="s">
        <v>474</v>
      </c>
      <c r="O146" s="348" t="s">
        <v>379</v>
      </c>
      <c r="P146" s="222" t="s">
        <v>1</v>
      </c>
      <c r="U146" s="169"/>
    </row>
    <row r="147" spans="1:24" s="223" customFormat="1" ht="38.25" x14ac:dyDescent="0.2">
      <c r="A147" s="169"/>
      <c r="B147" s="252" t="s">
        <v>369</v>
      </c>
      <c r="C147" s="224" t="s">
        <v>411</v>
      </c>
      <c r="D147" s="225" t="s">
        <v>412</v>
      </c>
      <c r="E147" s="226"/>
      <c r="F147" s="226"/>
      <c r="G147" s="226"/>
      <c r="H147" s="226"/>
      <c r="I147" s="226"/>
      <c r="J147" s="226"/>
      <c r="K147" s="226"/>
      <c r="L147" s="226"/>
      <c r="M147" s="226"/>
      <c r="N147" s="226"/>
      <c r="O147" s="226"/>
      <c r="P147" s="226"/>
      <c r="U147" s="169"/>
    </row>
    <row r="148" spans="1:24" s="223" customFormat="1" ht="30.2" customHeight="1" x14ac:dyDescent="0.2">
      <c r="A148" s="169"/>
      <c r="B148" s="252"/>
      <c r="C148" s="227" t="s">
        <v>383</v>
      </c>
      <c r="D148" s="225" t="s">
        <v>413</v>
      </c>
      <c r="E148" s="187"/>
      <c r="F148" s="187"/>
      <c r="G148" s="187"/>
      <c r="H148" s="187"/>
      <c r="I148" s="187"/>
      <c r="J148" s="187"/>
      <c r="K148" s="187"/>
      <c r="L148" s="187"/>
      <c r="M148" s="187"/>
      <c r="N148" s="187"/>
      <c r="O148" s="187"/>
      <c r="P148" s="228">
        <f>SUM(E148:O148)</f>
        <v>0</v>
      </c>
      <c r="U148" s="169"/>
    </row>
    <row r="149" spans="1:24" s="223" customFormat="1" ht="30.2" customHeight="1" x14ac:dyDescent="0.2">
      <c r="A149" s="169"/>
      <c r="B149" s="252"/>
      <c r="C149" s="227" t="s">
        <v>414</v>
      </c>
      <c r="D149" s="225" t="s">
        <v>413</v>
      </c>
      <c r="E149" s="187"/>
      <c r="F149" s="187"/>
      <c r="G149" s="187"/>
      <c r="H149" s="187"/>
      <c r="I149" s="187"/>
      <c r="J149" s="187"/>
      <c r="K149" s="187"/>
      <c r="L149" s="187"/>
      <c r="M149" s="187"/>
      <c r="N149" s="187"/>
      <c r="O149" s="187"/>
      <c r="P149" s="228">
        <f t="shared" ref="P149:P153" si="11">SUM(E149:O149)</f>
        <v>0</v>
      </c>
      <c r="U149" s="169"/>
    </row>
    <row r="150" spans="1:24" s="223" customFormat="1" ht="30.2" customHeight="1" x14ac:dyDescent="0.2">
      <c r="A150" s="169"/>
      <c r="B150" s="252"/>
      <c r="C150" s="227" t="s">
        <v>415</v>
      </c>
      <c r="D150" s="225" t="s">
        <v>413</v>
      </c>
      <c r="E150" s="187"/>
      <c r="F150" s="187"/>
      <c r="G150" s="187"/>
      <c r="H150" s="187"/>
      <c r="I150" s="187"/>
      <c r="J150" s="187"/>
      <c r="K150" s="187"/>
      <c r="L150" s="187"/>
      <c r="M150" s="187"/>
      <c r="N150" s="187"/>
      <c r="O150" s="187"/>
      <c r="P150" s="228">
        <f t="shared" si="11"/>
        <v>0</v>
      </c>
      <c r="U150" s="169"/>
    </row>
    <row r="151" spans="1:24" s="223" customFormat="1" ht="30.2" customHeight="1" x14ac:dyDescent="0.2">
      <c r="A151" s="169"/>
      <c r="B151" s="252"/>
      <c r="C151" s="229" t="s">
        <v>416</v>
      </c>
      <c r="D151" s="225" t="s">
        <v>413</v>
      </c>
      <c r="E151" s="187"/>
      <c r="F151" s="187"/>
      <c r="G151" s="187"/>
      <c r="H151" s="187"/>
      <c r="I151" s="187"/>
      <c r="J151" s="187"/>
      <c r="K151" s="187"/>
      <c r="L151" s="187"/>
      <c r="M151" s="187"/>
      <c r="N151" s="187"/>
      <c r="O151" s="187"/>
      <c r="P151" s="228">
        <f t="shared" si="11"/>
        <v>0</v>
      </c>
      <c r="U151" s="169"/>
    </row>
    <row r="152" spans="1:24" s="223" customFormat="1" ht="38.25" x14ac:dyDescent="0.2">
      <c r="A152" s="169"/>
      <c r="B152" s="252"/>
      <c r="C152" s="229" t="s">
        <v>417</v>
      </c>
      <c r="D152" s="225" t="s">
        <v>413</v>
      </c>
      <c r="E152" s="187"/>
      <c r="F152" s="187"/>
      <c r="G152" s="187"/>
      <c r="H152" s="187"/>
      <c r="I152" s="187"/>
      <c r="J152" s="187"/>
      <c r="K152" s="187"/>
      <c r="L152" s="187"/>
      <c r="M152" s="187"/>
      <c r="N152" s="187"/>
      <c r="O152" s="187"/>
      <c r="P152" s="228">
        <f t="shared" si="11"/>
        <v>0</v>
      </c>
      <c r="U152" s="169"/>
    </row>
    <row r="153" spans="1:24" s="223" customFormat="1" ht="30.2" customHeight="1" x14ac:dyDescent="0.2">
      <c r="A153" s="169"/>
      <c r="B153" s="252"/>
      <c r="C153" s="229" t="s">
        <v>418</v>
      </c>
      <c r="D153" s="225" t="s">
        <v>413</v>
      </c>
      <c r="E153" s="187"/>
      <c r="F153" s="187"/>
      <c r="G153" s="187"/>
      <c r="H153" s="187"/>
      <c r="I153" s="187"/>
      <c r="J153" s="187"/>
      <c r="K153" s="187"/>
      <c r="L153" s="187"/>
      <c r="M153" s="187"/>
      <c r="N153" s="187"/>
      <c r="O153" s="187"/>
      <c r="P153" s="228">
        <f t="shared" si="11"/>
        <v>0</v>
      </c>
      <c r="U153" s="169"/>
    </row>
    <row r="154" spans="1:24" s="223" customFormat="1" ht="25.5" x14ac:dyDescent="0.2">
      <c r="A154" s="169"/>
      <c r="B154" s="243" t="s">
        <v>370</v>
      </c>
      <c r="C154" s="224" t="s">
        <v>419</v>
      </c>
      <c r="D154" s="225" t="s">
        <v>412</v>
      </c>
      <c r="E154" s="230"/>
      <c r="F154" s="230"/>
      <c r="G154" s="230"/>
      <c r="H154" s="230"/>
      <c r="I154" s="230"/>
      <c r="J154" s="230"/>
      <c r="K154" s="230"/>
      <c r="L154" s="230"/>
      <c r="M154" s="230"/>
      <c r="N154" s="230"/>
      <c r="O154" s="230"/>
      <c r="P154" s="231"/>
      <c r="U154" s="169"/>
    </row>
    <row r="155" spans="1:24" s="223" customFormat="1" ht="30.2" customHeight="1" x14ac:dyDescent="0.2">
      <c r="A155" s="169"/>
      <c r="B155" s="244"/>
      <c r="C155" s="227" t="s">
        <v>383</v>
      </c>
      <c r="D155" s="225" t="s">
        <v>413</v>
      </c>
      <c r="E155" s="187"/>
      <c r="F155" s="187"/>
      <c r="G155" s="187"/>
      <c r="H155" s="187"/>
      <c r="I155" s="187"/>
      <c r="J155" s="187"/>
      <c r="K155" s="187"/>
      <c r="L155" s="187"/>
      <c r="M155" s="187"/>
      <c r="N155" s="187"/>
      <c r="O155" s="187"/>
      <c r="P155" s="228">
        <f t="shared" ref="P155:P160" si="12">SUM(E155:O155)</f>
        <v>0</v>
      </c>
      <c r="U155" s="169"/>
    </row>
    <row r="156" spans="1:24" s="223" customFormat="1" ht="30.2" customHeight="1" x14ac:dyDescent="0.2">
      <c r="A156" s="169"/>
      <c r="B156" s="244"/>
      <c r="C156" s="227" t="s">
        <v>414</v>
      </c>
      <c r="D156" s="225" t="s">
        <v>413</v>
      </c>
      <c r="E156" s="187"/>
      <c r="F156" s="187"/>
      <c r="G156" s="187"/>
      <c r="H156" s="187"/>
      <c r="I156" s="187"/>
      <c r="J156" s="187"/>
      <c r="K156" s="187"/>
      <c r="L156" s="187"/>
      <c r="M156" s="187"/>
      <c r="N156" s="187"/>
      <c r="O156" s="187"/>
      <c r="P156" s="228">
        <f t="shared" si="12"/>
        <v>0</v>
      </c>
      <c r="U156" s="169"/>
    </row>
    <row r="157" spans="1:24" s="223" customFormat="1" ht="30.2" customHeight="1" x14ac:dyDescent="0.2">
      <c r="A157" s="169"/>
      <c r="B157" s="244"/>
      <c r="C157" s="227" t="s">
        <v>415</v>
      </c>
      <c r="D157" s="225" t="s">
        <v>413</v>
      </c>
      <c r="E157" s="187"/>
      <c r="F157" s="187"/>
      <c r="G157" s="187"/>
      <c r="H157" s="187"/>
      <c r="I157" s="187"/>
      <c r="J157" s="187"/>
      <c r="K157" s="187"/>
      <c r="L157" s="187"/>
      <c r="M157" s="187"/>
      <c r="N157" s="187"/>
      <c r="O157" s="187"/>
      <c r="P157" s="228">
        <f t="shared" si="12"/>
        <v>0</v>
      </c>
      <c r="U157" s="169"/>
    </row>
    <row r="158" spans="1:24" s="223" customFormat="1" ht="30.2" customHeight="1" x14ac:dyDescent="0.2">
      <c r="A158" s="169"/>
      <c r="B158" s="244"/>
      <c r="C158" s="229" t="s">
        <v>416</v>
      </c>
      <c r="D158" s="225" t="s">
        <v>413</v>
      </c>
      <c r="E158" s="187"/>
      <c r="F158" s="187"/>
      <c r="G158" s="187"/>
      <c r="H158" s="187"/>
      <c r="I158" s="187"/>
      <c r="J158" s="187"/>
      <c r="K158" s="187"/>
      <c r="L158" s="187"/>
      <c r="M158" s="187"/>
      <c r="N158" s="187"/>
      <c r="O158" s="187"/>
      <c r="P158" s="228">
        <f t="shared" si="12"/>
        <v>0</v>
      </c>
      <c r="U158" s="169"/>
    </row>
    <row r="159" spans="1:24" s="223" customFormat="1" ht="25.5" x14ac:dyDescent="0.2">
      <c r="A159" s="169"/>
      <c r="B159" s="244"/>
      <c r="C159" s="229" t="s">
        <v>420</v>
      </c>
      <c r="D159" s="225" t="s">
        <v>413</v>
      </c>
      <c r="E159" s="187"/>
      <c r="F159" s="187"/>
      <c r="G159" s="187"/>
      <c r="H159" s="187"/>
      <c r="I159" s="187"/>
      <c r="J159" s="187"/>
      <c r="K159" s="187"/>
      <c r="L159" s="187"/>
      <c r="M159" s="187"/>
      <c r="N159" s="187"/>
      <c r="O159" s="187"/>
      <c r="P159" s="228">
        <f t="shared" si="12"/>
        <v>0</v>
      </c>
      <c r="U159" s="169"/>
    </row>
    <row r="160" spans="1:24" s="223" customFormat="1" ht="30.2" customHeight="1" x14ac:dyDescent="0.2">
      <c r="A160" s="169"/>
      <c r="B160" s="245"/>
      <c r="C160" s="229" t="s">
        <v>418</v>
      </c>
      <c r="D160" s="225" t="s">
        <v>413</v>
      </c>
      <c r="E160" s="187"/>
      <c r="F160" s="187"/>
      <c r="G160" s="187"/>
      <c r="H160" s="187"/>
      <c r="I160" s="187"/>
      <c r="J160" s="187"/>
      <c r="K160" s="187"/>
      <c r="L160" s="187"/>
      <c r="M160" s="187"/>
      <c r="N160" s="187"/>
      <c r="O160" s="187"/>
      <c r="P160" s="228">
        <f t="shared" si="12"/>
        <v>0</v>
      </c>
      <c r="U160" s="169"/>
    </row>
    <row r="161" spans="1:23" ht="15" customHeight="1" x14ac:dyDescent="0.2"/>
    <row r="162" spans="1:23" ht="15" customHeight="1" x14ac:dyDescent="0.2"/>
    <row r="163" spans="1:23" ht="15" customHeight="1" x14ac:dyDescent="0.2">
      <c r="B163" s="238" t="s">
        <v>421</v>
      </c>
      <c r="C163" s="238"/>
      <c r="D163" s="238"/>
      <c r="E163" s="238"/>
      <c r="F163" s="238"/>
      <c r="G163" s="238"/>
      <c r="H163" s="238"/>
      <c r="I163" s="238"/>
      <c r="J163" s="238"/>
      <c r="K163" s="238"/>
      <c r="L163" s="238"/>
      <c r="M163" s="189"/>
      <c r="N163" s="189"/>
      <c r="O163" s="189"/>
      <c r="P163" s="189"/>
    </row>
    <row r="164" spans="1:23" ht="15" customHeight="1" x14ac:dyDescent="0.2"/>
    <row r="165" spans="1:23" ht="15" customHeight="1" x14ac:dyDescent="0.2">
      <c r="B165" s="246" t="s">
        <v>422</v>
      </c>
      <c r="C165" s="246"/>
      <c r="D165" s="246"/>
      <c r="E165" s="246"/>
      <c r="F165" s="246"/>
      <c r="G165" s="246"/>
      <c r="H165" s="246"/>
      <c r="I165" s="246"/>
      <c r="J165" s="246"/>
      <c r="K165" s="246"/>
      <c r="L165" s="246"/>
      <c r="M165" s="215"/>
      <c r="N165" s="215"/>
      <c r="O165" s="215"/>
      <c r="P165" s="215"/>
    </row>
    <row r="166" spans="1:23" ht="15" customHeight="1" x14ac:dyDescent="0.2">
      <c r="B166" s="158" t="s">
        <v>423</v>
      </c>
    </row>
    <row r="167" spans="1:23" ht="15" customHeight="1" x14ac:dyDescent="0.2"/>
    <row r="168" spans="1:23" ht="39.75" customHeight="1" x14ac:dyDescent="0.2">
      <c r="B168" s="239" t="s">
        <v>424</v>
      </c>
      <c r="C168" s="239" t="s">
        <v>401</v>
      </c>
      <c r="D168" s="239" t="s">
        <v>425</v>
      </c>
      <c r="E168" s="239" t="s">
        <v>426</v>
      </c>
      <c r="F168" s="239" t="s">
        <v>427</v>
      </c>
      <c r="G168" s="247" t="s">
        <v>428</v>
      </c>
      <c r="H168" s="239" t="s">
        <v>429</v>
      </c>
      <c r="K168"/>
      <c r="L168"/>
    </row>
    <row r="169" spans="1:23" ht="62.25" customHeight="1" x14ac:dyDescent="0.2">
      <c r="B169" s="239"/>
      <c r="C169" s="239"/>
      <c r="D169" s="239"/>
      <c r="E169" s="239"/>
      <c r="F169" s="239"/>
      <c r="G169" s="248"/>
      <c r="H169" s="239"/>
      <c r="K169"/>
      <c r="L169"/>
    </row>
    <row r="170" spans="1:23" ht="29.25" customHeight="1" x14ac:dyDescent="0.2">
      <c r="B170" s="195">
        <v>1</v>
      </c>
      <c r="C170" s="195" t="s">
        <v>369</v>
      </c>
      <c r="D170" s="195"/>
      <c r="E170" s="195"/>
      <c r="F170" s="195"/>
      <c r="G170" s="195"/>
      <c r="H170" s="195"/>
      <c r="K170"/>
      <c r="L170"/>
    </row>
    <row r="171" spans="1:23" ht="29.25" customHeight="1" x14ac:dyDescent="0.2">
      <c r="B171" s="195">
        <v>2</v>
      </c>
      <c r="C171" s="195" t="s">
        <v>370</v>
      </c>
      <c r="D171" s="195"/>
      <c r="E171" s="195"/>
      <c r="F171" s="195"/>
      <c r="G171" s="195"/>
      <c r="H171" s="195"/>
      <c r="K171"/>
      <c r="L171"/>
    </row>
    <row r="172" spans="1:23" ht="29.25" customHeight="1" x14ac:dyDescent="0.2">
      <c r="B172" s="195">
        <v>3</v>
      </c>
      <c r="C172" s="195" t="s">
        <v>371</v>
      </c>
      <c r="D172" s="195"/>
      <c r="E172" s="195"/>
      <c r="F172" s="195"/>
      <c r="G172" s="195"/>
      <c r="H172" s="195"/>
      <c r="K172"/>
      <c r="L172"/>
    </row>
    <row r="173" spans="1:23" s="169" customFormat="1" ht="15" customHeight="1" x14ac:dyDescent="0.2">
      <c r="B173" s="169" t="s">
        <v>373</v>
      </c>
      <c r="C173" s="232"/>
      <c r="D173" s="232"/>
      <c r="E173" s="232"/>
      <c r="F173" s="232"/>
      <c r="G173" s="232"/>
      <c r="H173" s="232"/>
      <c r="I173" s="232"/>
      <c r="J173" s="232"/>
      <c r="K173" s="232"/>
      <c r="L173" s="232"/>
      <c r="M173" s="232"/>
      <c r="N173" s="232"/>
      <c r="O173" s="232"/>
      <c r="P173" s="232"/>
      <c r="Q173" s="232"/>
      <c r="R173" s="232"/>
      <c r="S173" s="232"/>
      <c r="T173" s="232"/>
      <c r="U173" s="232"/>
      <c r="V173" s="232"/>
      <c r="W173" s="232"/>
    </row>
    <row r="174" spans="1:23" s="169" customFormat="1" ht="15" customHeight="1" x14ac:dyDescent="0.2">
      <c r="B174" s="232"/>
      <c r="C174" s="232"/>
      <c r="D174" s="232"/>
      <c r="E174" s="232"/>
      <c r="F174" s="232"/>
      <c r="G174" s="232"/>
      <c r="H174" s="232"/>
      <c r="I174" s="232"/>
      <c r="J174" s="232"/>
      <c r="K174" s="232"/>
      <c r="L174" s="232"/>
      <c r="M174" s="232"/>
      <c r="N174" s="232"/>
      <c r="O174" s="232"/>
      <c r="P174" s="232"/>
      <c r="Q174" s="232"/>
      <c r="R174" s="232"/>
      <c r="S174" s="232"/>
      <c r="T174" s="232"/>
      <c r="U174" s="232"/>
      <c r="V174" s="232"/>
      <c r="W174" s="232"/>
    </row>
    <row r="175" spans="1:23" s="169" customFormat="1" ht="15" customHeight="1" x14ac:dyDescent="0.2">
      <c r="B175" s="232"/>
      <c r="C175" s="232"/>
      <c r="D175" s="232"/>
      <c r="E175" s="232"/>
      <c r="F175" s="232"/>
      <c r="G175" s="232"/>
      <c r="H175" s="232"/>
      <c r="I175" s="232"/>
      <c r="J175" s="232"/>
      <c r="K175" s="232"/>
      <c r="L175" s="232"/>
      <c r="M175" s="232"/>
      <c r="N175" s="232"/>
      <c r="O175" s="232"/>
      <c r="P175" s="232"/>
      <c r="Q175" s="232"/>
      <c r="R175" s="232"/>
      <c r="S175" s="232"/>
      <c r="T175" s="232"/>
      <c r="U175" s="232"/>
      <c r="V175" s="232"/>
      <c r="W175" s="232"/>
    </row>
    <row r="176" spans="1:23" ht="24" customHeight="1" x14ac:dyDescent="0.2">
      <c r="A176" s="190"/>
      <c r="B176" s="238" t="s">
        <v>430</v>
      </c>
      <c r="C176" s="238"/>
      <c r="D176" s="238"/>
      <c r="E176" s="238"/>
      <c r="F176" s="238"/>
      <c r="G176" s="238"/>
      <c r="H176" s="238"/>
      <c r="I176" s="238"/>
      <c r="J176" s="238"/>
      <c r="K176" s="238"/>
      <c r="L176" s="189"/>
      <c r="M176" s="189"/>
      <c r="N176" s="189"/>
      <c r="O176" s="189"/>
      <c r="P176" s="189"/>
    </row>
    <row r="177" spans="1:16" ht="15" customHeight="1" x14ac:dyDescent="0.2">
      <c r="A177" s="190"/>
      <c r="B177" s="158" t="s">
        <v>431</v>
      </c>
      <c r="L177" s="190"/>
      <c r="M177" s="190"/>
      <c r="N177" s="190"/>
      <c r="O177" s="190"/>
      <c r="P177" s="190"/>
    </row>
    <row r="178" spans="1:16" ht="15" customHeight="1" x14ac:dyDescent="0.2">
      <c r="A178" s="190"/>
      <c r="L178" s="190"/>
      <c r="M178" s="190"/>
      <c r="N178" s="190"/>
      <c r="O178" s="190"/>
      <c r="P178" s="190"/>
    </row>
    <row r="179" spans="1:16" ht="30.2" customHeight="1" x14ac:dyDescent="0.2">
      <c r="A179" s="190"/>
      <c r="B179" s="240" t="s">
        <v>432</v>
      </c>
      <c r="C179" s="240"/>
      <c r="D179" s="222" t="s">
        <v>433</v>
      </c>
      <c r="E179" s="222" t="s">
        <v>434</v>
      </c>
      <c r="F179" s="192" t="s">
        <v>435</v>
      </c>
      <c r="L179" s="190"/>
      <c r="M179" s="190"/>
      <c r="N179" s="190"/>
      <c r="O179" s="190"/>
      <c r="P179" s="190"/>
    </row>
    <row r="180" spans="1:16" ht="30.2" customHeight="1" x14ac:dyDescent="0.2">
      <c r="A180" s="190"/>
      <c r="B180" s="241" t="s">
        <v>436</v>
      </c>
      <c r="C180" s="241"/>
      <c r="D180" s="233"/>
      <c r="E180" s="233"/>
      <c r="F180" s="233"/>
      <c r="L180" s="190"/>
      <c r="M180" s="190"/>
      <c r="N180" s="190"/>
      <c r="O180" s="190"/>
      <c r="P180" s="190"/>
    </row>
    <row r="181" spans="1:16" ht="30.2" customHeight="1" x14ac:dyDescent="0.2">
      <c r="A181" s="190"/>
      <c r="B181" s="242" t="s">
        <v>437</v>
      </c>
      <c r="C181" s="242"/>
      <c r="D181" s="233"/>
      <c r="E181" s="233"/>
      <c r="F181" s="233"/>
      <c r="L181" s="190"/>
      <c r="M181" s="190"/>
      <c r="N181" s="190"/>
      <c r="O181" s="190"/>
      <c r="P181" s="190"/>
    </row>
    <row r="182" spans="1:16" ht="30.2" customHeight="1" x14ac:dyDescent="0.2">
      <c r="A182" s="190"/>
      <c r="B182" s="242" t="s">
        <v>438</v>
      </c>
      <c r="C182" s="242"/>
      <c r="D182" s="233"/>
      <c r="E182" s="233"/>
      <c r="F182" s="233"/>
      <c r="L182" s="190"/>
      <c r="M182" s="190"/>
      <c r="N182" s="190"/>
      <c r="O182" s="190"/>
      <c r="P182" s="190"/>
    </row>
    <row r="183" spans="1:16" ht="30.2" customHeight="1" x14ac:dyDescent="0.2">
      <c r="A183" s="190"/>
      <c r="B183" s="242" t="s">
        <v>439</v>
      </c>
      <c r="C183" s="242"/>
      <c r="D183" s="233"/>
      <c r="E183" s="233"/>
      <c r="F183" s="233"/>
      <c r="L183" s="190"/>
      <c r="M183" s="190"/>
      <c r="N183" s="190"/>
      <c r="O183" s="190"/>
      <c r="P183" s="190"/>
    </row>
    <row r="184" spans="1:16" ht="15" customHeight="1" x14ac:dyDescent="0.2">
      <c r="A184" s="190"/>
      <c r="L184" s="190"/>
      <c r="M184" s="190"/>
      <c r="N184" s="190"/>
      <c r="O184" s="190"/>
      <c r="P184" s="190"/>
    </row>
    <row r="185" spans="1:16" ht="15" customHeight="1" x14ac:dyDescent="0.2">
      <c r="A185" s="190"/>
      <c r="L185" s="190"/>
      <c r="M185" s="190"/>
      <c r="N185" s="190"/>
      <c r="O185" s="190"/>
      <c r="P185" s="190"/>
    </row>
    <row r="186" spans="1:16" ht="15" customHeight="1" x14ac:dyDescent="0.2">
      <c r="B186" s="238" t="s">
        <v>440</v>
      </c>
      <c r="C186" s="238"/>
      <c r="D186" s="238"/>
      <c r="E186" s="238"/>
      <c r="F186" s="238"/>
      <c r="G186" s="238"/>
      <c r="H186" s="238"/>
      <c r="I186" s="238"/>
      <c r="J186" s="238"/>
      <c r="K186" s="238"/>
      <c r="L186" s="189"/>
      <c r="M186" s="189"/>
      <c r="N186" s="189"/>
      <c r="O186" s="189"/>
      <c r="P186" s="189"/>
    </row>
    <row r="187" spans="1:16" ht="15" customHeight="1" x14ac:dyDescent="0.2"/>
    <row r="188" spans="1:16" ht="30.2" customHeight="1" x14ac:dyDescent="0.2">
      <c r="B188" s="222" t="s">
        <v>441</v>
      </c>
      <c r="C188" s="239" t="s">
        <v>442</v>
      </c>
      <c r="D188" s="239"/>
      <c r="E188" s="239"/>
      <c r="F188" s="239" t="s">
        <v>443</v>
      </c>
      <c r="G188" s="239"/>
      <c r="H188" s="239"/>
    </row>
    <row r="189" spans="1:16" ht="30.2" customHeight="1" x14ac:dyDescent="0.2">
      <c r="B189" s="233" t="s">
        <v>444</v>
      </c>
      <c r="C189" s="237"/>
      <c r="D189" s="237"/>
      <c r="E189" s="237"/>
      <c r="F189" s="237"/>
      <c r="G189" s="237"/>
      <c r="H189" s="237"/>
    </row>
    <row r="190" spans="1:16" ht="30.2" customHeight="1" x14ac:dyDescent="0.2">
      <c r="B190" s="233" t="s">
        <v>445</v>
      </c>
      <c r="C190" s="237"/>
      <c r="D190" s="237"/>
      <c r="E190" s="237"/>
      <c r="F190" s="237"/>
      <c r="G190" s="237"/>
      <c r="H190" s="237"/>
    </row>
    <row r="191" spans="1:16" ht="30.2" customHeight="1" x14ac:dyDescent="0.2">
      <c r="B191" s="233" t="s">
        <v>446</v>
      </c>
      <c r="C191" s="237"/>
      <c r="D191" s="237"/>
      <c r="E191" s="237"/>
      <c r="F191" s="237"/>
      <c r="G191" s="237"/>
      <c r="H191" s="237"/>
    </row>
    <row r="192" spans="1:16" ht="30.2" customHeight="1" x14ac:dyDescent="0.2">
      <c r="B192" s="233" t="s">
        <v>447</v>
      </c>
      <c r="C192" s="237"/>
      <c r="D192" s="237"/>
      <c r="E192" s="237"/>
      <c r="F192" s="237"/>
      <c r="G192" s="237"/>
      <c r="H192" s="237"/>
    </row>
    <row r="193" spans="1:42" ht="30.2" customHeight="1" x14ac:dyDescent="0.2">
      <c r="B193" s="233" t="s">
        <v>448</v>
      </c>
      <c r="C193" s="237"/>
      <c r="D193" s="237"/>
      <c r="E193" s="237"/>
      <c r="F193" s="237"/>
      <c r="G193" s="237"/>
      <c r="H193" s="237"/>
    </row>
    <row r="194" spans="1:42" s="169" customFormat="1" ht="15" x14ac:dyDescent="0.2">
      <c r="A194" s="234"/>
      <c r="B194" s="169" t="s">
        <v>449</v>
      </c>
      <c r="D194" s="235"/>
      <c r="E194" s="235"/>
      <c r="F194" s="235"/>
      <c r="G194" s="235"/>
      <c r="H194" s="235"/>
      <c r="I194" s="235"/>
      <c r="J194" s="235"/>
      <c r="K194" s="235"/>
      <c r="L194" s="235"/>
      <c r="M194" s="235"/>
      <c r="N194" s="235"/>
      <c r="O194" s="235"/>
      <c r="P194" s="235"/>
      <c r="Q194" s="235"/>
      <c r="R194" s="235"/>
      <c r="S194" s="235"/>
      <c r="T194" s="235"/>
      <c r="U194" s="235"/>
      <c r="V194" s="235"/>
      <c r="W194" s="235"/>
      <c r="X194" s="234"/>
      <c r="Y194" s="234"/>
      <c r="Z194" s="234"/>
      <c r="AA194" s="234"/>
      <c r="AB194" s="234"/>
      <c r="AC194" s="234"/>
      <c r="AD194" s="234"/>
      <c r="AE194" s="234"/>
      <c r="AF194" s="234"/>
      <c r="AG194" s="234"/>
      <c r="AH194" s="234"/>
      <c r="AI194" s="234"/>
      <c r="AJ194" s="234"/>
      <c r="AK194" s="234"/>
      <c r="AL194" s="234"/>
      <c r="AM194" s="234"/>
      <c r="AN194" s="234"/>
      <c r="AO194" s="234"/>
      <c r="AP194" s="234"/>
    </row>
    <row r="195" spans="1:42" ht="14.25" x14ac:dyDescent="0.2">
      <c r="A195" s="182"/>
      <c r="K195" s="182"/>
      <c r="L195" s="182"/>
      <c r="M195" s="182"/>
      <c r="N195" s="182"/>
      <c r="O195" s="182"/>
      <c r="P195" s="182"/>
      <c r="Q195" s="182"/>
      <c r="R195" s="182"/>
      <c r="S195" s="182"/>
      <c r="T195" s="182"/>
      <c r="U195" s="182"/>
      <c r="V195" s="182"/>
      <c r="W195" s="182"/>
      <c r="X195" s="182"/>
      <c r="Y195" s="182"/>
      <c r="Z195" s="182"/>
      <c r="AA195" s="182"/>
      <c r="AB195" s="182"/>
      <c r="AC195" s="182"/>
      <c r="AD195" s="182"/>
      <c r="AE195" s="182"/>
      <c r="AF195" s="182"/>
      <c r="AG195" s="182"/>
      <c r="AH195" s="182"/>
      <c r="AI195" s="182"/>
      <c r="AJ195" s="182"/>
      <c r="AK195" s="182"/>
      <c r="AL195" s="182"/>
      <c r="AM195" s="182"/>
      <c r="AN195" s="182"/>
      <c r="AO195" s="182"/>
      <c r="AP195" s="182"/>
    </row>
    <row r="196" spans="1:42" ht="14.25" x14ac:dyDescent="0.2">
      <c r="A196" s="182"/>
      <c r="B196" s="182"/>
      <c r="C196" s="182"/>
      <c r="D196" s="182"/>
      <c r="E196" s="182"/>
      <c r="F196" s="182"/>
      <c r="G196" s="182"/>
      <c r="H196" s="182"/>
      <c r="I196" s="182"/>
      <c r="J196" s="182"/>
      <c r="K196" s="182"/>
      <c r="L196" s="182"/>
      <c r="M196" s="182"/>
      <c r="N196" s="182"/>
      <c r="O196" s="182"/>
      <c r="P196" s="182"/>
      <c r="Q196" s="182"/>
      <c r="R196" s="182"/>
      <c r="S196" s="182"/>
      <c r="T196" s="182"/>
      <c r="U196" s="182"/>
      <c r="V196" s="182"/>
      <c r="W196" s="182"/>
      <c r="X196" s="182"/>
      <c r="Y196" s="182"/>
      <c r="Z196" s="182"/>
      <c r="AA196" s="182"/>
      <c r="AB196" s="182"/>
      <c r="AC196" s="182"/>
      <c r="AD196" s="182"/>
      <c r="AE196" s="182"/>
      <c r="AF196" s="182"/>
      <c r="AG196" s="182"/>
      <c r="AH196" s="182"/>
      <c r="AI196" s="182"/>
      <c r="AJ196" s="182"/>
      <c r="AK196" s="182"/>
      <c r="AL196" s="182"/>
      <c r="AM196" s="182"/>
      <c r="AN196" s="182"/>
      <c r="AO196" s="182"/>
      <c r="AP196" s="182"/>
    </row>
    <row r="197" spans="1:42" ht="14.25" x14ac:dyDescent="0.2">
      <c r="A197" s="182"/>
      <c r="B197" s="182"/>
      <c r="C197" s="182"/>
      <c r="D197" s="182"/>
      <c r="E197" s="182"/>
      <c r="F197" s="182"/>
      <c r="G197" s="182"/>
      <c r="H197" s="182"/>
      <c r="I197" s="182"/>
      <c r="J197" s="182"/>
      <c r="K197" s="182"/>
      <c r="L197" s="182"/>
      <c r="M197" s="182"/>
      <c r="N197" s="182"/>
      <c r="O197" s="182"/>
      <c r="P197" s="182"/>
      <c r="Q197" s="182"/>
      <c r="R197" s="182"/>
      <c r="S197" s="182"/>
      <c r="T197" s="182"/>
      <c r="U197" s="182"/>
      <c r="V197" s="182"/>
      <c r="W197" s="182"/>
      <c r="X197" s="182"/>
      <c r="Y197" s="182"/>
      <c r="Z197" s="182"/>
      <c r="AA197" s="182"/>
      <c r="AB197" s="182"/>
      <c r="AC197" s="182"/>
      <c r="AD197" s="182"/>
      <c r="AE197" s="182"/>
      <c r="AF197" s="182"/>
      <c r="AG197" s="182"/>
      <c r="AH197" s="182"/>
      <c r="AI197" s="182"/>
      <c r="AJ197" s="182"/>
      <c r="AK197" s="182"/>
      <c r="AL197" s="182"/>
      <c r="AM197" s="182"/>
      <c r="AN197" s="182"/>
      <c r="AO197" s="182"/>
      <c r="AP197" s="182"/>
    </row>
    <row r="198" spans="1:42" ht="14.25" x14ac:dyDescent="0.2">
      <c r="A198" s="182"/>
      <c r="B198" s="182"/>
      <c r="C198" s="182"/>
      <c r="D198" s="182"/>
      <c r="E198" s="182"/>
      <c r="F198" s="182"/>
      <c r="G198" s="182"/>
      <c r="H198" s="182"/>
      <c r="I198" s="182"/>
      <c r="J198" s="182"/>
      <c r="K198" s="182"/>
      <c r="L198" s="182"/>
      <c r="M198" s="182"/>
      <c r="N198" s="182"/>
      <c r="O198" s="182"/>
      <c r="P198" s="182"/>
      <c r="Q198" s="182"/>
      <c r="R198" s="182"/>
      <c r="S198" s="182"/>
      <c r="T198" s="182"/>
      <c r="U198" s="182"/>
      <c r="V198" s="182"/>
      <c r="W198" s="182"/>
      <c r="X198" s="182"/>
      <c r="Y198" s="182"/>
      <c r="Z198" s="182"/>
      <c r="AA198" s="182"/>
      <c r="AB198" s="182"/>
      <c r="AC198" s="182"/>
      <c r="AD198" s="182"/>
      <c r="AE198" s="182"/>
      <c r="AF198" s="182"/>
      <c r="AG198" s="182"/>
      <c r="AH198" s="182"/>
      <c r="AI198" s="182"/>
      <c r="AJ198" s="182"/>
      <c r="AK198" s="182"/>
      <c r="AL198" s="182"/>
      <c r="AM198" s="182"/>
      <c r="AN198" s="182"/>
      <c r="AO198" s="182"/>
      <c r="AP198" s="182"/>
    </row>
    <row r="199" spans="1:42" ht="14.25" x14ac:dyDescent="0.2">
      <c r="A199" s="182"/>
      <c r="B199" s="182"/>
      <c r="C199" s="182"/>
      <c r="D199" s="182"/>
      <c r="E199" s="182"/>
      <c r="F199" s="182"/>
      <c r="G199" s="182"/>
      <c r="H199" s="182"/>
      <c r="I199" s="182"/>
      <c r="J199" s="182"/>
      <c r="K199" s="182"/>
      <c r="L199" s="182"/>
      <c r="M199" s="182"/>
      <c r="N199" s="182"/>
      <c r="O199" s="182"/>
      <c r="P199" s="182"/>
      <c r="Q199" s="182"/>
      <c r="R199" s="182"/>
      <c r="S199" s="182"/>
      <c r="T199" s="182"/>
      <c r="U199" s="182"/>
      <c r="V199" s="182"/>
      <c r="W199" s="182"/>
      <c r="X199" s="182"/>
      <c r="Y199" s="182"/>
      <c r="Z199" s="182"/>
      <c r="AA199" s="182"/>
      <c r="AB199" s="182"/>
      <c r="AC199" s="182"/>
      <c r="AD199" s="182"/>
      <c r="AE199" s="182"/>
      <c r="AF199" s="182"/>
      <c r="AG199" s="182"/>
      <c r="AH199" s="182"/>
      <c r="AI199" s="182"/>
      <c r="AJ199" s="182"/>
      <c r="AK199" s="182"/>
      <c r="AL199" s="182"/>
      <c r="AM199" s="182"/>
      <c r="AN199" s="182"/>
      <c r="AO199" s="182"/>
      <c r="AP199" s="182"/>
    </row>
    <row r="200" spans="1:42" ht="14.25" x14ac:dyDescent="0.2">
      <c r="A200" s="182"/>
      <c r="B200" s="182"/>
      <c r="C200" s="182"/>
      <c r="D200" s="182"/>
      <c r="E200" s="182"/>
      <c r="F200" s="182"/>
      <c r="G200" s="182"/>
      <c r="H200" s="182"/>
      <c r="I200" s="182"/>
      <c r="J200" s="182"/>
      <c r="K200" s="182"/>
      <c r="L200" s="182"/>
      <c r="M200" s="182"/>
      <c r="N200" s="182"/>
      <c r="O200" s="182"/>
      <c r="P200" s="182"/>
      <c r="Q200" s="182"/>
      <c r="R200" s="182"/>
      <c r="S200" s="182"/>
      <c r="T200" s="182"/>
      <c r="U200" s="182"/>
      <c r="V200" s="182"/>
      <c r="W200" s="182"/>
      <c r="X200" s="182"/>
      <c r="Y200" s="182"/>
      <c r="Z200" s="182"/>
      <c r="AA200" s="182"/>
      <c r="AB200" s="182"/>
      <c r="AC200" s="182"/>
      <c r="AD200" s="182"/>
      <c r="AE200" s="182"/>
      <c r="AF200" s="182"/>
      <c r="AG200" s="182"/>
      <c r="AH200" s="182"/>
      <c r="AI200" s="182"/>
      <c r="AJ200" s="182"/>
      <c r="AK200" s="182"/>
      <c r="AL200" s="182"/>
      <c r="AM200" s="182"/>
      <c r="AN200" s="182"/>
      <c r="AO200" s="182"/>
      <c r="AP200" s="182"/>
    </row>
    <row r="201" spans="1:42" ht="14.25" x14ac:dyDescent="0.2">
      <c r="A201" s="182"/>
      <c r="B201" s="182"/>
      <c r="C201" s="182"/>
      <c r="D201" s="182"/>
      <c r="E201" s="182"/>
      <c r="F201" s="182"/>
      <c r="G201" s="182"/>
      <c r="H201" s="182"/>
      <c r="I201" s="182"/>
      <c r="J201" s="182"/>
      <c r="K201" s="182"/>
      <c r="L201" s="182"/>
      <c r="M201" s="182"/>
      <c r="N201" s="182"/>
      <c r="O201" s="182"/>
      <c r="P201" s="182"/>
      <c r="Q201" s="182"/>
      <c r="R201" s="182"/>
      <c r="S201" s="182"/>
      <c r="T201" s="182"/>
      <c r="U201" s="182"/>
      <c r="V201" s="182"/>
      <c r="W201" s="182"/>
      <c r="X201" s="182"/>
      <c r="Y201" s="182"/>
      <c r="Z201" s="182"/>
      <c r="AA201" s="182"/>
      <c r="AB201" s="182"/>
      <c r="AC201" s="182"/>
      <c r="AD201" s="182"/>
      <c r="AE201" s="182"/>
      <c r="AF201" s="182"/>
      <c r="AG201" s="182"/>
      <c r="AH201" s="182"/>
      <c r="AI201" s="182"/>
      <c r="AJ201" s="182"/>
      <c r="AK201" s="182"/>
      <c r="AL201" s="182"/>
      <c r="AM201" s="182"/>
      <c r="AN201" s="182"/>
      <c r="AO201" s="182"/>
      <c r="AP201" s="182"/>
    </row>
    <row r="202" spans="1:42" ht="14.25" x14ac:dyDescent="0.2">
      <c r="A202" s="182"/>
      <c r="B202" s="182"/>
      <c r="C202" s="182"/>
      <c r="D202" s="182"/>
      <c r="E202" s="182"/>
      <c r="F202" s="182"/>
      <c r="G202" s="182"/>
      <c r="H202" s="182"/>
      <c r="I202" s="182"/>
      <c r="J202" s="182"/>
      <c r="K202" s="182"/>
      <c r="L202" s="182"/>
      <c r="M202" s="182"/>
      <c r="N202" s="182"/>
      <c r="O202" s="182"/>
      <c r="P202" s="182"/>
      <c r="Q202" s="182"/>
      <c r="R202" s="182"/>
      <c r="S202" s="182"/>
      <c r="T202" s="182"/>
      <c r="U202" s="182"/>
      <c r="V202" s="182"/>
      <c r="W202" s="182"/>
      <c r="X202" s="182"/>
      <c r="Y202" s="182"/>
      <c r="Z202" s="182"/>
      <c r="AA202" s="182"/>
      <c r="AB202" s="182"/>
      <c r="AC202" s="182"/>
      <c r="AD202" s="182"/>
      <c r="AE202" s="182"/>
      <c r="AF202" s="182"/>
      <c r="AG202" s="182"/>
      <c r="AH202" s="182"/>
      <c r="AI202" s="182"/>
      <c r="AJ202" s="182"/>
      <c r="AK202" s="182"/>
      <c r="AL202" s="182"/>
      <c r="AM202" s="182"/>
      <c r="AN202" s="182"/>
      <c r="AO202" s="182"/>
      <c r="AP202" s="182"/>
    </row>
    <row r="203" spans="1:42" ht="14.25" x14ac:dyDescent="0.2">
      <c r="A203" s="182"/>
      <c r="B203" s="182"/>
      <c r="C203" s="182"/>
      <c r="D203" s="182"/>
      <c r="E203" s="182"/>
      <c r="F203" s="182"/>
      <c r="G203" s="182"/>
      <c r="H203" s="182"/>
      <c r="I203" s="182"/>
      <c r="J203" s="182"/>
      <c r="K203" s="182"/>
      <c r="L203" s="182"/>
      <c r="M203" s="182"/>
      <c r="N203" s="182"/>
      <c r="O203" s="182"/>
      <c r="P203" s="182"/>
      <c r="Q203" s="182"/>
      <c r="R203" s="182"/>
      <c r="S203" s="182"/>
      <c r="T203" s="182"/>
      <c r="U203" s="182"/>
      <c r="V203" s="182"/>
      <c r="W203" s="182"/>
      <c r="X203" s="182"/>
      <c r="Y203" s="182"/>
      <c r="Z203" s="182"/>
      <c r="AA203" s="182"/>
      <c r="AB203" s="182"/>
      <c r="AC203" s="182"/>
      <c r="AD203" s="182"/>
      <c r="AE203" s="182"/>
      <c r="AF203" s="182"/>
      <c r="AG203" s="182"/>
      <c r="AH203" s="182"/>
      <c r="AI203" s="182"/>
      <c r="AJ203" s="182"/>
      <c r="AK203" s="182"/>
      <c r="AL203" s="182"/>
      <c r="AM203" s="182"/>
      <c r="AN203" s="182"/>
      <c r="AO203" s="182"/>
      <c r="AP203" s="182"/>
    </row>
    <row r="204" spans="1:42" ht="14.25" x14ac:dyDescent="0.2">
      <c r="A204" s="182"/>
      <c r="B204" s="182"/>
      <c r="C204" s="182"/>
      <c r="D204" s="182"/>
      <c r="E204" s="182"/>
      <c r="F204" s="182"/>
      <c r="G204" s="182"/>
      <c r="H204" s="182"/>
      <c r="I204" s="182"/>
      <c r="J204" s="182"/>
      <c r="K204" s="182"/>
      <c r="L204" s="182"/>
      <c r="M204" s="182"/>
      <c r="N204" s="182"/>
      <c r="O204" s="182"/>
      <c r="P204" s="182"/>
      <c r="Q204" s="182"/>
      <c r="R204" s="182"/>
      <c r="S204" s="182"/>
      <c r="T204" s="182"/>
      <c r="U204" s="182"/>
      <c r="V204" s="182"/>
      <c r="W204" s="182"/>
      <c r="X204" s="182"/>
      <c r="Y204" s="182"/>
      <c r="Z204" s="182"/>
      <c r="AA204" s="182"/>
      <c r="AB204" s="182"/>
      <c r="AC204" s="182"/>
      <c r="AD204" s="182"/>
      <c r="AE204" s="182"/>
      <c r="AF204" s="182"/>
      <c r="AG204" s="182"/>
      <c r="AH204" s="182"/>
      <c r="AI204" s="182"/>
      <c r="AJ204" s="182"/>
      <c r="AK204" s="182"/>
      <c r="AL204" s="182"/>
      <c r="AM204" s="182"/>
      <c r="AN204" s="182"/>
      <c r="AO204" s="182"/>
      <c r="AP204" s="182"/>
    </row>
    <row r="205" spans="1:42" ht="14.25" x14ac:dyDescent="0.2">
      <c r="A205" s="182"/>
      <c r="B205" s="182"/>
      <c r="C205" s="182"/>
      <c r="D205" s="182"/>
      <c r="E205" s="182"/>
      <c r="F205" s="182"/>
      <c r="G205" s="182"/>
      <c r="H205" s="182"/>
      <c r="I205" s="182"/>
      <c r="J205" s="182"/>
      <c r="K205" s="182"/>
      <c r="L205" s="182"/>
      <c r="M205" s="182"/>
      <c r="N205" s="182"/>
      <c r="O205" s="182"/>
      <c r="P205" s="182"/>
      <c r="Q205" s="182"/>
      <c r="R205" s="182"/>
      <c r="S205" s="182"/>
      <c r="T205" s="182"/>
      <c r="U205" s="182"/>
      <c r="V205" s="182"/>
      <c r="W205" s="182"/>
      <c r="X205" s="182"/>
      <c r="Y205" s="182"/>
      <c r="Z205" s="182"/>
      <c r="AA205" s="182"/>
      <c r="AB205" s="182"/>
      <c r="AC205" s="182"/>
      <c r="AD205" s="182"/>
      <c r="AE205" s="182"/>
      <c r="AF205" s="182"/>
      <c r="AG205" s="182"/>
      <c r="AH205" s="182"/>
      <c r="AI205" s="182"/>
      <c r="AJ205" s="182"/>
      <c r="AK205" s="182"/>
      <c r="AL205" s="182"/>
      <c r="AM205" s="182"/>
      <c r="AN205" s="182"/>
      <c r="AO205" s="182"/>
      <c r="AP205" s="182"/>
    </row>
    <row r="206" spans="1:42" ht="14.25" x14ac:dyDescent="0.2">
      <c r="A206" s="182"/>
      <c r="B206" s="182"/>
      <c r="C206" s="182"/>
      <c r="D206" s="182"/>
      <c r="E206" s="182"/>
      <c r="F206" s="182"/>
      <c r="G206" s="182"/>
      <c r="H206" s="182"/>
      <c r="I206" s="182"/>
      <c r="J206" s="182"/>
      <c r="K206" s="182"/>
      <c r="L206" s="182"/>
      <c r="M206" s="182"/>
      <c r="N206" s="182"/>
      <c r="O206" s="182"/>
      <c r="P206" s="182"/>
      <c r="Q206" s="182"/>
      <c r="R206" s="182"/>
      <c r="S206" s="182"/>
      <c r="T206" s="182"/>
      <c r="U206" s="182"/>
      <c r="V206" s="182"/>
      <c r="W206" s="182"/>
      <c r="X206" s="182"/>
      <c r="Y206" s="182"/>
      <c r="Z206" s="182"/>
      <c r="AA206" s="182"/>
      <c r="AB206" s="182"/>
      <c r="AC206" s="182"/>
      <c r="AD206" s="182"/>
      <c r="AE206" s="182"/>
      <c r="AF206" s="182"/>
      <c r="AG206" s="182"/>
      <c r="AH206" s="182"/>
      <c r="AI206" s="182"/>
      <c r="AJ206" s="182"/>
      <c r="AK206" s="182"/>
      <c r="AL206" s="182"/>
      <c r="AM206" s="182"/>
      <c r="AN206" s="182"/>
      <c r="AO206" s="182"/>
      <c r="AP206" s="182"/>
    </row>
    <row r="207" spans="1:42" ht="14.25" x14ac:dyDescent="0.2">
      <c r="A207" s="182"/>
      <c r="B207" s="182"/>
      <c r="C207" s="182"/>
      <c r="D207" s="182"/>
      <c r="E207" s="182"/>
      <c r="F207" s="182"/>
      <c r="G207" s="182"/>
      <c r="H207" s="182"/>
      <c r="I207" s="182"/>
      <c r="J207" s="182"/>
      <c r="K207" s="182"/>
      <c r="L207" s="182"/>
      <c r="M207" s="182"/>
      <c r="N207" s="182"/>
      <c r="O207" s="182"/>
      <c r="P207" s="182"/>
      <c r="Q207" s="182"/>
      <c r="R207" s="182"/>
      <c r="S207" s="182"/>
      <c r="T207" s="182"/>
      <c r="U207" s="182"/>
      <c r="V207" s="182"/>
      <c r="W207" s="182"/>
      <c r="X207" s="182"/>
      <c r="Y207" s="182"/>
      <c r="Z207" s="182"/>
      <c r="AA207" s="182"/>
      <c r="AB207" s="182"/>
      <c r="AC207" s="182"/>
      <c r="AD207" s="182"/>
      <c r="AE207" s="182"/>
      <c r="AF207" s="182"/>
      <c r="AG207" s="182"/>
      <c r="AH207" s="182"/>
      <c r="AI207" s="182"/>
      <c r="AJ207" s="182"/>
      <c r="AK207" s="182"/>
      <c r="AL207" s="182"/>
      <c r="AM207" s="182"/>
      <c r="AN207" s="182"/>
      <c r="AO207" s="182"/>
      <c r="AP207" s="182"/>
    </row>
    <row r="208" spans="1:42" ht="14.25" x14ac:dyDescent="0.2">
      <c r="A208" s="182"/>
      <c r="B208" s="182"/>
      <c r="C208" s="182"/>
      <c r="D208" s="182"/>
      <c r="E208" s="182"/>
      <c r="F208" s="182"/>
      <c r="G208" s="182"/>
      <c r="H208" s="182"/>
      <c r="I208" s="182"/>
      <c r="J208" s="182"/>
      <c r="K208" s="182"/>
      <c r="L208" s="182"/>
      <c r="M208" s="182"/>
      <c r="N208" s="182"/>
      <c r="O208" s="182"/>
      <c r="P208" s="182"/>
      <c r="Q208" s="182"/>
      <c r="R208" s="182"/>
      <c r="S208" s="182"/>
      <c r="T208" s="182"/>
      <c r="U208" s="182"/>
      <c r="V208" s="182"/>
      <c r="W208" s="182"/>
      <c r="X208" s="182"/>
      <c r="Y208" s="182"/>
      <c r="Z208" s="182"/>
      <c r="AA208" s="182"/>
      <c r="AB208" s="182"/>
      <c r="AC208" s="182"/>
      <c r="AD208" s="182"/>
      <c r="AE208" s="182"/>
      <c r="AF208" s="182"/>
      <c r="AG208" s="182"/>
      <c r="AH208" s="182"/>
      <c r="AI208" s="182"/>
      <c r="AJ208" s="182"/>
      <c r="AK208" s="182"/>
      <c r="AL208" s="182"/>
      <c r="AM208" s="182"/>
      <c r="AN208" s="182"/>
      <c r="AO208" s="182"/>
      <c r="AP208" s="182"/>
    </row>
    <row r="209" spans="1:42" ht="14.25" x14ac:dyDescent="0.2">
      <c r="A209" s="182"/>
      <c r="B209" s="182"/>
      <c r="C209" s="182"/>
      <c r="D209" s="182"/>
      <c r="E209" s="182"/>
      <c r="F209" s="182"/>
      <c r="G209" s="182"/>
      <c r="H209" s="182"/>
      <c r="I209" s="182"/>
      <c r="J209" s="182"/>
      <c r="K209" s="182"/>
      <c r="L209" s="182"/>
      <c r="M209" s="182"/>
      <c r="N209" s="182"/>
      <c r="O209" s="182"/>
      <c r="P209" s="182"/>
      <c r="Q209" s="182"/>
      <c r="R209" s="182"/>
      <c r="S209" s="182"/>
      <c r="T209" s="182"/>
      <c r="U209" s="182"/>
      <c r="V209" s="182"/>
      <c r="W209" s="182"/>
      <c r="X209" s="182"/>
      <c r="Y209" s="182"/>
      <c r="Z209" s="182"/>
      <c r="AA209" s="182"/>
      <c r="AB209" s="182"/>
      <c r="AC209" s="182"/>
      <c r="AD209" s="182"/>
      <c r="AE209" s="182"/>
      <c r="AF209" s="182"/>
      <c r="AG209" s="182"/>
      <c r="AH209" s="182"/>
      <c r="AI209" s="182"/>
      <c r="AJ209" s="182"/>
      <c r="AK209" s="182"/>
      <c r="AL209" s="182"/>
      <c r="AM209" s="182"/>
      <c r="AN209" s="182"/>
      <c r="AO209" s="182"/>
      <c r="AP209" s="182"/>
    </row>
    <row r="210" spans="1:42" ht="14.25" x14ac:dyDescent="0.2">
      <c r="A210" s="182"/>
      <c r="B210" s="182"/>
      <c r="C210" s="182"/>
      <c r="D210" s="182"/>
      <c r="E210" s="182"/>
      <c r="F210" s="182"/>
      <c r="G210" s="182"/>
      <c r="H210" s="182"/>
      <c r="I210" s="182"/>
      <c r="J210" s="182"/>
      <c r="K210" s="182"/>
      <c r="L210" s="182"/>
      <c r="M210" s="182"/>
      <c r="N210" s="182"/>
      <c r="O210" s="182"/>
      <c r="P210" s="182"/>
      <c r="Q210" s="182"/>
      <c r="R210" s="182"/>
      <c r="S210" s="182"/>
      <c r="T210" s="182"/>
      <c r="U210" s="182"/>
      <c r="V210" s="182"/>
      <c r="W210" s="182"/>
      <c r="X210" s="182"/>
      <c r="Y210" s="182"/>
      <c r="Z210" s="182"/>
      <c r="AA210" s="182"/>
      <c r="AB210" s="182"/>
      <c r="AC210" s="182"/>
      <c r="AD210" s="182"/>
      <c r="AE210" s="182"/>
      <c r="AF210" s="182"/>
      <c r="AG210" s="182"/>
      <c r="AH210" s="182"/>
      <c r="AI210" s="182"/>
      <c r="AJ210" s="182"/>
      <c r="AK210" s="182"/>
      <c r="AL210" s="182"/>
      <c r="AM210" s="182"/>
      <c r="AN210" s="182"/>
      <c r="AO210" s="182"/>
      <c r="AP210" s="182"/>
    </row>
    <row r="211" spans="1:42" ht="14.25" x14ac:dyDescent="0.2">
      <c r="A211" s="182"/>
      <c r="B211" s="182"/>
      <c r="C211" s="182"/>
      <c r="D211" s="182"/>
      <c r="E211" s="182"/>
      <c r="F211" s="182"/>
      <c r="G211" s="182"/>
      <c r="H211" s="182"/>
      <c r="I211" s="182"/>
      <c r="J211" s="182"/>
      <c r="K211" s="182"/>
      <c r="L211" s="182"/>
      <c r="M211" s="182"/>
      <c r="N211" s="182"/>
      <c r="O211" s="182"/>
      <c r="P211" s="182"/>
      <c r="Q211" s="182"/>
      <c r="R211" s="182"/>
      <c r="S211" s="182"/>
      <c r="T211" s="182"/>
      <c r="U211" s="182"/>
      <c r="V211" s="182"/>
      <c r="W211" s="182"/>
      <c r="X211" s="182"/>
      <c r="Y211" s="182"/>
      <c r="Z211" s="182"/>
      <c r="AA211" s="182"/>
      <c r="AB211" s="182"/>
      <c r="AC211" s="182"/>
      <c r="AD211" s="182"/>
      <c r="AE211" s="182"/>
      <c r="AF211" s="182"/>
      <c r="AG211" s="182"/>
      <c r="AH211" s="182"/>
      <c r="AI211" s="182"/>
      <c r="AJ211" s="182"/>
      <c r="AK211" s="182"/>
      <c r="AL211" s="182"/>
      <c r="AM211" s="182"/>
      <c r="AN211" s="182"/>
      <c r="AO211" s="182"/>
      <c r="AP211" s="182"/>
    </row>
    <row r="212" spans="1:42" ht="14.25" x14ac:dyDescent="0.2">
      <c r="A212" s="182"/>
      <c r="B212" s="182"/>
      <c r="C212" s="182"/>
      <c r="D212" s="182"/>
      <c r="E212" s="182"/>
      <c r="F212" s="182"/>
      <c r="G212" s="182"/>
      <c r="H212" s="182"/>
      <c r="I212" s="182"/>
      <c r="J212" s="182"/>
      <c r="K212" s="182"/>
      <c r="L212" s="182"/>
      <c r="M212" s="182"/>
      <c r="N212" s="182"/>
      <c r="O212" s="182"/>
      <c r="P212" s="182"/>
      <c r="Q212" s="182"/>
      <c r="R212" s="182"/>
      <c r="S212" s="182"/>
      <c r="T212" s="182"/>
      <c r="U212" s="182"/>
      <c r="V212" s="182"/>
      <c r="W212" s="182"/>
      <c r="X212" s="182"/>
      <c r="Y212" s="182"/>
      <c r="Z212" s="182"/>
      <c r="AA212" s="182"/>
      <c r="AB212" s="182"/>
      <c r="AC212" s="182"/>
      <c r="AD212" s="182"/>
      <c r="AE212" s="182"/>
      <c r="AF212" s="182"/>
      <c r="AG212" s="182"/>
      <c r="AH212" s="182"/>
      <c r="AI212" s="182"/>
      <c r="AJ212" s="182"/>
      <c r="AK212" s="182"/>
      <c r="AL212" s="182"/>
      <c r="AM212" s="182"/>
      <c r="AN212" s="182"/>
      <c r="AO212" s="182"/>
      <c r="AP212" s="182"/>
    </row>
    <row r="213" spans="1:42" ht="14.25" x14ac:dyDescent="0.2">
      <c r="A213" s="182"/>
      <c r="B213" s="182"/>
      <c r="C213" s="182"/>
      <c r="D213" s="182"/>
      <c r="E213" s="182"/>
      <c r="F213" s="182"/>
      <c r="G213" s="182"/>
      <c r="H213" s="182"/>
      <c r="I213" s="182"/>
      <c r="J213" s="182"/>
      <c r="K213" s="182"/>
      <c r="L213" s="182"/>
      <c r="M213" s="182"/>
      <c r="N213" s="182"/>
      <c r="O213" s="182"/>
      <c r="P213" s="182"/>
      <c r="Q213" s="182"/>
      <c r="R213" s="182"/>
      <c r="S213" s="182"/>
      <c r="T213" s="182"/>
      <c r="U213" s="182"/>
      <c r="V213" s="182"/>
      <c r="W213" s="182"/>
      <c r="X213" s="182"/>
      <c r="Y213" s="182"/>
      <c r="Z213" s="182"/>
      <c r="AA213" s="182"/>
      <c r="AB213" s="182"/>
      <c r="AC213" s="182"/>
      <c r="AD213" s="182"/>
      <c r="AE213" s="182"/>
      <c r="AF213" s="182"/>
      <c r="AG213" s="182"/>
      <c r="AH213" s="182"/>
      <c r="AI213" s="182"/>
      <c r="AJ213" s="182"/>
      <c r="AK213" s="182"/>
      <c r="AL213" s="182"/>
      <c r="AM213" s="182"/>
      <c r="AN213" s="182"/>
      <c r="AO213" s="182"/>
      <c r="AP213" s="182"/>
    </row>
    <row r="214" spans="1:42" ht="14.25" x14ac:dyDescent="0.2">
      <c r="A214" s="182"/>
      <c r="B214" s="182"/>
      <c r="C214" s="182"/>
      <c r="D214" s="182"/>
      <c r="E214" s="182"/>
      <c r="F214" s="182"/>
      <c r="G214" s="182"/>
      <c r="H214" s="182"/>
      <c r="I214" s="182"/>
      <c r="J214" s="182"/>
      <c r="K214" s="182"/>
      <c r="L214" s="182"/>
      <c r="M214" s="182"/>
      <c r="N214" s="182"/>
      <c r="O214" s="182"/>
      <c r="P214" s="182"/>
      <c r="Q214" s="182"/>
      <c r="R214" s="182"/>
      <c r="S214" s="182"/>
      <c r="T214" s="182"/>
      <c r="U214" s="182"/>
      <c r="V214" s="182"/>
      <c r="W214" s="182"/>
      <c r="X214" s="182"/>
      <c r="Y214" s="182"/>
      <c r="Z214" s="182"/>
      <c r="AA214" s="182"/>
      <c r="AB214" s="182"/>
      <c r="AC214" s="182"/>
      <c r="AD214" s="182"/>
      <c r="AE214" s="182"/>
      <c r="AF214" s="182"/>
      <c r="AG214" s="182"/>
      <c r="AH214" s="182"/>
      <c r="AI214" s="182"/>
      <c r="AJ214" s="182"/>
      <c r="AK214" s="182"/>
      <c r="AL214" s="182"/>
      <c r="AM214" s="182"/>
      <c r="AN214" s="182"/>
      <c r="AO214" s="182"/>
      <c r="AP214" s="182"/>
    </row>
    <row r="215" spans="1:42" ht="14.25" x14ac:dyDescent="0.2">
      <c r="A215" s="182"/>
      <c r="B215" s="182"/>
      <c r="C215" s="182"/>
      <c r="D215" s="182"/>
      <c r="E215" s="182"/>
      <c r="F215" s="182"/>
      <c r="G215" s="182"/>
      <c r="H215" s="182"/>
      <c r="I215" s="182"/>
      <c r="J215" s="182"/>
      <c r="K215" s="182"/>
      <c r="L215" s="182"/>
      <c r="M215" s="182"/>
      <c r="N215" s="182"/>
      <c r="O215" s="182"/>
      <c r="P215" s="182"/>
      <c r="Q215" s="182"/>
      <c r="R215" s="182"/>
      <c r="S215" s="182"/>
      <c r="T215" s="182"/>
      <c r="U215" s="182"/>
      <c r="V215" s="182"/>
      <c r="W215" s="182"/>
      <c r="X215" s="182"/>
      <c r="Y215" s="182"/>
      <c r="Z215" s="182"/>
      <c r="AA215" s="182"/>
      <c r="AB215" s="182"/>
      <c r="AC215" s="182"/>
      <c r="AD215" s="182"/>
      <c r="AE215" s="182"/>
      <c r="AF215" s="182"/>
      <c r="AG215" s="182"/>
      <c r="AH215" s="182"/>
      <c r="AI215" s="182"/>
      <c r="AJ215" s="182"/>
      <c r="AK215" s="182"/>
      <c r="AL215" s="182"/>
      <c r="AM215" s="182"/>
      <c r="AN215" s="182"/>
      <c r="AO215" s="182"/>
      <c r="AP215" s="182"/>
    </row>
    <row r="216" spans="1:42" ht="14.25" x14ac:dyDescent="0.2">
      <c r="A216" s="182"/>
      <c r="B216" s="182"/>
      <c r="C216" s="182"/>
      <c r="D216" s="182"/>
      <c r="E216" s="182"/>
      <c r="F216" s="182"/>
      <c r="G216" s="182"/>
      <c r="H216" s="182"/>
      <c r="I216" s="182"/>
      <c r="J216" s="182"/>
      <c r="K216" s="182"/>
      <c r="L216" s="182"/>
      <c r="M216" s="182"/>
      <c r="N216" s="182"/>
      <c r="O216" s="182"/>
      <c r="P216" s="182"/>
      <c r="Q216" s="182"/>
      <c r="R216" s="182"/>
      <c r="S216" s="182"/>
      <c r="T216" s="182"/>
      <c r="U216" s="182"/>
      <c r="V216" s="182"/>
      <c r="W216" s="182"/>
      <c r="X216" s="182"/>
      <c r="Y216" s="182"/>
      <c r="Z216" s="182"/>
      <c r="AA216" s="182"/>
      <c r="AB216" s="182"/>
      <c r="AC216" s="182"/>
      <c r="AD216" s="182"/>
      <c r="AE216" s="182"/>
      <c r="AF216" s="182"/>
      <c r="AG216" s="182"/>
      <c r="AH216" s="182"/>
      <c r="AI216" s="182"/>
      <c r="AJ216" s="182"/>
      <c r="AK216" s="182"/>
      <c r="AL216" s="182"/>
      <c r="AM216" s="182"/>
      <c r="AN216" s="182"/>
      <c r="AO216" s="182"/>
      <c r="AP216" s="182"/>
    </row>
    <row r="217" spans="1:42" ht="14.25" x14ac:dyDescent="0.2">
      <c r="A217" s="182"/>
      <c r="B217" s="182"/>
      <c r="C217" s="182"/>
      <c r="D217" s="182"/>
      <c r="E217" s="182"/>
      <c r="F217" s="182"/>
      <c r="G217" s="182"/>
      <c r="H217" s="182"/>
      <c r="I217" s="182"/>
      <c r="J217" s="182"/>
      <c r="K217" s="182"/>
      <c r="L217" s="182"/>
      <c r="M217" s="182"/>
      <c r="N217" s="182"/>
      <c r="O217" s="182"/>
      <c r="P217" s="182"/>
      <c r="Q217" s="182"/>
      <c r="R217" s="182"/>
      <c r="S217" s="182"/>
      <c r="T217" s="182"/>
      <c r="U217" s="182"/>
      <c r="V217" s="182"/>
      <c r="W217" s="182"/>
      <c r="X217" s="182"/>
      <c r="Y217" s="182"/>
      <c r="Z217" s="182"/>
      <c r="AA217" s="182"/>
      <c r="AB217" s="182"/>
      <c r="AC217" s="182"/>
      <c r="AD217" s="182"/>
      <c r="AE217" s="182"/>
      <c r="AF217" s="182"/>
      <c r="AG217" s="182"/>
      <c r="AH217" s="182"/>
      <c r="AI217" s="182"/>
      <c r="AJ217" s="182"/>
      <c r="AK217" s="182"/>
      <c r="AL217" s="182"/>
      <c r="AM217" s="182"/>
      <c r="AN217" s="182"/>
      <c r="AO217" s="182"/>
      <c r="AP217" s="182"/>
    </row>
    <row r="218" spans="1:42" ht="14.25" x14ac:dyDescent="0.2">
      <c r="A218" s="182"/>
      <c r="B218" s="182"/>
      <c r="C218" s="182"/>
      <c r="D218" s="182"/>
      <c r="E218" s="182"/>
      <c r="F218" s="182"/>
      <c r="G218" s="182"/>
      <c r="H218" s="182"/>
      <c r="I218" s="182"/>
      <c r="J218" s="182"/>
      <c r="K218" s="182"/>
      <c r="L218" s="182"/>
      <c r="M218" s="182"/>
      <c r="N218" s="182"/>
      <c r="O218" s="182"/>
      <c r="P218" s="182"/>
      <c r="Q218" s="182"/>
      <c r="R218" s="182"/>
      <c r="S218" s="182"/>
      <c r="T218" s="182"/>
      <c r="U218" s="182"/>
      <c r="V218" s="182"/>
      <c r="W218" s="182"/>
      <c r="X218" s="182"/>
      <c r="Y218" s="182"/>
      <c r="Z218" s="182"/>
      <c r="AA218" s="182"/>
      <c r="AB218" s="182"/>
      <c r="AC218" s="182"/>
      <c r="AD218" s="182"/>
      <c r="AE218" s="182"/>
      <c r="AF218" s="182"/>
      <c r="AG218" s="182"/>
      <c r="AH218" s="182"/>
      <c r="AI218" s="182"/>
      <c r="AJ218" s="182"/>
      <c r="AK218" s="182"/>
      <c r="AL218" s="182"/>
      <c r="AM218" s="182"/>
      <c r="AN218" s="182"/>
      <c r="AO218" s="182"/>
      <c r="AP218" s="182"/>
    </row>
    <row r="219" spans="1:42" ht="14.25" x14ac:dyDescent="0.2">
      <c r="A219" s="182"/>
      <c r="B219" s="182"/>
      <c r="C219" s="182"/>
      <c r="D219" s="182"/>
      <c r="E219" s="182"/>
      <c r="F219" s="182"/>
      <c r="G219" s="182"/>
      <c r="H219" s="182"/>
      <c r="I219" s="182"/>
      <c r="J219" s="182"/>
      <c r="K219" s="182"/>
      <c r="L219" s="182"/>
      <c r="M219" s="182"/>
      <c r="N219" s="182"/>
      <c r="O219" s="182"/>
      <c r="P219" s="182"/>
      <c r="Q219" s="182"/>
      <c r="R219" s="182"/>
      <c r="S219" s="182"/>
      <c r="T219" s="182"/>
      <c r="U219" s="182"/>
      <c r="V219" s="182"/>
      <c r="W219" s="182"/>
      <c r="X219" s="182"/>
      <c r="Y219" s="182"/>
      <c r="Z219" s="182"/>
      <c r="AA219" s="182"/>
      <c r="AB219" s="182"/>
      <c r="AC219" s="182"/>
      <c r="AD219" s="182"/>
      <c r="AE219" s="182"/>
      <c r="AF219" s="182"/>
      <c r="AG219" s="182"/>
      <c r="AH219" s="182"/>
      <c r="AI219" s="182"/>
      <c r="AJ219" s="182"/>
      <c r="AK219" s="182"/>
      <c r="AL219" s="182"/>
      <c r="AM219" s="182"/>
      <c r="AN219" s="182"/>
      <c r="AO219" s="182"/>
      <c r="AP219" s="182"/>
    </row>
    <row r="220" spans="1:42" ht="14.25" x14ac:dyDescent="0.2">
      <c r="A220" s="182"/>
      <c r="B220" s="182"/>
      <c r="C220" s="182"/>
      <c r="D220" s="182"/>
      <c r="E220" s="182"/>
      <c r="F220" s="182"/>
      <c r="G220" s="182"/>
      <c r="H220" s="182"/>
      <c r="I220" s="182"/>
      <c r="J220" s="182"/>
      <c r="K220" s="182"/>
      <c r="L220" s="182"/>
      <c r="M220" s="182"/>
      <c r="N220" s="182"/>
      <c r="O220" s="182"/>
      <c r="P220" s="182"/>
      <c r="Q220" s="182"/>
      <c r="R220" s="182"/>
      <c r="S220" s="182"/>
      <c r="T220" s="182"/>
      <c r="U220" s="182"/>
      <c r="V220" s="182"/>
      <c r="W220" s="182"/>
      <c r="X220" s="182"/>
      <c r="Y220" s="182"/>
      <c r="Z220" s="182"/>
      <c r="AA220" s="182"/>
      <c r="AB220" s="182"/>
      <c r="AC220" s="182"/>
      <c r="AD220" s="182"/>
      <c r="AE220" s="182"/>
      <c r="AF220" s="182"/>
      <c r="AG220" s="182"/>
      <c r="AH220" s="182"/>
      <c r="AI220" s="182"/>
      <c r="AJ220" s="182"/>
      <c r="AK220" s="182"/>
      <c r="AL220" s="182"/>
      <c r="AM220" s="182"/>
      <c r="AN220" s="182"/>
      <c r="AO220" s="182"/>
      <c r="AP220" s="182"/>
    </row>
    <row r="221" spans="1:42" ht="14.25" x14ac:dyDescent="0.2">
      <c r="A221" s="182"/>
      <c r="B221" s="182"/>
      <c r="C221" s="182"/>
      <c r="D221" s="182"/>
      <c r="E221" s="182"/>
      <c r="F221" s="182"/>
      <c r="G221" s="182"/>
      <c r="H221" s="182"/>
      <c r="I221" s="182"/>
      <c r="J221" s="182"/>
      <c r="K221" s="182"/>
      <c r="L221" s="182"/>
      <c r="M221" s="182"/>
      <c r="N221" s="182"/>
      <c r="O221" s="182"/>
      <c r="P221" s="182"/>
      <c r="Q221" s="182"/>
      <c r="R221" s="182"/>
      <c r="S221" s="182"/>
      <c r="T221" s="182"/>
      <c r="U221" s="182"/>
      <c r="V221" s="182"/>
      <c r="W221" s="182"/>
      <c r="X221" s="182"/>
      <c r="Y221" s="182"/>
      <c r="Z221" s="182"/>
      <c r="AA221" s="182"/>
      <c r="AB221" s="182"/>
      <c r="AC221" s="182"/>
      <c r="AD221" s="182"/>
      <c r="AE221" s="182"/>
      <c r="AF221" s="182"/>
      <c r="AG221" s="182"/>
      <c r="AH221" s="182"/>
      <c r="AI221" s="182"/>
      <c r="AJ221" s="182"/>
      <c r="AK221" s="182"/>
      <c r="AL221" s="182"/>
      <c r="AM221" s="182"/>
      <c r="AN221" s="182"/>
      <c r="AO221" s="182"/>
      <c r="AP221" s="182"/>
    </row>
    <row r="222" spans="1:42" ht="14.25" x14ac:dyDescent="0.2">
      <c r="A222" s="182"/>
      <c r="B222" s="182"/>
      <c r="C222" s="182"/>
      <c r="D222" s="182"/>
      <c r="E222" s="182"/>
      <c r="F222" s="182"/>
      <c r="G222" s="182"/>
      <c r="H222" s="182"/>
      <c r="I222" s="182"/>
      <c r="J222" s="182"/>
      <c r="K222" s="182"/>
      <c r="L222" s="182"/>
      <c r="M222" s="182"/>
      <c r="N222" s="182"/>
      <c r="O222" s="182"/>
      <c r="P222" s="182"/>
      <c r="Q222" s="182"/>
      <c r="R222" s="182"/>
      <c r="S222" s="182"/>
      <c r="T222" s="182"/>
      <c r="U222" s="182"/>
      <c r="V222" s="182"/>
      <c r="W222" s="182"/>
      <c r="X222" s="182"/>
      <c r="Y222" s="182"/>
      <c r="Z222" s="182"/>
      <c r="AA222" s="182"/>
      <c r="AB222" s="182"/>
      <c r="AC222" s="182"/>
      <c r="AD222" s="182"/>
      <c r="AE222" s="182"/>
      <c r="AF222" s="182"/>
      <c r="AG222" s="182"/>
      <c r="AH222" s="182"/>
      <c r="AI222" s="182"/>
      <c r="AJ222" s="182"/>
      <c r="AK222" s="182"/>
      <c r="AL222" s="182"/>
      <c r="AM222" s="182"/>
      <c r="AN222" s="182"/>
      <c r="AO222" s="182"/>
      <c r="AP222" s="182"/>
    </row>
    <row r="223" spans="1:42" ht="14.25" x14ac:dyDescent="0.2">
      <c r="A223" s="182"/>
      <c r="B223" s="182"/>
      <c r="C223" s="182"/>
      <c r="D223" s="182"/>
      <c r="E223" s="182"/>
      <c r="F223" s="182"/>
      <c r="G223" s="182"/>
      <c r="H223" s="182"/>
      <c r="I223" s="182"/>
      <c r="J223" s="182"/>
      <c r="K223" s="182"/>
      <c r="L223" s="182"/>
      <c r="M223" s="182"/>
      <c r="N223" s="182"/>
      <c r="O223" s="182"/>
      <c r="P223" s="182"/>
      <c r="Q223" s="182"/>
      <c r="R223" s="182"/>
      <c r="S223" s="182"/>
      <c r="T223" s="182"/>
      <c r="U223" s="182"/>
      <c r="V223" s="182"/>
      <c r="W223" s="182"/>
      <c r="X223" s="182"/>
      <c r="Y223" s="182"/>
      <c r="Z223" s="182"/>
      <c r="AA223" s="182"/>
      <c r="AB223" s="182"/>
      <c r="AC223" s="182"/>
      <c r="AD223" s="182"/>
      <c r="AE223" s="182"/>
      <c r="AF223" s="182"/>
      <c r="AG223" s="182"/>
      <c r="AH223" s="182"/>
      <c r="AI223" s="182"/>
      <c r="AJ223" s="182"/>
      <c r="AK223" s="182"/>
      <c r="AL223" s="182"/>
      <c r="AM223" s="182"/>
      <c r="AN223" s="182"/>
      <c r="AO223" s="182"/>
      <c r="AP223" s="182"/>
    </row>
    <row r="224" spans="1:42" ht="14.25" x14ac:dyDescent="0.2">
      <c r="A224" s="182"/>
      <c r="B224" s="182"/>
      <c r="C224" s="182"/>
      <c r="D224" s="182"/>
      <c r="E224" s="182"/>
      <c r="F224" s="182"/>
      <c r="G224" s="182"/>
      <c r="H224" s="182"/>
      <c r="I224" s="182"/>
      <c r="J224" s="182"/>
      <c r="K224" s="182"/>
      <c r="L224" s="182"/>
      <c r="M224" s="182"/>
      <c r="N224" s="182"/>
      <c r="O224" s="182"/>
      <c r="P224" s="182"/>
      <c r="Q224" s="182"/>
      <c r="R224" s="182"/>
      <c r="S224" s="182"/>
      <c r="T224" s="182"/>
      <c r="U224" s="182"/>
      <c r="V224" s="182"/>
      <c r="W224" s="182"/>
      <c r="X224" s="182"/>
      <c r="Y224" s="182"/>
      <c r="Z224" s="182"/>
      <c r="AA224" s="182"/>
      <c r="AB224" s="182"/>
      <c r="AC224" s="182"/>
      <c r="AD224" s="182"/>
      <c r="AE224" s="182"/>
      <c r="AF224" s="182"/>
      <c r="AG224" s="182"/>
      <c r="AH224" s="182"/>
      <c r="AI224" s="182"/>
      <c r="AJ224" s="182"/>
      <c r="AK224" s="182"/>
      <c r="AL224" s="182"/>
      <c r="AM224" s="182"/>
      <c r="AN224" s="182"/>
      <c r="AO224" s="182"/>
      <c r="AP224" s="182"/>
    </row>
    <row r="225" spans="1:42" ht="14.25" x14ac:dyDescent="0.2">
      <c r="A225" s="182"/>
      <c r="B225" s="182"/>
      <c r="C225" s="182"/>
      <c r="D225" s="182"/>
      <c r="E225" s="182"/>
      <c r="F225" s="182"/>
      <c r="G225" s="182"/>
      <c r="H225" s="182"/>
      <c r="I225" s="182"/>
      <c r="J225" s="182"/>
      <c r="K225" s="182"/>
      <c r="L225" s="182"/>
      <c r="M225" s="182"/>
      <c r="N225" s="182"/>
      <c r="O225" s="182"/>
      <c r="P225" s="182"/>
      <c r="Q225" s="182"/>
      <c r="R225" s="182"/>
      <c r="S225" s="182"/>
      <c r="T225" s="182"/>
      <c r="U225" s="182"/>
      <c r="V225" s="182"/>
      <c r="W225" s="182"/>
      <c r="X225" s="182"/>
      <c r="Y225" s="182"/>
      <c r="Z225" s="182"/>
      <c r="AA225" s="182"/>
      <c r="AB225" s="182"/>
      <c r="AC225" s="182"/>
      <c r="AD225" s="182"/>
      <c r="AE225" s="182"/>
      <c r="AF225" s="182"/>
      <c r="AG225" s="182"/>
      <c r="AH225" s="182"/>
      <c r="AI225" s="182"/>
      <c r="AJ225" s="182"/>
      <c r="AK225" s="182"/>
      <c r="AL225" s="182"/>
      <c r="AM225" s="182"/>
      <c r="AN225" s="182"/>
      <c r="AO225" s="182"/>
      <c r="AP225" s="182"/>
    </row>
    <row r="226" spans="1:42" ht="14.25" x14ac:dyDescent="0.2">
      <c r="A226" s="182"/>
      <c r="B226" s="182"/>
      <c r="C226" s="182"/>
      <c r="D226" s="182"/>
      <c r="E226" s="182"/>
      <c r="F226" s="182"/>
      <c r="G226" s="182"/>
      <c r="H226" s="182"/>
      <c r="I226" s="182"/>
      <c r="J226" s="182"/>
      <c r="K226" s="182"/>
      <c r="L226" s="182"/>
      <c r="M226" s="182"/>
      <c r="N226" s="182"/>
      <c r="O226" s="182"/>
      <c r="P226" s="182"/>
      <c r="Q226" s="182"/>
      <c r="R226" s="182"/>
      <c r="S226" s="182"/>
      <c r="T226" s="182"/>
      <c r="U226" s="182"/>
      <c r="V226" s="182"/>
      <c r="W226" s="182"/>
      <c r="X226" s="182"/>
      <c r="Y226" s="182"/>
      <c r="Z226" s="182"/>
      <c r="AA226" s="182"/>
      <c r="AB226" s="182"/>
      <c r="AC226" s="182"/>
      <c r="AD226" s="182"/>
      <c r="AE226" s="182"/>
      <c r="AF226" s="182"/>
      <c r="AG226" s="182"/>
      <c r="AH226" s="182"/>
      <c r="AI226" s="182"/>
      <c r="AJ226" s="182"/>
      <c r="AK226" s="182"/>
      <c r="AL226" s="182"/>
      <c r="AM226" s="182"/>
      <c r="AN226" s="182"/>
      <c r="AO226" s="182"/>
      <c r="AP226" s="182"/>
    </row>
    <row r="227" spans="1:42" ht="14.25" x14ac:dyDescent="0.2">
      <c r="A227" s="182"/>
      <c r="B227" s="182"/>
      <c r="C227" s="182"/>
      <c r="D227" s="182"/>
      <c r="E227" s="182"/>
      <c r="F227" s="182"/>
      <c r="G227" s="182"/>
      <c r="H227" s="182"/>
      <c r="I227" s="182"/>
      <c r="J227" s="182"/>
      <c r="K227" s="182"/>
      <c r="L227" s="182"/>
      <c r="M227" s="182"/>
      <c r="N227" s="182"/>
      <c r="O227" s="182"/>
      <c r="P227" s="182"/>
      <c r="Q227" s="182"/>
      <c r="R227" s="182"/>
      <c r="S227" s="182"/>
      <c r="T227" s="182"/>
      <c r="U227" s="182"/>
      <c r="V227" s="182"/>
      <c r="W227" s="182"/>
      <c r="X227" s="182"/>
      <c r="Y227" s="182"/>
      <c r="Z227" s="182"/>
      <c r="AA227" s="182"/>
      <c r="AB227" s="182"/>
      <c r="AC227" s="182"/>
      <c r="AD227" s="182"/>
      <c r="AE227" s="182"/>
      <c r="AF227" s="182"/>
      <c r="AG227" s="182"/>
      <c r="AH227" s="182"/>
      <c r="AI227" s="182"/>
      <c r="AJ227" s="182"/>
      <c r="AK227" s="182"/>
      <c r="AL227" s="182"/>
      <c r="AM227" s="182"/>
      <c r="AN227" s="182"/>
      <c r="AO227" s="182"/>
      <c r="AP227" s="182"/>
    </row>
    <row r="228" spans="1:42" ht="14.25" x14ac:dyDescent="0.2">
      <c r="A228" s="182"/>
      <c r="B228" s="182"/>
      <c r="C228" s="182"/>
      <c r="D228" s="182"/>
      <c r="E228" s="182"/>
      <c r="F228" s="182"/>
      <c r="G228" s="182"/>
      <c r="H228" s="182"/>
      <c r="I228" s="182"/>
      <c r="J228" s="182"/>
      <c r="K228" s="182"/>
      <c r="L228" s="182"/>
      <c r="M228" s="182"/>
      <c r="N228" s="182"/>
      <c r="O228" s="182"/>
      <c r="P228" s="182"/>
      <c r="Q228" s="182"/>
      <c r="R228" s="182"/>
      <c r="S228" s="182"/>
      <c r="T228" s="182"/>
      <c r="U228" s="182"/>
      <c r="V228" s="182"/>
      <c r="W228" s="182"/>
      <c r="X228" s="182"/>
      <c r="Y228" s="182"/>
      <c r="Z228" s="182"/>
      <c r="AA228" s="182"/>
      <c r="AB228" s="182"/>
      <c r="AC228" s="182"/>
      <c r="AD228" s="182"/>
      <c r="AE228" s="182"/>
      <c r="AF228" s="182"/>
      <c r="AG228" s="182"/>
      <c r="AH228" s="182"/>
      <c r="AI228" s="182"/>
      <c r="AJ228" s="182"/>
      <c r="AK228" s="182"/>
      <c r="AL228" s="182"/>
      <c r="AM228" s="182"/>
      <c r="AN228" s="182"/>
      <c r="AO228" s="182"/>
      <c r="AP228" s="182"/>
    </row>
    <row r="229" spans="1:42" ht="14.25" x14ac:dyDescent="0.2">
      <c r="A229" s="182"/>
      <c r="B229" s="182"/>
      <c r="C229" s="182"/>
      <c r="D229" s="182"/>
      <c r="E229" s="182"/>
      <c r="F229" s="182"/>
      <c r="G229" s="182"/>
      <c r="H229" s="182"/>
      <c r="I229" s="182"/>
      <c r="J229" s="182"/>
      <c r="K229" s="182"/>
      <c r="L229" s="182"/>
      <c r="M229" s="182"/>
      <c r="N229" s="182"/>
      <c r="O229" s="182"/>
      <c r="P229" s="182"/>
      <c r="Q229" s="182"/>
      <c r="R229" s="182"/>
      <c r="S229" s="182"/>
      <c r="T229" s="182"/>
      <c r="U229" s="182"/>
      <c r="V229" s="182"/>
      <c r="W229" s="182"/>
      <c r="X229" s="182"/>
      <c r="Y229" s="182"/>
      <c r="Z229" s="182"/>
      <c r="AA229" s="182"/>
      <c r="AB229" s="182"/>
      <c r="AC229" s="182"/>
      <c r="AD229" s="182"/>
      <c r="AE229" s="182"/>
      <c r="AF229" s="182"/>
      <c r="AG229" s="182"/>
      <c r="AH229" s="182"/>
      <c r="AI229" s="182"/>
      <c r="AJ229" s="182"/>
      <c r="AK229" s="182"/>
      <c r="AL229" s="182"/>
      <c r="AM229" s="182"/>
      <c r="AN229" s="182"/>
      <c r="AO229" s="182"/>
      <c r="AP229" s="182"/>
    </row>
    <row r="230" spans="1:42" ht="14.25" x14ac:dyDescent="0.2">
      <c r="A230" s="182"/>
      <c r="B230" s="182"/>
      <c r="C230" s="182"/>
      <c r="D230" s="182"/>
      <c r="E230" s="182"/>
      <c r="F230" s="182"/>
      <c r="G230" s="182"/>
      <c r="H230" s="182"/>
      <c r="I230" s="182"/>
      <c r="J230" s="182"/>
      <c r="K230" s="182"/>
      <c r="L230" s="182"/>
      <c r="M230" s="182"/>
      <c r="N230" s="182"/>
      <c r="O230" s="182"/>
      <c r="P230" s="182"/>
      <c r="Q230" s="182"/>
      <c r="R230" s="182"/>
      <c r="S230" s="182"/>
      <c r="T230" s="182"/>
      <c r="U230" s="182"/>
      <c r="V230" s="182"/>
      <c r="W230" s="182"/>
      <c r="X230" s="182"/>
      <c r="Y230" s="182"/>
      <c r="Z230" s="182"/>
      <c r="AA230" s="182"/>
      <c r="AB230" s="182"/>
      <c r="AC230" s="182"/>
      <c r="AD230" s="182"/>
      <c r="AE230" s="182"/>
      <c r="AF230" s="182"/>
      <c r="AG230" s="182"/>
      <c r="AH230" s="182"/>
      <c r="AI230" s="182"/>
      <c r="AJ230" s="182"/>
      <c r="AK230" s="182"/>
      <c r="AL230" s="182"/>
      <c r="AM230" s="182"/>
      <c r="AN230" s="182"/>
      <c r="AO230" s="182"/>
      <c r="AP230" s="182"/>
    </row>
    <row r="231" spans="1:42" ht="14.25" x14ac:dyDescent="0.2">
      <c r="A231" s="182"/>
      <c r="B231" s="182"/>
      <c r="C231" s="182"/>
      <c r="D231" s="182"/>
      <c r="E231" s="182"/>
      <c r="F231" s="182"/>
      <c r="G231" s="182"/>
      <c r="H231" s="182"/>
      <c r="I231" s="182"/>
      <c r="J231" s="182"/>
      <c r="K231" s="182"/>
      <c r="L231" s="182"/>
      <c r="M231" s="182"/>
      <c r="N231" s="182"/>
      <c r="O231" s="182"/>
      <c r="P231" s="182"/>
      <c r="Q231" s="182"/>
      <c r="R231" s="182"/>
      <c r="S231" s="182"/>
      <c r="T231" s="182"/>
      <c r="U231" s="182"/>
      <c r="V231" s="182"/>
      <c r="W231" s="182"/>
      <c r="X231" s="182"/>
      <c r="Y231" s="182"/>
      <c r="Z231" s="182"/>
      <c r="AA231" s="182"/>
      <c r="AB231" s="182"/>
      <c r="AC231" s="182"/>
      <c r="AD231" s="182"/>
      <c r="AE231" s="182"/>
      <c r="AF231" s="182"/>
      <c r="AG231" s="182"/>
      <c r="AH231" s="182"/>
      <c r="AI231" s="182"/>
      <c r="AJ231" s="182"/>
      <c r="AK231" s="182"/>
      <c r="AL231" s="182"/>
      <c r="AM231" s="182"/>
      <c r="AN231" s="182"/>
      <c r="AO231" s="182"/>
      <c r="AP231" s="182"/>
    </row>
    <row r="232" spans="1:42" ht="14.25" x14ac:dyDescent="0.2">
      <c r="A232" s="182"/>
      <c r="B232" s="182"/>
      <c r="C232" s="182"/>
      <c r="D232" s="182"/>
      <c r="E232" s="182"/>
      <c r="F232" s="182"/>
      <c r="G232" s="182"/>
      <c r="H232" s="182"/>
      <c r="I232" s="182"/>
      <c r="J232" s="182"/>
      <c r="K232" s="182"/>
      <c r="L232" s="182"/>
      <c r="M232" s="182"/>
      <c r="N232" s="182"/>
      <c r="O232" s="182"/>
      <c r="P232" s="182"/>
      <c r="Q232" s="182"/>
      <c r="R232" s="182"/>
      <c r="S232" s="182"/>
      <c r="T232" s="182"/>
      <c r="U232" s="182"/>
      <c r="V232" s="182"/>
      <c r="W232" s="182"/>
      <c r="X232" s="182"/>
      <c r="Y232" s="182"/>
      <c r="Z232" s="182"/>
      <c r="AA232" s="182"/>
      <c r="AB232" s="182"/>
      <c r="AC232" s="182"/>
      <c r="AD232" s="182"/>
      <c r="AE232" s="182"/>
      <c r="AF232" s="182"/>
      <c r="AG232" s="182"/>
      <c r="AH232" s="182"/>
      <c r="AI232" s="182"/>
      <c r="AJ232" s="182"/>
      <c r="AK232" s="182"/>
      <c r="AL232" s="182"/>
      <c r="AM232" s="182"/>
      <c r="AN232" s="182"/>
      <c r="AO232" s="182"/>
      <c r="AP232" s="182"/>
    </row>
    <row r="233" spans="1:42" ht="14.25" x14ac:dyDescent="0.2">
      <c r="A233" s="182"/>
      <c r="B233" s="182"/>
      <c r="C233" s="182"/>
      <c r="D233" s="182"/>
      <c r="E233" s="182"/>
      <c r="F233" s="182"/>
      <c r="G233" s="182"/>
      <c r="H233" s="182"/>
      <c r="I233" s="182"/>
      <c r="J233" s="182"/>
      <c r="K233" s="182"/>
      <c r="L233" s="182"/>
      <c r="M233" s="182"/>
      <c r="N233" s="182"/>
      <c r="O233" s="182"/>
      <c r="P233" s="182"/>
      <c r="Q233" s="182"/>
      <c r="R233" s="182"/>
      <c r="S233" s="182"/>
      <c r="T233" s="182"/>
      <c r="U233" s="182"/>
      <c r="V233" s="182"/>
      <c r="W233" s="182"/>
      <c r="X233" s="182"/>
      <c r="Y233" s="182"/>
      <c r="Z233" s="182"/>
      <c r="AA233" s="182"/>
      <c r="AB233" s="182"/>
      <c r="AC233" s="182"/>
      <c r="AD233" s="182"/>
      <c r="AE233" s="182"/>
      <c r="AF233" s="182"/>
      <c r="AG233" s="182"/>
      <c r="AH233" s="182"/>
      <c r="AI233" s="182"/>
      <c r="AJ233" s="182"/>
      <c r="AK233" s="182"/>
      <c r="AL233" s="182"/>
      <c r="AM233" s="182"/>
      <c r="AN233" s="182"/>
      <c r="AO233" s="182"/>
      <c r="AP233" s="182"/>
    </row>
    <row r="234" spans="1:42" ht="14.25" x14ac:dyDescent="0.2">
      <c r="A234" s="182"/>
      <c r="B234" s="182"/>
      <c r="C234" s="182"/>
      <c r="D234" s="182"/>
      <c r="E234" s="182"/>
      <c r="F234" s="182"/>
      <c r="G234" s="182"/>
      <c r="H234" s="182"/>
      <c r="I234" s="182"/>
      <c r="J234" s="182"/>
      <c r="K234" s="182"/>
      <c r="L234" s="182"/>
      <c r="M234" s="182"/>
      <c r="N234" s="182"/>
      <c r="O234" s="182"/>
      <c r="P234" s="182"/>
      <c r="Q234" s="182"/>
      <c r="R234" s="182"/>
      <c r="S234" s="182"/>
      <c r="T234" s="182"/>
      <c r="U234" s="182"/>
      <c r="V234" s="182"/>
      <c r="W234" s="182"/>
      <c r="X234" s="182"/>
      <c r="Y234" s="182"/>
      <c r="Z234" s="182"/>
      <c r="AA234" s="182"/>
      <c r="AB234" s="182"/>
      <c r="AC234" s="182"/>
      <c r="AD234" s="182"/>
      <c r="AE234" s="182"/>
      <c r="AF234" s="182"/>
      <c r="AG234" s="182"/>
      <c r="AH234" s="182"/>
      <c r="AI234" s="182"/>
      <c r="AJ234" s="182"/>
      <c r="AK234" s="182"/>
      <c r="AL234" s="182"/>
      <c r="AM234" s="182"/>
      <c r="AN234" s="182"/>
      <c r="AO234" s="182"/>
      <c r="AP234" s="182"/>
    </row>
    <row r="235" spans="1:42" ht="14.25" x14ac:dyDescent="0.2">
      <c r="A235" s="182"/>
      <c r="B235" s="182"/>
      <c r="C235" s="182"/>
      <c r="D235" s="182"/>
      <c r="E235" s="182"/>
      <c r="F235" s="182"/>
      <c r="G235" s="182"/>
      <c r="H235" s="182"/>
      <c r="I235" s="182"/>
      <c r="J235" s="182"/>
      <c r="K235" s="182"/>
      <c r="L235" s="182"/>
      <c r="M235" s="182"/>
      <c r="N235" s="182"/>
      <c r="O235" s="182"/>
      <c r="P235" s="182"/>
      <c r="Q235" s="182"/>
      <c r="R235" s="182"/>
      <c r="S235" s="182"/>
      <c r="T235" s="182"/>
      <c r="U235" s="182"/>
      <c r="V235" s="182"/>
      <c r="W235" s="182"/>
      <c r="X235" s="182"/>
      <c r="Y235" s="182"/>
      <c r="Z235" s="182"/>
      <c r="AA235" s="182"/>
      <c r="AB235" s="182"/>
      <c r="AC235" s="182"/>
      <c r="AD235" s="182"/>
      <c r="AE235" s="182"/>
      <c r="AF235" s="182"/>
      <c r="AG235" s="182"/>
      <c r="AH235" s="182"/>
      <c r="AI235" s="182"/>
      <c r="AJ235" s="182"/>
      <c r="AK235" s="182"/>
      <c r="AL235" s="182"/>
      <c r="AM235" s="182"/>
      <c r="AN235" s="182"/>
      <c r="AO235" s="182"/>
      <c r="AP235" s="182"/>
    </row>
    <row r="236" spans="1:42" ht="14.25" x14ac:dyDescent="0.2">
      <c r="A236" s="182"/>
      <c r="B236" s="182"/>
      <c r="C236" s="182"/>
      <c r="D236" s="182"/>
      <c r="E236" s="182"/>
      <c r="F236" s="182"/>
      <c r="G236" s="182"/>
      <c r="H236" s="182"/>
      <c r="I236" s="182"/>
      <c r="J236" s="182"/>
      <c r="K236" s="182"/>
      <c r="L236" s="182"/>
      <c r="M236" s="182"/>
      <c r="N236" s="182"/>
      <c r="O236" s="182"/>
      <c r="P236" s="182"/>
      <c r="Q236" s="182"/>
      <c r="R236" s="182"/>
      <c r="S236" s="182"/>
      <c r="T236" s="182"/>
      <c r="U236" s="182"/>
      <c r="V236" s="182"/>
      <c r="W236" s="182"/>
      <c r="X236" s="182"/>
      <c r="Y236" s="182"/>
      <c r="Z236" s="182"/>
      <c r="AA236" s="182"/>
      <c r="AB236" s="182"/>
      <c r="AC236" s="182"/>
      <c r="AD236" s="182"/>
      <c r="AE236" s="182"/>
      <c r="AF236" s="182"/>
      <c r="AG236" s="182"/>
      <c r="AH236" s="182"/>
      <c r="AI236" s="182"/>
      <c r="AJ236" s="182"/>
      <c r="AK236" s="182"/>
      <c r="AL236" s="182"/>
      <c r="AM236" s="182"/>
      <c r="AN236" s="182"/>
      <c r="AO236" s="182"/>
      <c r="AP236" s="182"/>
    </row>
    <row r="237" spans="1:42" ht="14.25" x14ac:dyDescent="0.2">
      <c r="A237" s="182"/>
      <c r="B237" s="182"/>
      <c r="C237" s="182"/>
      <c r="D237" s="182"/>
      <c r="E237" s="182"/>
      <c r="F237" s="182"/>
      <c r="G237" s="182"/>
      <c r="H237" s="182"/>
      <c r="I237" s="182"/>
      <c r="J237" s="182"/>
      <c r="K237" s="182"/>
      <c r="L237" s="182"/>
      <c r="M237" s="182"/>
      <c r="N237" s="182"/>
      <c r="O237" s="182"/>
      <c r="P237" s="182"/>
      <c r="Q237" s="182"/>
      <c r="R237" s="182"/>
      <c r="S237" s="182"/>
      <c r="T237" s="182"/>
      <c r="U237" s="182"/>
      <c r="V237" s="182"/>
      <c r="W237" s="182"/>
      <c r="X237" s="182"/>
      <c r="Y237" s="182"/>
      <c r="Z237" s="182"/>
      <c r="AA237" s="182"/>
      <c r="AB237" s="182"/>
      <c r="AC237" s="182"/>
      <c r="AD237" s="182"/>
      <c r="AE237" s="182"/>
      <c r="AF237" s="182"/>
      <c r="AG237" s="182"/>
      <c r="AH237" s="182"/>
      <c r="AI237" s="182"/>
      <c r="AJ237" s="182"/>
      <c r="AK237" s="182"/>
      <c r="AL237" s="182"/>
      <c r="AM237" s="182"/>
      <c r="AN237" s="182"/>
      <c r="AO237" s="182"/>
      <c r="AP237" s="182"/>
    </row>
    <row r="238" spans="1:42" ht="14.25" x14ac:dyDescent="0.2">
      <c r="A238" s="182"/>
      <c r="B238" s="182"/>
      <c r="C238" s="182"/>
      <c r="D238" s="182"/>
      <c r="E238" s="182"/>
      <c r="F238" s="182"/>
      <c r="G238" s="182"/>
      <c r="H238" s="182"/>
      <c r="I238" s="182"/>
      <c r="J238" s="182"/>
      <c r="K238" s="182"/>
      <c r="L238" s="182"/>
      <c r="M238" s="182"/>
      <c r="N238" s="182"/>
      <c r="O238" s="182"/>
      <c r="P238" s="182"/>
      <c r="Q238" s="182"/>
      <c r="R238" s="182"/>
      <c r="S238" s="182"/>
      <c r="T238" s="182"/>
      <c r="U238" s="182"/>
      <c r="V238" s="182"/>
      <c r="W238" s="182"/>
      <c r="X238" s="182"/>
      <c r="Y238" s="182"/>
      <c r="Z238" s="182"/>
      <c r="AA238" s="182"/>
      <c r="AB238" s="182"/>
      <c r="AC238" s="182"/>
      <c r="AD238" s="182"/>
      <c r="AE238" s="182"/>
      <c r="AF238" s="182"/>
      <c r="AG238" s="182"/>
      <c r="AH238" s="182"/>
      <c r="AI238" s="182"/>
      <c r="AJ238" s="182"/>
      <c r="AK238" s="182"/>
      <c r="AL238" s="182"/>
      <c r="AM238" s="182"/>
      <c r="AN238" s="182"/>
      <c r="AO238" s="182"/>
      <c r="AP238" s="182"/>
    </row>
    <row r="239" spans="1:42" ht="14.25" x14ac:dyDescent="0.2">
      <c r="A239" s="182"/>
      <c r="B239" s="182"/>
      <c r="C239" s="182"/>
      <c r="D239" s="182"/>
      <c r="E239" s="182"/>
      <c r="F239" s="182"/>
      <c r="G239" s="182"/>
      <c r="H239" s="182"/>
      <c r="I239" s="182"/>
      <c r="J239" s="182"/>
      <c r="K239" s="182"/>
      <c r="L239" s="182"/>
      <c r="M239" s="182"/>
      <c r="N239" s="182"/>
      <c r="O239" s="182"/>
      <c r="P239" s="182"/>
      <c r="Q239" s="182"/>
      <c r="R239" s="182"/>
      <c r="S239" s="182"/>
      <c r="T239" s="182"/>
      <c r="U239" s="182"/>
      <c r="V239" s="182"/>
      <c r="W239" s="182"/>
      <c r="X239" s="182"/>
      <c r="Y239" s="182"/>
      <c r="Z239" s="182"/>
      <c r="AA239" s="182"/>
      <c r="AB239" s="182"/>
      <c r="AC239" s="182"/>
      <c r="AD239" s="182"/>
      <c r="AE239" s="182"/>
      <c r="AF239" s="182"/>
      <c r="AG239" s="182"/>
      <c r="AH239" s="182"/>
      <c r="AI239" s="182"/>
      <c r="AJ239" s="182"/>
      <c r="AK239" s="182"/>
      <c r="AL239" s="182"/>
      <c r="AM239" s="182"/>
      <c r="AN239" s="182"/>
      <c r="AO239" s="182"/>
      <c r="AP239" s="182"/>
    </row>
    <row r="240" spans="1:42" ht="14.25" x14ac:dyDescent="0.2">
      <c r="A240" s="182"/>
      <c r="B240" s="182"/>
      <c r="C240" s="182"/>
      <c r="D240" s="182"/>
      <c r="E240" s="182"/>
      <c r="F240" s="182"/>
      <c r="G240" s="182"/>
      <c r="H240" s="182"/>
      <c r="I240" s="182"/>
      <c r="J240" s="182"/>
      <c r="K240" s="182"/>
      <c r="L240" s="182"/>
      <c r="M240" s="182"/>
      <c r="N240" s="182"/>
      <c r="O240" s="182"/>
      <c r="P240" s="182"/>
      <c r="Q240" s="182"/>
      <c r="R240" s="182"/>
      <c r="S240" s="182"/>
      <c r="T240" s="182"/>
      <c r="U240" s="182"/>
      <c r="V240" s="182"/>
      <c r="W240" s="182"/>
      <c r="X240" s="182"/>
      <c r="Y240" s="182"/>
      <c r="Z240" s="182"/>
      <c r="AA240" s="182"/>
      <c r="AB240" s="182"/>
      <c r="AC240" s="182"/>
      <c r="AD240" s="182"/>
      <c r="AE240" s="182"/>
      <c r="AF240" s="182"/>
      <c r="AG240" s="182"/>
      <c r="AH240" s="182"/>
      <c r="AI240" s="182"/>
      <c r="AJ240" s="182"/>
      <c r="AK240" s="182"/>
      <c r="AL240" s="182"/>
      <c r="AM240" s="182"/>
      <c r="AN240" s="182"/>
      <c r="AO240" s="182"/>
      <c r="AP240" s="182"/>
    </row>
    <row r="241" spans="1:42" ht="14.25" x14ac:dyDescent="0.2">
      <c r="A241" s="182"/>
      <c r="B241" s="182"/>
      <c r="C241" s="182"/>
      <c r="D241" s="182"/>
      <c r="E241" s="182"/>
      <c r="F241" s="182"/>
      <c r="G241" s="182"/>
      <c r="H241" s="182"/>
      <c r="I241" s="182"/>
      <c r="J241" s="182"/>
      <c r="K241" s="182"/>
      <c r="L241" s="182"/>
      <c r="M241" s="182"/>
      <c r="N241" s="182"/>
      <c r="O241" s="182"/>
      <c r="P241" s="182"/>
      <c r="Q241" s="182"/>
      <c r="R241" s="182"/>
      <c r="S241" s="182"/>
      <c r="T241" s="182"/>
      <c r="U241" s="182"/>
      <c r="V241" s="182"/>
      <c r="W241" s="182"/>
      <c r="X241" s="182"/>
      <c r="Y241" s="182"/>
      <c r="Z241" s="182"/>
      <c r="AA241" s="182"/>
      <c r="AB241" s="182"/>
      <c r="AC241" s="182"/>
      <c r="AD241" s="182"/>
      <c r="AE241" s="182"/>
      <c r="AF241" s="182"/>
      <c r="AG241" s="182"/>
      <c r="AH241" s="182"/>
      <c r="AI241" s="182"/>
      <c r="AJ241" s="182"/>
      <c r="AK241" s="182"/>
      <c r="AL241" s="182"/>
      <c r="AM241" s="182"/>
      <c r="AN241" s="182"/>
      <c r="AO241" s="182"/>
      <c r="AP241" s="182"/>
    </row>
    <row r="242" spans="1:42" ht="14.25" x14ac:dyDescent="0.2">
      <c r="A242" s="182"/>
      <c r="B242" s="182"/>
      <c r="C242" s="182"/>
      <c r="D242" s="182"/>
      <c r="E242" s="182"/>
      <c r="F242" s="182"/>
      <c r="G242" s="182"/>
      <c r="H242" s="182"/>
      <c r="I242" s="182"/>
      <c r="J242" s="182"/>
      <c r="K242" s="182"/>
      <c r="L242" s="182"/>
      <c r="M242" s="182"/>
      <c r="N242" s="182"/>
      <c r="O242" s="182"/>
      <c r="P242" s="182"/>
      <c r="Q242" s="182"/>
      <c r="R242" s="182"/>
      <c r="S242" s="182"/>
      <c r="T242" s="182"/>
      <c r="U242" s="182"/>
      <c r="V242" s="182"/>
      <c r="W242" s="182"/>
      <c r="X242" s="182"/>
      <c r="Y242" s="182"/>
      <c r="Z242" s="182"/>
      <c r="AA242" s="182"/>
      <c r="AB242" s="182"/>
      <c r="AC242" s="182"/>
      <c r="AD242" s="182"/>
      <c r="AE242" s="182"/>
      <c r="AF242" s="182"/>
      <c r="AG242" s="182"/>
      <c r="AH242" s="182"/>
      <c r="AI242" s="182"/>
      <c r="AJ242" s="182"/>
      <c r="AK242" s="182"/>
      <c r="AL242" s="182"/>
      <c r="AM242" s="182"/>
      <c r="AN242" s="182"/>
      <c r="AO242" s="182"/>
      <c r="AP242" s="182"/>
    </row>
    <row r="243" spans="1:42" ht="14.25" x14ac:dyDescent="0.2">
      <c r="A243" s="182"/>
      <c r="B243" s="182"/>
      <c r="C243" s="182"/>
      <c r="D243" s="182"/>
      <c r="E243" s="182"/>
      <c r="F243" s="182"/>
      <c r="G243" s="182"/>
      <c r="H243" s="182"/>
      <c r="I243" s="182"/>
      <c r="J243" s="182"/>
      <c r="K243" s="182"/>
      <c r="L243" s="182"/>
      <c r="M243" s="182"/>
      <c r="N243" s="182"/>
      <c r="O243" s="182"/>
      <c r="P243" s="182"/>
      <c r="Q243" s="182"/>
      <c r="R243" s="182"/>
      <c r="S243" s="182"/>
      <c r="T243" s="182"/>
      <c r="U243" s="182"/>
      <c r="V243" s="182"/>
      <c r="W243" s="182"/>
      <c r="X243" s="182"/>
      <c r="Y243" s="182"/>
      <c r="Z243" s="182"/>
      <c r="AA243" s="182"/>
      <c r="AB243" s="182"/>
      <c r="AC243" s="182"/>
      <c r="AD243" s="182"/>
      <c r="AE243" s="182"/>
      <c r="AF243" s="182"/>
      <c r="AG243" s="182"/>
      <c r="AH243" s="182"/>
      <c r="AI243" s="182"/>
      <c r="AJ243" s="182"/>
      <c r="AK243" s="182"/>
      <c r="AL243" s="182"/>
      <c r="AM243" s="182"/>
      <c r="AN243" s="182"/>
      <c r="AO243" s="182"/>
      <c r="AP243" s="182"/>
    </row>
    <row r="244" spans="1:42" ht="14.25" x14ac:dyDescent="0.2">
      <c r="A244" s="182"/>
      <c r="B244" s="182"/>
      <c r="C244" s="182"/>
      <c r="D244" s="182"/>
      <c r="E244" s="182"/>
      <c r="F244" s="182"/>
      <c r="G244" s="182"/>
      <c r="H244" s="182"/>
      <c r="I244" s="182"/>
      <c r="J244" s="182"/>
      <c r="K244" s="182"/>
      <c r="L244" s="182"/>
      <c r="M244" s="182"/>
      <c r="N244" s="182"/>
      <c r="O244" s="182"/>
      <c r="P244" s="182"/>
      <c r="Q244" s="182"/>
      <c r="R244" s="182"/>
      <c r="S244" s="182"/>
      <c r="T244" s="182"/>
      <c r="U244" s="182"/>
      <c r="V244" s="182"/>
      <c r="W244" s="182"/>
      <c r="X244" s="182"/>
      <c r="Y244" s="182"/>
      <c r="Z244" s="182"/>
      <c r="AA244" s="182"/>
      <c r="AB244" s="182"/>
      <c r="AC244" s="182"/>
      <c r="AD244" s="182"/>
      <c r="AE244" s="182"/>
      <c r="AF244" s="182"/>
      <c r="AG244" s="182"/>
      <c r="AH244" s="182"/>
      <c r="AI244" s="182"/>
      <c r="AJ244" s="182"/>
      <c r="AK244" s="182"/>
      <c r="AL244" s="182"/>
      <c r="AM244" s="182"/>
      <c r="AN244" s="182"/>
      <c r="AO244" s="182"/>
      <c r="AP244" s="182"/>
    </row>
    <row r="245" spans="1:42" ht="14.25" x14ac:dyDescent="0.2">
      <c r="A245" s="182"/>
      <c r="B245" s="182"/>
      <c r="C245" s="182"/>
      <c r="D245" s="182"/>
      <c r="E245" s="182"/>
      <c r="F245" s="182"/>
      <c r="G245" s="182"/>
      <c r="H245" s="182"/>
      <c r="I245" s="182"/>
      <c r="J245" s="182"/>
      <c r="K245" s="182"/>
      <c r="L245" s="182"/>
      <c r="M245" s="182"/>
      <c r="N245" s="182"/>
      <c r="O245" s="182"/>
      <c r="P245" s="182"/>
      <c r="Q245" s="182"/>
      <c r="R245" s="182"/>
      <c r="S245" s="182"/>
      <c r="T245" s="182"/>
      <c r="U245" s="182"/>
      <c r="V245" s="182"/>
      <c r="W245" s="182"/>
      <c r="X245" s="182"/>
      <c r="Y245" s="182"/>
      <c r="Z245" s="182"/>
      <c r="AA245" s="182"/>
      <c r="AB245" s="182"/>
      <c r="AC245" s="182"/>
      <c r="AD245" s="182"/>
      <c r="AE245" s="182"/>
      <c r="AF245" s="182"/>
      <c r="AG245" s="182"/>
      <c r="AH245" s="182"/>
      <c r="AI245" s="182"/>
      <c r="AJ245" s="182"/>
      <c r="AK245" s="182"/>
      <c r="AL245" s="182"/>
      <c r="AM245" s="182"/>
      <c r="AN245" s="182"/>
      <c r="AO245" s="182"/>
      <c r="AP245" s="182"/>
    </row>
    <row r="246" spans="1:42" ht="14.25" x14ac:dyDescent="0.2">
      <c r="A246" s="182"/>
      <c r="B246" s="182"/>
      <c r="C246" s="182"/>
      <c r="D246" s="182"/>
      <c r="E246" s="182"/>
      <c r="F246" s="182"/>
      <c r="G246" s="182"/>
      <c r="H246" s="182"/>
      <c r="I246" s="182"/>
      <c r="J246" s="182"/>
      <c r="K246" s="182"/>
      <c r="L246" s="182"/>
      <c r="M246" s="182"/>
      <c r="N246" s="182"/>
      <c r="O246" s="182"/>
      <c r="P246" s="182"/>
      <c r="Q246" s="182"/>
      <c r="R246" s="182"/>
      <c r="S246" s="182"/>
      <c r="T246" s="182"/>
      <c r="U246" s="182"/>
      <c r="V246" s="182"/>
      <c r="W246" s="182"/>
      <c r="X246" s="182"/>
      <c r="Y246" s="182"/>
      <c r="Z246" s="182"/>
      <c r="AA246" s="182"/>
      <c r="AB246" s="182"/>
      <c r="AC246" s="182"/>
      <c r="AD246" s="182"/>
      <c r="AE246" s="182"/>
      <c r="AF246" s="182"/>
      <c r="AG246" s="182"/>
      <c r="AH246" s="182"/>
      <c r="AI246" s="182"/>
      <c r="AJ246" s="182"/>
      <c r="AK246" s="182"/>
      <c r="AL246" s="182"/>
      <c r="AM246" s="182"/>
      <c r="AN246" s="182"/>
      <c r="AO246" s="182"/>
      <c r="AP246" s="182"/>
    </row>
    <row r="247" spans="1:42" ht="14.25" x14ac:dyDescent="0.2">
      <c r="A247" s="182"/>
      <c r="B247" s="182"/>
      <c r="C247" s="182"/>
      <c r="D247" s="182"/>
      <c r="E247" s="182"/>
      <c r="F247" s="182"/>
      <c r="G247" s="182"/>
      <c r="H247" s="182"/>
      <c r="I247" s="182"/>
      <c r="J247" s="182"/>
      <c r="K247" s="182"/>
      <c r="L247" s="182"/>
      <c r="M247" s="182"/>
      <c r="N247" s="182"/>
      <c r="O247" s="182"/>
      <c r="P247" s="182"/>
      <c r="Q247" s="182"/>
      <c r="R247" s="182"/>
      <c r="S247" s="182"/>
      <c r="T247" s="182"/>
      <c r="U247" s="182"/>
      <c r="V247" s="182"/>
      <c r="W247" s="182"/>
      <c r="X247" s="182"/>
      <c r="Y247" s="182"/>
      <c r="Z247" s="182"/>
      <c r="AA247" s="182"/>
      <c r="AB247" s="182"/>
      <c r="AC247" s="182"/>
      <c r="AD247" s="182"/>
      <c r="AE247" s="182"/>
      <c r="AF247" s="182"/>
      <c r="AG247" s="182"/>
      <c r="AH247" s="182"/>
      <c r="AI247" s="182"/>
      <c r="AJ247" s="182"/>
      <c r="AK247" s="182"/>
      <c r="AL247" s="182"/>
      <c r="AM247" s="182"/>
      <c r="AN247" s="182"/>
      <c r="AO247" s="182"/>
      <c r="AP247" s="182"/>
    </row>
    <row r="248" spans="1:42" ht="14.25" x14ac:dyDescent="0.2">
      <c r="A248" s="182"/>
      <c r="B248" s="182"/>
      <c r="C248" s="182"/>
      <c r="D248" s="182"/>
      <c r="E248" s="182"/>
      <c r="F248" s="182"/>
      <c r="G248" s="182"/>
      <c r="H248" s="182"/>
      <c r="I248" s="182"/>
      <c r="J248" s="182"/>
      <c r="K248" s="182"/>
      <c r="L248" s="182"/>
      <c r="M248" s="182"/>
      <c r="N248" s="182"/>
      <c r="O248" s="182"/>
      <c r="P248" s="182"/>
      <c r="Q248" s="182"/>
      <c r="R248" s="182"/>
      <c r="S248" s="182"/>
      <c r="T248" s="182"/>
      <c r="U248" s="182"/>
      <c r="V248" s="182"/>
      <c r="W248" s="182"/>
      <c r="X248" s="182"/>
      <c r="Y248" s="182"/>
      <c r="Z248" s="182"/>
      <c r="AA248" s="182"/>
      <c r="AB248" s="182"/>
      <c r="AC248" s="182"/>
      <c r="AD248" s="182"/>
      <c r="AE248" s="182"/>
      <c r="AF248" s="182"/>
      <c r="AG248" s="182"/>
      <c r="AH248" s="182"/>
      <c r="AI248" s="182"/>
      <c r="AJ248" s="182"/>
      <c r="AK248" s="182"/>
      <c r="AL248" s="182"/>
      <c r="AM248" s="182"/>
      <c r="AN248" s="182"/>
      <c r="AO248" s="182"/>
      <c r="AP248" s="182"/>
    </row>
    <row r="249" spans="1:42" ht="14.25" x14ac:dyDescent="0.2">
      <c r="A249" s="182"/>
      <c r="B249" s="182"/>
      <c r="C249" s="182"/>
      <c r="D249" s="182"/>
      <c r="E249" s="182"/>
      <c r="F249" s="182"/>
      <c r="G249" s="182"/>
      <c r="H249" s="182"/>
      <c r="I249" s="182"/>
      <c r="J249" s="182"/>
      <c r="K249" s="182"/>
      <c r="L249" s="182"/>
      <c r="M249" s="182"/>
      <c r="N249" s="182"/>
      <c r="O249" s="182"/>
      <c r="P249" s="182"/>
      <c r="Q249" s="182"/>
      <c r="R249" s="182"/>
      <c r="S249" s="182"/>
      <c r="T249" s="182"/>
      <c r="U249" s="182"/>
      <c r="V249" s="182"/>
      <c r="W249" s="182"/>
      <c r="X249" s="182"/>
      <c r="Y249" s="182"/>
      <c r="Z249" s="182"/>
      <c r="AA249" s="182"/>
      <c r="AB249" s="182"/>
      <c r="AC249" s="182"/>
      <c r="AD249" s="182"/>
      <c r="AE249" s="182"/>
      <c r="AF249" s="182"/>
      <c r="AG249" s="182"/>
      <c r="AH249" s="182"/>
      <c r="AI249" s="182"/>
      <c r="AJ249" s="182"/>
      <c r="AK249" s="182"/>
      <c r="AL249" s="182"/>
      <c r="AM249" s="182"/>
      <c r="AN249" s="182"/>
      <c r="AO249" s="182"/>
      <c r="AP249" s="182"/>
    </row>
    <row r="250" spans="1:42" ht="14.25" x14ac:dyDescent="0.2">
      <c r="A250" s="182"/>
      <c r="B250" s="182"/>
      <c r="C250" s="182"/>
      <c r="D250" s="182"/>
      <c r="E250" s="182"/>
      <c r="F250" s="182"/>
      <c r="G250" s="182"/>
      <c r="H250" s="182"/>
      <c r="I250" s="182"/>
      <c r="J250" s="182"/>
      <c r="K250" s="182"/>
      <c r="L250" s="182"/>
      <c r="M250" s="182"/>
      <c r="N250" s="182"/>
      <c r="O250" s="182"/>
      <c r="P250" s="182"/>
      <c r="Q250" s="182"/>
      <c r="R250" s="182"/>
      <c r="S250" s="182"/>
      <c r="T250" s="182"/>
      <c r="U250" s="182"/>
      <c r="V250" s="182"/>
      <c r="W250" s="182"/>
      <c r="X250" s="182"/>
      <c r="Y250" s="182"/>
      <c r="Z250" s="182"/>
      <c r="AA250" s="182"/>
      <c r="AB250" s="182"/>
      <c r="AC250" s="182"/>
      <c r="AD250" s="182"/>
      <c r="AE250" s="182"/>
      <c r="AF250" s="182"/>
      <c r="AG250" s="182"/>
      <c r="AH250" s="182"/>
      <c r="AI250" s="182"/>
      <c r="AJ250" s="182"/>
      <c r="AK250" s="182"/>
      <c r="AL250" s="182"/>
      <c r="AM250" s="182"/>
      <c r="AN250" s="182"/>
      <c r="AO250" s="182"/>
      <c r="AP250" s="182"/>
    </row>
    <row r="251" spans="1:42" ht="14.25" x14ac:dyDescent="0.2">
      <c r="A251" s="182"/>
      <c r="B251" s="182"/>
      <c r="C251" s="182"/>
      <c r="D251" s="182"/>
      <c r="E251" s="182"/>
      <c r="F251" s="182"/>
      <c r="G251" s="182"/>
      <c r="H251" s="182"/>
      <c r="I251" s="182"/>
      <c r="J251" s="182"/>
      <c r="K251" s="182"/>
      <c r="L251" s="182"/>
      <c r="M251" s="182"/>
      <c r="N251" s="182"/>
      <c r="O251" s="182"/>
      <c r="P251" s="182"/>
      <c r="Q251" s="182"/>
      <c r="R251" s="182"/>
      <c r="S251" s="182"/>
      <c r="T251" s="182"/>
      <c r="U251" s="182"/>
      <c r="V251" s="182"/>
      <c r="W251" s="182"/>
      <c r="X251" s="182"/>
      <c r="Y251" s="182"/>
      <c r="Z251" s="182"/>
      <c r="AA251" s="182"/>
      <c r="AB251" s="182"/>
      <c r="AC251" s="182"/>
      <c r="AD251" s="182"/>
      <c r="AE251" s="182"/>
      <c r="AF251" s="182"/>
      <c r="AG251" s="182"/>
      <c r="AH251" s="182"/>
      <c r="AI251" s="182"/>
      <c r="AJ251" s="182"/>
      <c r="AK251" s="182"/>
      <c r="AL251" s="182"/>
      <c r="AM251" s="182"/>
      <c r="AN251" s="182"/>
      <c r="AO251" s="182"/>
      <c r="AP251" s="182"/>
    </row>
    <row r="252" spans="1:42" ht="14.25" x14ac:dyDescent="0.2">
      <c r="A252" s="182"/>
      <c r="B252" s="182"/>
      <c r="C252" s="182"/>
      <c r="D252" s="182"/>
      <c r="E252" s="182"/>
      <c r="F252" s="182"/>
      <c r="G252" s="182"/>
      <c r="H252" s="182"/>
      <c r="I252" s="182"/>
      <c r="J252" s="182"/>
      <c r="K252" s="182"/>
      <c r="L252" s="182"/>
      <c r="M252" s="182"/>
      <c r="N252" s="182"/>
      <c r="O252" s="182"/>
      <c r="P252" s="182"/>
      <c r="Q252" s="182"/>
      <c r="R252" s="182"/>
      <c r="S252" s="182"/>
      <c r="T252" s="182"/>
      <c r="U252" s="182"/>
      <c r="V252" s="182"/>
      <c r="W252" s="182"/>
      <c r="X252" s="182"/>
      <c r="Y252" s="182"/>
      <c r="Z252" s="182"/>
      <c r="AA252" s="182"/>
      <c r="AB252" s="182"/>
      <c r="AC252" s="182"/>
      <c r="AD252" s="182"/>
      <c r="AE252" s="182"/>
      <c r="AF252" s="182"/>
      <c r="AG252" s="182"/>
      <c r="AH252" s="182"/>
      <c r="AI252" s="182"/>
      <c r="AJ252" s="182"/>
      <c r="AK252" s="182"/>
      <c r="AL252" s="182"/>
      <c r="AM252" s="182"/>
      <c r="AN252" s="182"/>
      <c r="AO252" s="182"/>
      <c r="AP252" s="182"/>
    </row>
    <row r="253" spans="1:42" ht="14.25" x14ac:dyDescent="0.2">
      <c r="A253" s="182"/>
      <c r="B253" s="182"/>
      <c r="C253" s="182"/>
      <c r="D253" s="182"/>
      <c r="E253" s="182"/>
      <c r="F253" s="182"/>
      <c r="G253" s="182"/>
      <c r="H253" s="182"/>
      <c r="I253" s="182"/>
      <c r="J253" s="182"/>
      <c r="K253" s="182"/>
      <c r="L253" s="182"/>
      <c r="M253" s="182"/>
      <c r="N253" s="182"/>
      <c r="O253" s="182"/>
      <c r="P253" s="182"/>
      <c r="Q253" s="182"/>
      <c r="R253" s="182"/>
      <c r="S253" s="182"/>
      <c r="T253" s="182"/>
      <c r="U253" s="182"/>
      <c r="V253" s="182"/>
      <c r="W253" s="182"/>
      <c r="X253" s="182"/>
      <c r="Y253" s="182"/>
      <c r="Z253" s="182"/>
      <c r="AA253" s="182"/>
      <c r="AB253" s="182"/>
      <c r="AC253" s="182"/>
      <c r="AD253" s="182"/>
      <c r="AE253" s="182"/>
      <c r="AF253" s="182"/>
      <c r="AG253" s="182"/>
      <c r="AH253" s="182"/>
      <c r="AI253" s="182"/>
      <c r="AJ253" s="182"/>
      <c r="AK253" s="182"/>
      <c r="AL253" s="182"/>
      <c r="AM253" s="182"/>
      <c r="AN253" s="182"/>
      <c r="AO253" s="182"/>
      <c r="AP253" s="182"/>
    </row>
    <row r="254" spans="1:42" ht="14.25" x14ac:dyDescent="0.2">
      <c r="A254" s="182"/>
      <c r="B254" s="182"/>
      <c r="C254" s="182"/>
      <c r="D254" s="182"/>
      <c r="E254" s="182"/>
      <c r="F254" s="182"/>
      <c r="G254" s="182"/>
      <c r="H254" s="182"/>
      <c r="I254" s="182"/>
      <c r="J254" s="182"/>
      <c r="K254" s="182"/>
      <c r="L254" s="182"/>
      <c r="M254" s="182"/>
      <c r="N254" s="182"/>
      <c r="O254" s="182"/>
      <c r="P254" s="182"/>
      <c r="Q254" s="182"/>
      <c r="R254" s="182"/>
      <c r="S254" s="182"/>
      <c r="T254" s="182"/>
      <c r="U254" s="182"/>
      <c r="V254" s="182"/>
      <c r="W254" s="182"/>
      <c r="X254" s="182"/>
      <c r="Y254" s="182"/>
      <c r="Z254" s="182"/>
      <c r="AA254" s="182"/>
      <c r="AB254" s="182"/>
      <c r="AC254" s="182"/>
      <c r="AD254" s="182"/>
      <c r="AE254" s="182"/>
      <c r="AF254" s="182"/>
      <c r="AG254" s="182"/>
      <c r="AH254" s="182"/>
      <c r="AI254" s="182"/>
      <c r="AJ254" s="182"/>
      <c r="AK254" s="182"/>
      <c r="AL254" s="182"/>
      <c r="AM254" s="182"/>
      <c r="AN254" s="182"/>
      <c r="AO254" s="182"/>
      <c r="AP254" s="182"/>
    </row>
    <row r="255" spans="1:42" ht="14.25" x14ac:dyDescent="0.2">
      <c r="A255" s="182"/>
      <c r="B255" s="182"/>
      <c r="C255" s="182"/>
      <c r="D255" s="182"/>
      <c r="E255" s="182"/>
      <c r="F255" s="182"/>
      <c r="G255" s="182"/>
      <c r="H255" s="182"/>
      <c r="I255" s="182"/>
      <c r="J255" s="182"/>
      <c r="K255" s="182"/>
      <c r="L255" s="182"/>
      <c r="M255" s="182"/>
      <c r="N255" s="182"/>
      <c r="O255" s="182"/>
      <c r="P255" s="182"/>
      <c r="Q255" s="182"/>
      <c r="R255" s="182"/>
      <c r="S255" s="182"/>
      <c r="T255" s="182"/>
      <c r="U255" s="182"/>
      <c r="V255" s="182"/>
      <c r="W255" s="182"/>
      <c r="X255" s="182"/>
      <c r="Y255" s="182"/>
      <c r="Z255" s="182"/>
      <c r="AA255" s="182"/>
      <c r="AB255" s="182"/>
      <c r="AC255" s="182"/>
      <c r="AD255" s="182"/>
      <c r="AE255" s="182"/>
      <c r="AF255" s="182"/>
      <c r="AG255" s="182"/>
      <c r="AH255" s="182"/>
      <c r="AI255" s="182"/>
      <c r="AJ255" s="182"/>
      <c r="AK255" s="182"/>
      <c r="AL255" s="182"/>
      <c r="AM255" s="182"/>
      <c r="AN255" s="182"/>
      <c r="AO255" s="182"/>
      <c r="AP255" s="182"/>
    </row>
    <row r="256" spans="1:42" ht="14.25" x14ac:dyDescent="0.2">
      <c r="A256" s="182"/>
      <c r="B256" s="182"/>
      <c r="C256" s="182"/>
      <c r="D256" s="182"/>
      <c r="E256" s="182"/>
      <c r="F256" s="182"/>
      <c r="G256" s="182"/>
      <c r="H256" s="182"/>
      <c r="I256" s="182"/>
      <c r="J256" s="182"/>
      <c r="K256" s="182"/>
      <c r="L256" s="182"/>
      <c r="M256" s="182"/>
      <c r="N256" s="182"/>
      <c r="O256" s="182"/>
      <c r="P256" s="182"/>
      <c r="Q256" s="182"/>
      <c r="R256" s="182"/>
      <c r="S256" s="182"/>
      <c r="T256" s="182"/>
      <c r="U256" s="182"/>
      <c r="V256" s="182"/>
      <c r="W256" s="182"/>
      <c r="X256" s="182"/>
      <c r="Y256" s="182"/>
      <c r="Z256" s="182"/>
      <c r="AA256" s="182"/>
      <c r="AB256" s="182"/>
      <c r="AC256" s="182"/>
      <c r="AD256" s="182"/>
      <c r="AE256" s="182"/>
      <c r="AF256" s="182"/>
      <c r="AG256" s="182"/>
      <c r="AH256" s="182"/>
      <c r="AI256" s="182"/>
      <c r="AJ256" s="182"/>
      <c r="AK256" s="182"/>
      <c r="AL256" s="182"/>
      <c r="AM256" s="182"/>
      <c r="AN256" s="182"/>
      <c r="AO256" s="182"/>
      <c r="AP256" s="182"/>
    </row>
    <row r="257" spans="1:42" ht="14.25" x14ac:dyDescent="0.2">
      <c r="A257" s="182"/>
      <c r="B257" s="182"/>
      <c r="C257" s="182"/>
      <c r="D257" s="182"/>
      <c r="E257" s="182"/>
      <c r="F257" s="182"/>
      <c r="G257" s="182"/>
      <c r="H257" s="182"/>
      <c r="I257" s="182"/>
      <c r="J257" s="182"/>
      <c r="K257" s="182"/>
      <c r="L257" s="182"/>
      <c r="M257" s="182"/>
      <c r="N257" s="182"/>
      <c r="O257" s="182"/>
      <c r="P257" s="182"/>
      <c r="Q257" s="182"/>
      <c r="R257" s="182"/>
      <c r="S257" s="182"/>
      <c r="T257" s="182"/>
      <c r="U257" s="182"/>
      <c r="V257" s="182"/>
      <c r="W257" s="182"/>
      <c r="X257" s="182"/>
      <c r="Y257" s="182"/>
      <c r="Z257" s="182"/>
      <c r="AA257" s="182"/>
      <c r="AB257" s="182"/>
      <c r="AC257" s="182"/>
      <c r="AD257" s="182"/>
      <c r="AE257" s="182"/>
      <c r="AF257" s="182"/>
      <c r="AG257" s="182"/>
      <c r="AH257" s="182"/>
      <c r="AI257" s="182"/>
      <c r="AJ257" s="182"/>
      <c r="AK257" s="182"/>
      <c r="AL257" s="182"/>
      <c r="AM257" s="182"/>
      <c r="AN257" s="182"/>
      <c r="AO257" s="182"/>
      <c r="AP257" s="182"/>
    </row>
    <row r="258" spans="1:42" ht="14.25" x14ac:dyDescent="0.2">
      <c r="A258" s="182"/>
      <c r="B258" s="182"/>
      <c r="C258" s="182"/>
      <c r="D258" s="182"/>
      <c r="E258" s="182"/>
      <c r="F258" s="182"/>
      <c r="G258" s="182"/>
      <c r="H258" s="182"/>
      <c r="I258" s="182"/>
      <c r="J258" s="182"/>
      <c r="K258" s="182"/>
      <c r="L258" s="182"/>
      <c r="M258" s="182"/>
      <c r="N258" s="182"/>
      <c r="O258" s="182"/>
      <c r="P258" s="182"/>
      <c r="Q258" s="182"/>
      <c r="R258" s="182"/>
      <c r="S258" s="182"/>
      <c r="T258" s="182"/>
      <c r="U258" s="182"/>
      <c r="V258" s="182"/>
      <c r="W258" s="182"/>
      <c r="X258" s="182"/>
      <c r="Y258" s="182"/>
      <c r="Z258" s="182"/>
      <c r="AA258" s="182"/>
      <c r="AB258" s="182"/>
      <c r="AC258" s="182"/>
      <c r="AD258" s="182"/>
      <c r="AE258" s="182"/>
      <c r="AF258" s="182"/>
      <c r="AG258" s="182"/>
      <c r="AH258" s="182"/>
      <c r="AI258" s="182"/>
      <c r="AJ258" s="182"/>
      <c r="AK258" s="182"/>
      <c r="AL258" s="182"/>
      <c r="AM258" s="182"/>
      <c r="AN258" s="182"/>
      <c r="AO258" s="182"/>
      <c r="AP258" s="182"/>
    </row>
    <row r="259" spans="1:42" ht="14.25" x14ac:dyDescent="0.2">
      <c r="A259" s="182"/>
      <c r="B259" s="182"/>
      <c r="C259" s="182"/>
      <c r="D259" s="182"/>
      <c r="E259" s="182"/>
      <c r="F259" s="182"/>
      <c r="G259" s="182"/>
      <c r="H259" s="182"/>
      <c r="I259" s="182"/>
      <c r="J259" s="182"/>
      <c r="K259" s="182"/>
      <c r="L259" s="182"/>
      <c r="M259" s="182"/>
      <c r="N259" s="182"/>
      <c r="O259" s="182"/>
      <c r="P259" s="182"/>
      <c r="Q259" s="182"/>
      <c r="R259" s="182"/>
      <c r="S259" s="182"/>
      <c r="T259" s="182"/>
      <c r="U259" s="182"/>
      <c r="V259" s="182"/>
      <c r="W259" s="182"/>
      <c r="X259" s="182"/>
      <c r="Y259" s="182"/>
      <c r="Z259" s="182"/>
      <c r="AA259" s="182"/>
      <c r="AB259" s="182"/>
      <c r="AC259" s="182"/>
      <c r="AD259" s="182"/>
      <c r="AE259" s="182"/>
      <c r="AF259" s="182"/>
      <c r="AG259" s="182"/>
      <c r="AH259" s="182"/>
      <c r="AI259" s="182"/>
      <c r="AJ259" s="182"/>
      <c r="AK259" s="182"/>
      <c r="AL259" s="182"/>
      <c r="AM259" s="182"/>
      <c r="AN259" s="182"/>
      <c r="AO259" s="182"/>
      <c r="AP259" s="182"/>
    </row>
    <row r="260" spans="1:42" ht="14.25" x14ac:dyDescent="0.2">
      <c r="A260" s="182"/>
      <c r="B260" s="182"/>
      <c r="C260" s="182"/>
      <c r="D260" s="182"/>
      <c r="E260" s="182"/>
      <c r="F260" s="182"/>
      <c r="G260" s="182"/>
      <c r="H260" s="182"/>
      <c r="I260" s="182"/>
      <c r="J260" s="182"/>
      <c r="K260" s="182"/>
      <c r="L260" s="182"/>
      <c r="M260" s="182"/>
      <c r="N260" s="182"/>
      <c r="O260" s="182"/>
      <c r="P260" s="182"/>
      <c r="Q260" s="182"/>
      <c r="R260" s="182"/>
      <c r="S260" s="182"/>
      <c r="T260" s="182"/>
      <c r="U260" s="182"/>
      <c r="V260" s="182"/>
      <c r="W260" s="182"/>
      <c r="X260" s="182"/>
      <c r="Y260" s="182"/>
      <c r="Z260" s="182"/>
      <c r="AA260" s="182"/>
      <c r="AB260" s="182"/>
      <c r="AC260" s="182"/>
      <c r="AD260" s="182"/>
      <c r="AE260" s="182"/>
      <c r="AF260" s="182"/>
      <c r="AG260" s="182"/>
      <c r="AH260" s="182"/>
      <c r="AI260" s="182"/>
      <c r="AJ260" s="182"/>
      <c r="AK260" s="182"/>
      <c r="AL260" s="182"/>
      <c r="AM260" s="182"/>
      <c r="AN260" s="182"/>
      <c r="AO260" s="182"/>
      <c r="AP260" s="182"/>
    </row>
    <row r="261" spans="1:42" ht="14.25" x14ac:dyDescent="0.2">
      <c r="A261" s="182"/>
      <c r="B261" s="182"/>
      <c r="C261" s="182"/>
      <c r="D261" s="182"/>
      <c r="E261" s="182"/>
      <c r="F261" s="182"/>
      <c r="G261" s="182"/>
      <c r="H261" s="182"/>
      <c r="I261" s="182"/>
      <c r="J261" s="182"/>
      <c r="K261" s="182"/>
      <c r="L261" s="182"/>
      <c r="M261" s="182"/>
      <c r="N261" s="182"/>
      <c r="O261" s="182"/>
      <c r="P261" s="182"/>
      <c r="Q261" s="182"/>
      <c r="R261" s="182"/>
      <c r="S261" s="182"/>
      <c r="T261" s="182"/>
      <c r="U261" s="182"/>
      <c r="V261" s="182"/>
      <c r="W261" s="182"/>
      <c r="X261" s="182"/>
      <c r="Y261" s="182"/>
      <c r="Z261" s="182"/>
      <c r="AA261" s="182"/>
      <c r="AB261" s="182"/>
      <c r="AC261" s="182"/>
      <c r="AD261" s="182"/>
      <c r="AE261" s="182"/>
      <c r="AF261" s="182"/>
      <c r="AG261" s="182"/>
      <c r="AH261" s="182"/>
      <c r="AI261" s="182"/>
      <c r="AJ261" s="182"/>
      <c r="AK261" s="182"/>
      <c r="AL261" s="182"/>
      <c r="AM261" s="182"/>
      <c r="AN261" s="182"/>
      <c r="AO261" s="182"/>
      <c r="AP261" s="182"/>
    </row>
    <row r="262" spans="1:42" ht="14.25" x14ac:dyDescent="0.2">
      <c r="A262" s="182"/>
      <c r="B262" s="182"/>
      <c r="C262" s="182"/>
      <c r="D262" s="182"/>
      <c r="E262" s="182"/>
      <c r="F262" s="182"/>
      <c r="G262" s="182"/>
      <c r="H262" s="182"/>
      <c r="I262" s="182"/>
      <c r="J262" s="182"/>
      <c r="K262" s="182"/>
      <c r="L262" s="182"/>
      <c r="M262" s="182"/>
      <c r="N262" s="182"/>
      <c r="O262" s="182"/>
      <c r="P262" s="182"/>
      <c r="Q262" s="182"/>
      <c r="R262" s="182"/>
      <c r="S262" s="182"/>
      <c r="T262" s="182"/>
      <c r="U262" s="182"/>
      <c r="V262" s="182"/>
      <c r="W262" s="182"/>
      <c r="X262" s="182"/>
      <c r="Y262" s="182"/>
      <c r="Z262" s="182"/>
      <c r="AA262" s="182"/>
      <c r="AB262" s="182"/>
      <c r="AC262" s="182"/>
      <c r="AD262" s="182"/>
      <c r="AE262" s="182"/>
      <c r="AF262" s="182"/>
      <c r="AG262" s="182"/>
      <c r="AH262" s="182"/>
      <c r="AI262" s="182"/>
      <c r="AJ262" s="182"/>
      <c r="AK262" s="182"/>
      <c r="AL262" s="182"/>
      <c r="AM262" s="182"/>
      <c r="AN262" s="182"/>
      <c r="AO262" s="182"/>
      <c r="AP262" s="182"/>
    </row>
    <row r="263" spans="1:42" ht="14.25" x14ac:dyDescent="0.2">
      <c r="A263" s="182"/>
      <c r="B263" s="182"/>
      <c r="C263" s="182"/>
      <c r="D263" s="182"/>
      <c r="E263" s="182"/>
      <c r="F263" s="182"/>
      <c r="G263" s="182"/>
      <c r="H263" s="182"/>
      <c r="I263" s="182"/>
      <c r="J263" s="182"/>
      <c r="K263" s="182"/>
      <c r="L263" s="182"/>
      <c r="M263" s="182"/>
      <c r="N263" s="182"/>
      <c r="O263" s="182"/>
      <c r="P263" s="182"/>
      <c r="Q263" s="182"/>
      <c r="R263" s="182"/>
      <c r="S263" s="182"/>
      <c r="T263" s="182"/>
      <c r="U263" s="182"/>
      <c r="V263" s="182"/>
      <c r="W263" s="182"/>
      <c r="X263" s="182"/>
      <c r="Y263" s="182"/>
      <c r="Z263" s="182"/>
      <c r="AA263" s="182"/>
      <c r="AB263" s="182"/>
      <c r="AC263" s="182"/>
      <c r="AD263" s="182"/>
      <c r="AE263" s="182"/>
      <c r="AF263" s="182"/>
      <c r="AG263" s="182"/>
      <c r="AH263" s="182"/>
      <c r="AI263" s="182"/>
      <c r="AJ263" s="182"/>
      <c r="AK263" s="182"/>
      <c r="AL263" s="182"/>
      <c r="AM263" s="182"/>
      <c r="AN263" s="182"/>
      <c r="AO263" s="182"/>
      <c r="AP263" s="182"/>
    </row>
  </sheetData>
  <mergeCells count="67">
    <mergeCell ref="B26:E26"/>
    <mergeCell ref="B35:L35"/>
    <mergeCell ref="B45:L45"/>
    <mergeCell ref="B131:L131"/>
    <mergeCell ref="B144:L144"/>
    <mergeCell ref="B2:K3"/>
    <mergeCell ref="B8:K8"/>
    <mergeCell ref="B10:G10"/>
    <mergeCell ref="H10:K10"/>
    <mergeCell ref="B21:E21"/>
    <mergeCell ref="B73:B90"/>
    <mergeCell ref="C73:C78"/>
    <mergeCell ref="C79:C84"/>
    <mergeCell ref="C85:C90"/>
    <mergeCell ref="B30:K30"/>
    <mergeCell ref="B33:K33"/>
    <mergeCell ref="B43:K43"/>
    <mergeCell ref="B47:B48"/>
    <mergeCell ref="C47:C48"/>
    <mergeCell ref="D47:D48"/>
    <mergeCell ref="E47:K47"/>
    <mergeCell ref="B49:B66"/>
    <mergeCell ref="C49:C54"/>
    <mergeCell ref="C55:C60"/>
    <mergeCell ref="C61:C66"/>
    <mergeCell ref="B67:C72"/>
    <mergeCell ref="B147:B153"/>
    <mergeCell ref="B91:C96"/>
    <mergeCell ref="B97:B114"/>
    <mergeCell ref="C97:C102"/>
    <mergeCell ref="C103:C108"/>
    <mergeCell ref="C109:C114"/>
    <mergeCell ref="B115:C123"/>
    <mergeCell ref="B126:K126"/>
    <mergeCell ref="B127:K127"/>
    <mergeCell ref="B129:K129"/>
    <mergeCell ref="B142:P142"/>
    <mergeCell ref="C146:D146"/>
    <mergeCell ref="B154:B160"/>
    <mergeCell ref="B163:L163"/>
    <mergeCell ref="B165:L165"/>
    <mergeCell ref="B168:B169"/>
    <mergeCell ref="C168:C169"/>
    <mergeCell ref="D168:D169"/>
    <mergeCell ref="E168:E169"/>
    <mergeCell ref="F168:F169"/>
    <mergeCell ref="G168:G169"/>
    <mergeCell ref="H168:H169"/>
    <mergeCell ref="C190:E190"/>
    <mergeCell ref="F190:H190"/>
    <mergeCell ref="B176:K176"/>
    <mergeCell ref="B179:C179"/>
    <mergeCell ref="B180:C180"/>
    <mergeCell ref="B181:C181"/>
    <mergeCell ref="B182:C182"/>
    <mergeCell ref="B183:C183"/>
    <mergeCell ref="B186:K186"/>
    <mergeCell ref="C188:E188"/>
    <mergeCell ref="F188:H188"/>
    <mergeCell ref="C189:E189"/>
    <mergeCell ref="F189:H189"/>
    <mergeCell ref="C191:E191"/>
    <mergeCell ref="F191:H191"/>
    <mergeCell ref="C192:E192"/>
    <mergeCell ref="F192:H192"/>
    <mergeCell ref="C193:E193"/>
    <mergeCell ref="F193:H193"/>
  </mergeCells>
  <dataValidations count="5">
    <dataValidation type="list" allowBlank="1" showInputMessage="1" showErrorMessage="1" sqref="F170:F172" xr:uid="{B089B44B-6306-4981-B579-42B19131F1D1}">
      <formula1>Estado_RIE</formula1>
    </dataValidation>
    <dataValidation type="list" allowBlank="1" showInputMessage="1" showErrorMessage="1" sqref="G134:G139" xr:uid="{C7547604-289C-455A-88AB-4C7696BD4455}">
      <formula1>Sistema_Levantamiento</formula1>
    </dataValidation>
    <dataValidation type="list" allowBlank="1" showInputMessage="1" showErrorMessage="1" sqref="F134:F139" xr:uid="{2C77E38B-6FAF-4FA0-853A-DCAEB74B77C0}">
      <formula1>Estado_pozo</formula1>
    </dataValidation>
    <dataValidation type="list" allowBlank="1" showInputMessage="1" showErrorMessage="1" sqref="D134:D139" xr:uid="{F53F266B-CE80-4B47-A15C-369D9AB9253A}">
      <formula1>Tipo_pozo</formula1>
    </dataValidation>
    <dataValidation type="list" allowBlank="1" showInputMessage="1" showErrorMessage="1" sqref="D65725 IZ65725 SV65725 ACR65725 AMN65725 AWJ65725 BGF65725 BQB65725 BZX65725 CJT65725 CTP65725 DDL65725 DNH65725 DXD65725 EGZ65725 EQV65725 FAR65725 FKN65725 FUJ65725 GEF65725 GOB65725 GXX65725 HHT65725 HRP65725 IBL65725 ILH65725 IVD65725 JEZ65725 JOV65725 JYR65725 KIN65725 KSJ65725 LCF65725 LMB65725 LVX65725 MFT65725 MPP65725 MZL65725 NJH65725 NTD65725 OCZ65725 OMV65725 OWR65725 PGN65725 PQJ65725 QAF65725 QKB65725 QTX65725 RDT65725 RNP65725 RXL65725 SHH65725 SRD65725 TAZ65725 TKV65725 TUR65725 UEN65725 UOJ65725 UYF65725 VIB65725 VRX65725 WBT65725 WLP65725 WVL65725 D131261 IZ131261 SV131261 ACR131261 AMN131261 AWJ131261 BGF131261 BQB131261 BZX131261 CJT131261 CTP131261 DDL131261 DNH131261 DXD131261 EGZ131261 EQV131261 FAR131261 FKN131261 FUJ131261 GEF131261 GOB131261 GXX131261 HHT131261 HRP131261 IBL131261 ILH131261 IVD131261 JEZ131261 JOV131261 JYR131261 KIN131261 KSJ131261 LCF131261 LMB131261 LVX131261 MFT131261 MPP131261 MZL131261 NJH131261 NTD131261 OCZ131261 OMV131261 OWR131261 PGN131261 PQJ131261 QAF131261 QKB131261 QTX131261 RDT131261 RNP131261 RXL131261 SHH131261 SRD131261 TAZ131261 TKV131261 TUR131261 UEN131261 UOJ131261 UYF131261 VIB131261 VRX131261 WBT131261 WLP131261 WVL131261 D196797 IZ196797 SV196797 ACR196797 AMN196797 AWJ196797 BGF196797 BQB196797 BZX196797 CJT196797 CTP196797 DDL196797 DNH196797 DXD196797 EGZ196797 EQV196797 FAR196797 FKN196797 FUJ196797 GEF196797 GOB196797 GXX196797 HHT196797 HRP196797 IBL196797 ILH196797 IVD196797 JEZ196797 JOV196797 JYR196797 KIN196797 KSJ196797 LCF196797 LMB196797 LVX196797 MFT196797 MPP196797 MZL196797 NJH196797 NTD196797 OCZ196797 OMV196797 OWR196797 PGN196797 PQJ196797 QAF196797 QKB196797 QTX196797 RDT196797 RNP196797 RXL196797 SHH196797 SRD196797 TAZ196797 TKV196797 TUR196797 UEN196797 UOJ196797 UYF196797 VIB196797 VRX196797 WBT196797 WLP196797 WVL196797 D262333 IZ262333 SV262333 ACR262333 AMN262333 AWJ262333 BGF262333 BQB262333 BZX262333 CJT262333 CTP262333 DDL262333 DNH262333 DXD262333 EGZ262333 EQV262333 FAR262333 FKN262333 FUJ262333 GEF262333 GOB262333 GXX262333 HHT262333 HRP262333 IBL262333 ILH262333 IVD262333 JEZ262333 JOV262333 JYR262333 KIN262333 KSJ262333 LCF262333 LMB262333 LVX262333 MFT262333 MPP262333 MZL262333 NJH262333 NTD262333 OCZ262333 OMV262333 OWR262333 PGN262333 PQJ262333 QAF262333 QKB262333 QTX262333 RDT262333 RNP262333 RXL262333 SHH262333 SRD262333 TAZ262333 TKV262333 TUR262333 UEN262333 UOJ262333 UYF262333 VIB262333 VRX262333 WBT262333 WLP262333 WVL262333 D327869 IZ327869 SV327869 ACR327869 AMN327869 AWJ327869 BGF327869 BQB327869 BZX327869 CJT327869 CTP327869 DDL327869 DNH327869 DXD327869 EGZ327869 EQV327869 FAR327869 FKN327869 FUJ327869 GEF327869 GOB327869 GXX327869 HHT327869 HRP327869 IBL327869 ILH327869 IVD327869 JEZ327869 JOV327869 JYR327869 KIN327869 KSJ327869 LCF327869 LMB327869 LVX327869 MFT327869 MPP327869 MZL327869 NJH327869 NTD327869 OCZ327869 OMV327869 OWR327869 PGN327869 PQJ327869 QAF327869 QKB327869 QTX327869 RDT327869 RNP327869 RXL327869 SHH327869 SRD327869 TAZ327869 TKV327869 TUR327869 UEN327869 UOJ327869 UYF327869 VIB327869 VRX327869 WBT327869 WLP327869 WVL327869 D393405 IZ393405 SV393405 ACR393405 AMN393405 AWJ393405 BGF393405 BQB393405 BZX393405 CJT393405 CTP393405 DDL393405 DNH393405 DXD393405 EGZ393405 EQV393405 FAR393405 FKN393405 FUJ393405 GEF393405 GOB393405 GXX393405 HHT393405 HRP393405 IBL393405 ILH393405 IVD393405 JEZ393405 JOV393405 JYR393405 KIN393405 KSJ393405 LCF393405 LMB393405 LVX393405 MFT393405 MPP393405 MZL393405 NJH393405 NTD393405 OCZ393405 OMV393405 OWR393405 PGN393405 PQJ393405 QAF393405 QKB393405 QTX393405 RDT393405 RNP393405 RXL393405 SHH393405 SRD393405 TAZ393405 TKV393405 TUR393405 UEN393405 UOJ393405 UYF393405 VIB393405 VRX393405 WBT393405 WLP393405 WVL393405 D458941 IZ458941 SV458941 ACR458941 AMN458941 AWJ458941 BGF458941 BQB458941 BZX458941 CJT458941 CTP458941 DDL458941 DNH458941 DXD458941 EGZ458941 EQV458941 FAR458941 FKN458941 FUJ458941 GEF458941 GOB458941 GXX458941 HHT458941 HRP458941 IBL458941 ILH458941 IVD458941 JEZ458941 JOV458941 JYR458941 KIN458941 KSJ458941 LCF458941 LMB458941 LVX458941 MFT458941 MPP458941 MZL458941 NJH458941 NTD458941 OCZ458941 OMV458941 OWR458941 PGN458941 PQJ458941 QAF458941 QKB458941 QTX458941 RDT458941 RNP458941 RXL458941 SHH458941 SRD458941 TAZ458941 TKV458941 TUR458941 UEN458941 UOJ458941 UYF458941 VIB458941 VRX458941 WBT458941 WLP458941 WVL458941 D524477 IZ524477 SV524477 ACR524477 AMN524477 AWJ524477 BGF524477 BQB524477 BZX524477 CJT524477 CTP524477 DDL524477 DNH524477 DXD524477 EGZ524477 EQV524477 FAR524477 FKN524477 FUJ524477 GEF524477 GOB524477 GXX524477 HHT524477 HRP524477 IBL524477 ILH524477 IVD524477 JEZ524477 JOV524477 JYR524477 KIN524477 KSJ524477 LCF524477 LMB524477 LVX524477 MFT524477 MPP524477 MZL524477 NJH524477 NTD524477 OCZ524477 OMV524477 OWR524477 PGN524477 PQJ524477 QAF524477 QKB524477 QTX524477 RDT524477 RNP524477 RXL524477 SHH524477 SRD524477 TAZ524477 TKV524477 TUR524477 UEN524477 UOJ524477 UYF524477 VIB524477 VRX524477 WBT524477 WLP524477 WVL524477 D590013 IZ590013 SV590013 ACR590013 AMN590013 AWJ590013 BGF590013 BQB590013 BZX590013 CJT590013 CTP590013 DDL590013 DNH590013 DXD590013 EGZ590013 EQV590013 FAR590013 FKN590013 FUJ590013 GEF590013 GOB590013 GXX590013 HHT590013 HRP590013 IBL590013 ILH590013 IVD590013 JEZ590013 JOV590013 JYR590013 KIN590013 KSJ590013 LCF590013 LMB590013 LVX590013 MFT590013 MPP590013 MZL590013 NJH590013 NTD590013 OCZ590013 OMV590013 OWR590013 PGN590013 PQJ590013 QAF590013 QKB590013 QTX590013 RDT590013 RNP590013 RXL590013 SHH590013 SRD590013 TAZ590013 TKV590013 TUR590013 UEN590013 UOJ590013 UYF590013 VIB590013 VRX590013 WBT590013 WLP590013 WVL590013 D655549 IZ655549 SV655549 ACR655549 AMN655549 AWJ655549 BGF655549 BQB655549 BZX655549 CJT655549 CTP655549 DDL655549 DNH655549 DXD655549 EGZ655549 EQV655549 FAR655549 FKN655549 FUJ655549 GEF655549 GOB655549 GXX655549 HHT655549 HRP655549 IBL655549 ILH655549 IVD655549 JEZ655549 JOV655549 JYR655549 KIN655549 KSJ655549 LCF655549 LMB655549 LVX655549 MFT655549 MPP655549 MZL655549 NJH655549 NTD655549 OCZ655549 OMV655549 OWR655549 PGN655549 PQJ655549 QAF655549 QKB655549 QTX655549 RDT655549 RNP655549 RXL655549 SHH655549 SRD655549 TAZ655549 TKV655549 TUR655549 UEN655549 UOJ655549 UYF655549 VIB655549 VRX655549 WBT655549 WLP655549 WVL655549 D721085 IZ721085 SV721085 ACR721085 AMN721085 AWJ721085 BGF721085 BQB721085 BZX721085 CJT721085 CTP721085 DDL721085 DNH721085 DXD721085 EGZ721085 EQV721085 FAR721085 FKN721085 FUJ721085 GEF721085 GOB721085 GXX721085 HHT721085 HRP721085 IBL721085 ILH721085 IVD721085 JEZ721085 JOV721085 JYR721085 KIN721085 KSJ721085 LCF721085 LMB721085 LVX721085 MFT721085 MPP721085 MZL721085 NJH721085 NTD721085 OCZ721085 OMV721085 OWR721085 PGN721085 PQJ721085 QAF721085 QKB721085 QTX721085 RDT721085 RNP721085 RXL721085 SHH721085 SRD721085 TAZ721085 TKV721085 TUR721085 UEN721085 UOJ721085 UYF721085 VIB721085 VRX721085 WBT721085 WLP721085 WVL721085 D786621 IZ786621 SV786621 ACR786621 AMN786621 AWJ786621 BGF786621 BQB786621 BZX786621 CJT786621 CTP786621 DDL786621 DNH786621 DXD786621 EGZ786621 EQV786621 FAR786621 FKN786621 FUJ786621 GEF786621 GOB786621 GXX786621 HHT786621 HRP786621 IBL786621 ILH786621 IVD786621 JEZ786621 JOV786621 JYR786621 KIN786621 KSJ786621 LCF786621 LMB786621 LVX786621 MFT786621 MPP786621 MZL786621 NJH786621 NTD786621 OCZ786621 OMV786621 OWR786621 PGN786621 PQJ786621 QAF786621 QKB786621 QTX786621 RDT786621 RNP786621 RXL786621 SHH786621 SRD786621 TAZ786621 TKV786621 TUR786621 UEN786621 UOJ786621 UYF786621 VIB786621 VRX786621 WBT786621 WLP786621 WVL786621 D852157 IZ852157 SV852157 ACR852157 AMN852157 AWJ852157 BGF852157 BQB852157 BZX852157 CJT852157 CTP852157 DDL852157 DNH852157 DXD852157 EGZ852157 EQV852157 FAR852157 FKN852157 FUJ852157 GEF852157 GOB852157 GXX852157 HHT852157 HRP852157 IBL852157 ILH852157 IVD852157 JEZ852157 JOV852157 JYR852157 KIN852157 KSJ852157 LCF852157 LMB852157 LVX852157 MFT852157 MPP852157 MZL852157 NJH852157 NTD852157 OCZ852157 OMV852157 OWR852157 PGN852157 PQJ852157 QAF852157 QKB852157 QTX852157 RDT852157 RNP852157 RXL852157 SHH852157 SRD852157 TAZ852157 TKV852157 TUR852157 UEN852157 UOJ852157 UYF852157 VIB852157 VRX852157 WBT852157 WLP852157 WVL852157 D917693 IZ917693 SV917693 ACR917693 AMN917693 AWJ917693 BGF917693 BQB917693 BZX917693 CJT917693 CTP917693 DDL917693 DNH917693 DXD917693 EGZ917693 EQV917693 FAR917693 FKN917693 FUJ917693 GEF917693 GOB917693 GXX917693 HHT917693 HRP917693 IBL917693 ILH917693 IVD917693 JEZ917693 JOV917693 JYR917693 KIN917693 KSJ917693 LCF917693 LMB917693 LVX917693 MFT917693 MPP917693 MZL917693 NJH917693 NTD917693 OCZ917693 OMV917693 OWR917693 PGN917693 PQJ917693 QAF917693 QKB917693 QTX917693 RDT917693 RNP917693 RXL917693 SHH917693 SRD917693 TAZ917693 TKV917693 TUR917693 UEN917693 UOJ917693 UYF917693 VIB917693 VRX917693 WBT917693 WLP917693 WVL917693 D983229 IZ983229 SV983229 ACR983229 AMN983229 AWJ983229 BGF983229 BQB983229 BZX983229 CJT983229 CTP983229 DDL983229 DNH983229 DXD983229 EGZ983229 EQV983229 FAR983229 FKN983229 FUJ983229 GEF983229 GOB983229 GXX983229 HHT983229 HRP983229 IBL983229 ILH983229 IVD983229 JEZ983229 JOV983229 JYR983229 KIN983229 KSJ983229 LCF983229 LMB983229 LVX983229 MFT983229 MPP983229 MZL983229 NJH983229 NTD983229 OCZ983229 OMV983229 OWR983229 PGN983229 PQJ983229 QAF983229 QKB983229 QTX983229 RDT983229 RNP983229 RXL983229 SHH983229 SRD983229 TAZ983229 TKV983229 TUR983229 UEN983229 UOJ983229 UYF983229 VIB983229 VRX983229 WBT983229 WLP983229 WVL983229 B65725:C65729 IX65725:IY65729 ST65725:SU65729 ACP65725:ACQ65729 AML65725:AMM65729 AWH65725:AWI65729 BGD65725:BGE65729 BPZ65725:BQA65729 BZV65725:BZW65729 CJR65725:CJS65729 CTN65725:CTO65729 DDJ65725:DDK65729 DNF65725:DNG65729 DXB65725:DXC65729 EGX65725:EGY65729 EQT65725:EQU65729 FAP65725:FAQ65729 FKL65725:FKM65729 FUH65725:FUI65729 GED65725:GEE65729 GNZ65725:GOA65729 GXV65725:GXW65729 HHR65725:HHS65729 HRN65725:HRO65729 IBJ65725:IBK65729 ILF65725:ILG65729 IVB65725:IVC65729 JEX65725:JEY65729 JOT65725:JOU65729 JYP65725:JYQ65729 KIL65725:KIM65729 KSH65725:KSI65729 LCD65725:LCE65729 LLZ65725:LMA65729 LVV65725:LVW65729 MFR65725:MFS65729 MPN65725:MPO65729 MZJ65725:MZK65729 NJF65725:NJG65729 NTB65725:NTC65729 OCX65725:OCY65729 OMT65725:OMU65729 OWP65725:OWQ65729 PGL65725:PGM65729 PQH65725:PQI65729 QAD65725:QAE65729 QJZ65725:QKA65729 QTV65725:QTW65729 RDR65725:RDS65729 RNN65725:RNO65729 RXJ65725:RXK65729 SHF65725:SHG65729 SRB65725:SRC65729 TAX65725:TAY65729 TKT65725:TKU65729 TUP65725:TUQ65729 UEL65725:UEM65729 UOH65725:UOI65729 UYD65725:UYE65729 VHZ65725:VIA65729 VRV65725:VRW65729 WBR65725:WBS65729 WLN65725:WLO65729 WVJ65725:WVK65729 B131261:C131265 IX131261:IY131265 ST131261:SU131265 ACP131261:ACQ131265 AML131261:AMM131265 AWH131261:AWI131265 BGD131261:BGE131265 BPZ131261:BQA131265 BZV131261:BZW131265 CJR131261:CJS131265 CTN131261:CTO131265 DDJ131261:DDK131265 DNF131261:DNG131265 DXB131261:DXC131265 EGX131261:EGY131265 EQT131261:EQU131265 FAP131261:FAQ131265 FKL131261:FKM131265 FUH131261:FUI131265 GED131261:GEE131265 GNZ131261:GOA131265 GXV131261:GXW131265 HHR131261:HHS131265 HRN131261:HRO131265 IBJ131261:IBK131265 ILF131261:ILG131265 IVB131261:IVC131265 JEX131261:JEY131265 JOT131261:JOU131265 JYP131261:JYQ131265 KIL131261:KIM131265 KSH131261:KSI131265 LCD131261:LCE131265 LLZ131261:LMA131265 LVV131261:LVW131265 MFR131261:MFS131265 MPN131261:MPO131265 MZJ131261:MZK131265 NJF131261:NJG131265 NTB131261:NTC131265 OCX131261:OCY131265 OMT131261:OMU131265 OWP131261:OWQ131265 PGL131261:PGM131265 PQH131261:PQI131265 QAD131261:QAE131265 QJZ131261:QKA131265 QTV131261:QTW131265 RDR131261:RDS131265 RNN131261:RNO131265 RXJ131261:RXK131265 SHF131261:SHG131265 SRB131261:SRC131265 TAX131261:TAY131265 TKT131261:TKU131265 TUP131261:TUQ131265 UEL131261:UEM131265 UOH131261:UOI131265 UYD131261:UYE131265 VHZ131261:VIA131265 VRV131261:VRW131265 WBR131261:WBS131265 WLN131261:WLO131265 WVJ131261:WVK131265 B196797:C196801 IX196797:IY196801 ST196797:SU196801 ACP196797:ACQ196801 AML196797:AMM196801 AWH196797:AWI196801 BGD196797:BGE196801 BPZ196797:BQA196801 BZV196797:BZW196801 CJR196797:CJS196801 CTN196797:CTO196801 DDJ196797:DDK196801 DNF196797:DNG196801 DXB196797:DXC196801 EGX196797:EGY196801 EQT196797:EQU196801 FAP196797:FAQ196801 FKL196797:FKM196801 FUH196797:FUI196801 GED196797:GEE196801 GNZ196797:GOA196801 GXV196797:GXW196801 HHR196797:HHS196801 HRN196797:HRO196801 IBJ196797:IBK196801 ILF196797:ILG196801 IVB196797:IVC196801 JEX196797:JEY196801 JOT196797:JOU196801 JYP196797:JYQ196801 KIL196797:KIM196801 KSH196797:KSI196801 LCD196797:LCE196801 LLZ196797:LMA196801 LVV196797:LVW196801 MFR196797:MFS196801 MPN196797:MPO196801 MZJ196797:MZK196801 NJF196797:NJG196801 NTB196797:NTC196801 OCX196797:OCY196801 OMT196797:OMU196801 OWP196797:OWQ196801 PGL196797:PGM196801 PQH196797:PQI196801 QAD196797:QAE196801 QJZ196797:QKA196801 QTV196797:QTW196801 RDR196797:RDS196801 RNN196797:RNO196801 RXJ196797:RXK196801 SHF196797:SHG196801 SRB196797:SRC196801 TAX196797:TAY196801 TKT196797:TKU196801 TUP196797:TUQ196801 UEL196797:UEM196801 UOH196797:UOI196801 UYD196797:UYE196801 VHZ196797:VIA196801 VRV196797:VRW196801 WBR196797:WBS196801 WLN196797:WLO196801 WVJ196797:WVK196801 B262333:C262337 IX262333:IY262337 ST262333:SU262337 ACP262333:ACQ262337 AML262333:AMM262337 AWH262333:AWI262337 BGD262333:BGE262337 BPZ262333:BQA262337 BZV262333:BZW262337 CJR262333:CJS262337 CTN262333:CTO262337 DDJ262333:DDK262337 DNF262333:DNG262337 DXB262333:DXC262337 EGX262333:EGY262337 EQT262333:EQU262337 FAP262333:FAQ262337 FKL262333:FKM262337 FUH262333:FUI262337 GED262333:GEE262337 GNZ262333:GOA262337 GXV262333:GXW262337 HHR262333:HHS262337 HRN262333:HRO262337 IBJ262333:IBK262337 ILF262333:ILG262337 IVB262333:IVC262337 JEX262333:JEY262337 JOT262333:JOU262337 JYP262333:JYQ262337 KIL262333:KIM262337 KSH262333:KSI262337 LCD262333:LCE262337 LLZ262333:LMA262337 LVV262333:LVW262337 MFR262333:MFS262337 MPN262333:MPO262337 MZJ262333:MZK262337 NJF262333:NJG262337 NTB262333:NTC262337 OCX262333:OCY262337 OMT262333:OMU262337 OWP262333:OWQ262337 PGL262333:PGM262337 PQH262333:PQI262337 QAD262333:QAE262337 QJZ262333:QKA262337 QTV262333:QTW262337 RDR262333:RDS262337 RNN262333:RNO262337 RXJ262333:RXK262337 SHF262333:SHG262337 SRB262333:SRC262337 TAX262333:TAY262337 TKT262333:TKU262337 TUP262333:TUQ262337 UEL262333:UEM262337 UOH262333:UOI262337 UYD262333:UYE262337 VHZ262333:VIA262337 VRV262333:VRW262337 WBR262333:WBS262337 WLN262333:WLO262337 WVJ262333:WVK262337 B327869:C327873 IX327869:IY327873 ST327869:SU327873 ACP327869:ACQ327873 AML327869:AMM327873 AWH327869:AWI327873 BGD327869:BGE327873 BPZ327869:BQA327873 BZV327869:BZW327873 CJR327869:CJS327873 CTN327869:CTO327873 DDJ327869:DDK327873 DNF327869:DNG327873 DXB327869:DXC327873 EGX327869:EGY327873 EQT327869:EQU327873 FAP327869:FAQ327873 FKL327869:FKM327873 FUH327869:FUI327873 GED327869:GEE327873 GNZ327869:GOA327873 GXV327869:GXW327873 HHR327869:HHS327873 HRN327869:HRO327873 IBJ327869:IBK327873 ILF327869:ILG327873 IVB327869:IVC327873 JEX327869:JEY327873 JOT327869:JOU327873 JYP327869:JYQ327873 KIL327869:KIM327873 KSH327869:KSI327873 LCD327869:LCE327873 LLZ327869:LMA327873 LVV327869:LVW327873 MFR327869:MFS327873 MPN327869:MPO327873 MZJ327869:MZK327873 NJF327869:NJG327873 NTB327869:NTC327873 OCX327869:OCY327873 OMT327869:OMU327873 OWP327869:OWQ327873 PGL327869:PGM327873 PQH327869:PQI327873 QAD327869:QAE327873 QJZ327869:QKA327873 QTV327869:QTW327873 RDR327869:RDS327873 RNN327869:RNO327873 RXJ327869:RXK327873 SHF327869:SHG327873 SRB327869:SRC327873 TAX327869:TAY327873 TKT327869:TKU327873 TUP327869:TUQ327873 UEL327869:UEM327873 UOH327869:UOI327873 UYD327869:UYE327873 VHZ327869:VIA327873 VRV327869:VRW327873 WBR327869:WBS327873 WLN327869:WLO327873 WVJ327869:WVK327873 B393405:C393409 IX393405:IY393409 ST393405:SU393409 ACP393405:ACQ393409 AML393405:AMM393409 AWH393405:AWI393409 BGD393405:BGE393409 BPZ393405:BQA393409 BZV393405:BZW393409 CJR393405:CJS393409 CTN393405:CTO393409 DDJ393405:DDK393409 DNF393405:DNG393409 DXB393405:DXC393409 EGX393405:EGY393409 EQT393405:EQU393409 FAP393405:FAQ393409 FKL393405:FKM393409 FUH393405:FUI393409 GED393405:GEE393409 GNZ393405:GOA393409 GXV393405:GXW393409 HHR393405:HHS393409 HRN393405:HRO393409 IBJ393405:IBK393409 ILF393405:ILG393409 IVB393405:IVC393409 JEX393405:JEY393409 JOT393405:JOU393409 JYP393405:JYQ393409 KIL393405:KIM393409 KSH393405:KSI393409 LCD393405:LCE393409 LLZ393405:LMA393409 LVV393405:LVW393409 MFR393405:MFS393409 MPN393405:MPO393409 MZJ393405:MZK393409 NJF393405:NJG393409 NTB393405:NTC393409 OCX393405:OCY393409 OMT393405:OMU393409 OWP393405:OWQ393409 PGL393405:PGM393409 PQH393405:PQI393409 QAD393405:QAE393409 QJZ393405:QKA393409 QTV393405:QTW393409 RDR393405:RDS393409 RNN393405:RNO393409 RXJ393405:RXK393409 SHF393405:SHG393409 SRB393405:SRC393409 TAX393405:TAY393409 TKT393405:TKU393409 TUP393405:TUQ393409 UEL393405:UEM393409 UOH393405:UOI393409 UYD393405:UYE393409 VHZ393405:VIA393409 VRV393405:VRW393409 WBR393405:WBS393409 WLN393405:WLO393409 WVJ393405:WVK393409 B458941:C458945 IX458941:IY458945 ST458941:SU458945 ACP458941:ACQ458945 AML458941:AMM458945 AWH458941:AWI458945 BGD458941:BGE458945 BPZ458941:BQA458945 BZV458941:BZW458945 CJR458941:CJS458945 CTN458941:CTO458945 DDJ458941:DDK458945 DNF458941:DNG458945 DXB458941:DXC458945 EGX458941:EGY458945 EQT458941:EQU458945 FAP458941:FAQ458945 FKL458941:FKM458945 FUH458941:FUI458945 GED458941:GEE458945 GNZ458941:GOA458945 GXV458941:GXW458945 HHR458941:HHS458945 HRN458941:HRO458945 IBJ458941:IBK458945 ILF458941:ILG458945 IVB458941:IVC458945 JEX458941:JEY458945 JOT458941:JOU458945 JYP458941:JYQ458945 KIL458941:KIM458945 KSH458941:KSI458945 LCD458941:LCE458945 LLZ458941:LMA458945 LVV458941:LVW458945 MFR458941:MFS458945 MPN458941:MPO458945 MZJ458941:MZK458945 NJF458941:NJG458945 NTB458941:NTC458945 OCX458941:OCY458945 OMT458941:OMU458945 OWP458941:OWQ458945 PGL458941:PGM458945 PQH458941:PQI458945 QAD458941:QAE458945 QJZ458941:QKA458945 QTV458941:QTW458945 RDR458941:RDS458945 RNN458941:RNO458945 RXJ458941:RXK458945 SHF458941:SHG458945 SRB458941:SRC458945 TAX458941:TAY458945 TKT458941:TKU458945 TUP458941:TUQ458945 UEL458941:UEM458945 UOH458941:UOI458945 UYD458941:UYE458945 VHZ458941:VIA458945 VRV458941:VRW458945 WBR458941:WBS458945 WLN458941:WLO458945 WVJ458941:WVK458945 B524477:C524481 IX524477:IY524481 ST524477:SU524481 ACP524477:ACQ524481 AML524477:AMM524481 AWH524477:AWI524481 BGD524477:BGE524481 BPZ524477:BQA524481 BZV524477:BZW524481 CJR524477:CJS524481 CTN524477:CTO524481 DDJ524477:DDK524481 DNF524477:DNG524481 DXB524477:DXC524481 EGX524477:EGY524481 EQT524477:EQU524481 FAP524477:FAQ524481 FKL524477:FKM524481 FUH524477:FUI524481 GED524477:GEE524481 GNZ524477:GOA524481 GXV524477:GXW524481 HHR524477:HHS524481 HRN524477:HRO524481 IBJ524477:IBK524481 ILF524477:ILG524481 IVB524477:IVC524481 JEX524477:JEY524481 JOT524477:JOU524481 JYP524477:JYQ524481 KIL524477:KIM524481 KSH524477:KSI524481 LCD524477:LCE524481 LLZ524477:LMA524481 LVV524477:LVW524481 MFR524477:MFS524481 MPN524477:MPO524481 MZJ524477:MZK524481 NJF524477:NJG524481 NTB524477:NTC524481 OCX524477:OCY524481 OMT524477:OMU524481 OWP524477:OWQ524481 PGL524477:PGM524481 PQH524477:PQI524481 QAD524477:QAE524481 QJZ524477:QKA524481 QTV524477:QTW524481 RDR524477:RDS524481 RNN524477:RNO524481 RXJ524477:RXK524481 SHF524477:SHG524481 SRB524477:SRC524481 TAX524477:TAY524481 TKT524477:TKU524481 TUP524477:TUQ524481 UEL524477:UEM524481 UOH524477:UOI524481 UYD524477:UYE524481 VHZ524477:VIA524481 VRV524477:VRW524481 WBR524477:WBS524481 WLN524477:WLO524481 WVJ524477:WVK524481 B590013:C590017 IX590013:IY590017 ST590013:SU590017 ACP590013:ACQ590017 AML590013:AMM590017 AWH590013:AWI590017 BGD590013:BGE590017 BPZ590013:BQA590017 BZV590013:BZW590017 CJR590013:CJS590017 CTN590013:CTO590017 DDJ590013:DDK590017 DNF590013:DNG590017 DXB590013:DXC590017 EGX590013:EGY590017 EQT590013:EQU590017 FAP590013:FAQ590017 FKL590013:FKM590017 FUH590013:FUI590017 GED590013:GEE590017 GNZ590013:GOA590017 GXV590013:GXW590017 HHR590013:HHS590017 HRN590013:HRO590017 IBJ590013:IBK590017 ILF590013:ILG590017 IVB590013:IVC590017 JEX590013:JEY590017 JOT590013:JOU590017 JYP590013:JYQ590017 KIL590013:KIM590017 KSH590013:KSI590017 LCD590013:LCE590017 LLZ590013:LMA590017 LVV590013:LVW590017 MFR590013:MFS590017 MPN590013:MPO590017 MZJ590013:MZK590017 NJF590013:NJG590017 NTB590013:NTC590017 OCX590013:OCY590017 OMT590013:OMU590017 OWP590013:OWQ590017 PGL590013:PGM590017 PQH590013:PQI590017 QAD590013:QAE590017 QJZ590013:QKA590017 QTV590013:QTW590017 RDR590013:RDS590017 RNN590013:RNO590017 RXJ590013:RXK590017 SHF590013:SHG590017 SRB590013:SRC590017 TAX590013:TAY590017 TKT590013:TKU590017 TUP590013:TUQ590017 UEL590013:UEM590017 UOH590013:UOI590017 UYD590013:UYE590017 VHZ590013:VIA590017 VRV590013:VRW590017 WBR590013:WBS590017 WLN590013:WLO590017 WVJ590013:WVK590017 B655549:C655553 IX655549:IY655553 ST655549:SU655553 ACP655549:ACQ655553 AML655549:AMM655553 AWH655549:AWI655553 BGD655549:BGE655553 BPZ655549:BQA655553 BZV655549:BZW655553 CJR655549:CJS655553 CTN655549:CTO655553 DDJ655549:DDK655553 DNF655549:DNG655553 DXB655549:DXC655553 EGX655549:EGY655553 EQT655549:EQU655553 FAP655549:FAQ655553 FKL655549:FKM655553 FUH655549:FUI655553 GED655549:GEE655553 GNZ655549:GOA655553 GXV655549:GXW655553 HHR655549:HHS655553 HRN655549:HRO655553 IBJ655549:IBK655553 ILF655549:ILG655553 IVB655549:IVC655553 JEX655549:JEY655553 JOT655549:JOU655553 JYP655549:JYQ655553 KIL655549:KIM655553 KSH655549:KSI655553 LCD655549:LCE655553 LLZ655549:LMA655553 LVV655549:LVW655553 MFR655549:MFS655553 MPN655549:MPO655553 MZJ655549:MZK655553 NJF655549:NJG655553 NTB655549:NTC655553 OCX655549:OCY655553 OMT655549:OMU655553 OWP655549:OWQ655553 PGL655549:PGM655553 PQH655549:PQI655553 QAD655549:QAE655553 QJZ655549:QKA655553 QTV655549:QTW655553 RDR655549:RDS655553 RNN655549:RNO655553 RXJ655549:RXK655553 SHF655549:SHG655553 SRB655549:SRC655553 TAX655549:TAY655553 TKT655549:TKU655553 TUP655549:TUQ655553 UEL655549:UEM655553 UOH655549:UOI655553 UYD655549:UYE655553 VHZ655549:VIA655553 VRV655549:VRW655553 WBR655549:WBS655553 WLN655549:WLO655553 WVJ655549:WVK655553 B721085:C721089 IX721085:IY721089 ST721085:SU721089 ACP721085:ACQ721089 AML721085:AMM721089 AWH721085:AWI721089 BGD721085:BGE721089 BPZ721085:BQA721089 BZV721085:BZW721089 CJR721085:CJS721089 CTN721085:CTO721089 DDJ721085:DDK721089 DNF721085:DNG721089 DXB721085:DXC721089 EGX721085:EGY721089 EQT721085:EQU721089 FAP721085:FAQ721089 FKL721085:FKM721089 FUH721085:FUI721089 GED721085:GEE721089 GNZ721085:GOA721089 GXV721085:GXW721089 HHR721085:HHS721089 HRN721085:HRO721089 IBJ721085:IBK721089 ILF721085:ILG721089 IVB721085:IVC721089 JEX721085:JEY721089 JOT721085:JOU721089 JYP721085:JYQ721089 KIL721085:KIM721089 KSH721085:KSI721089 LCD721085:LCE721089 LLZ721085:LMA721089 LVV721085:LVW721089 MFR721085:MFS721089 MPN721085:MPO721089 MZJ721085:MZK721089 NJF721085:NJG721089 NTB721085:NTC721089 OCX721085:OCY721089 OMT721085:OMU721089 OWP721085:OWQ721089 PGL721085:PGM721089 PQH721085:PQI721089 QAD721085:QAE721089 QJZ721085:QKA721089 QTV721085:QTW721089 RDR721085:RDS721089 RNN721085:RNO721089 RXJ721085:RXK721089 SHF721085:SHG721089 SRB721085:SRC721089 TAX721085:TAY721089 TKT721085:TKU721089 TUP721085:TUQ721089 UEL721085:UEM721089 UOH721085:UOI721089 UYD721085:UYE721089 VHZ721085:VIA721089 VRV721085:VRW721089 WBR721085:WBS721089 WLN721085:WLO721089 WVJ721085:WVK721089 B786621:C786625 IX786621:IY786625 ST786621:SU786625 ACP786621:ACQ786625 AML786621:AMM786625 AWH786621:AWI786625 BGD786621:BGE786625 BPZ786621:BQA786625 BZV786621:BZW786625 CJR786621:CJS786625 CTN786621:CTO786625 DDJ786621:DDK786625 DNF786621:DNG786625 DXB786621:DXC786625 EGX786621:EGY786625 EQT786621:EQU786625 FAP786621:FAQ786625 FKL786621:FKM786625 FUH786621:FUI786625 GED786621:GEE786625 GNZ786621:GOA786625 GXV786621:GXW786625 HHR786621:HHS786625 HRN786621:HRO786625 IBJ786621:IBK786625 ILF786621:ILG786625 IVB786621:IVC786625 JEX786621:JEY786625 JOT786621:JOU786625 JYP786621:JYQ786625 KIL786621:KIM786625 KSH786621:KSI786625 LCD786621:LCE786625 LLZ786621:LMA786625 LVV786621:LVW786625 MFR786621:MFS786625 MPN786621:MPO786625 MZJ786621:MZK786625 NJF786621:NJG786625 NTB786621:NTC786625 OCX786621:OCY786625 OMT786621:OMU786625 OWP786621:OWQ786625 PGL786621:PGM786625 PQH786621:PQI786625 QAD786621:QAE786625 QJZ786621:QKA786625 QTV786621:QTW786625 RDR786621:RDS786625 RNN786621:RNO786625 RXJ786621:RXK786625 SHF786621:SHG786625 SRB786621:SRC786625 TAX786621:TAY786625 TKT786621:TKU786625 TUP786621:TUQ786625 UEL786621:UEM786625 UOH786621:UOI786625 UYD786621:UYE786625 VHZ786621:VIA786625 VRV786621:VRW786625 WBR786621:WBS786625 WLN786621:WLO786625 WVJ786621:WVK786625 B852157:C852161 IX852157:IY852161 ST852157:SU852161 ACP852157:ACQ852161 AML852157:AMM852161 AWH852157:AWI852161 BGD852157:BGE852161 BPZ852157:BQA852161 BZV852157:BZW852161 CJR852157:CJS852161 CTN852157:CTO852161 DDJ852157:DDK852161 DNF852157:DNG852161 DXB852157:DXC852161 EGX852157:EGY852161 EQT852157:EQU852161 FAP852157:FAQ852161 FKL852157:FKM852161 FUH852157:FUI852161 GED852157:GEE852161 GNZ852157:GOA852161 GXV852157:GXW852161 HHR852157:HHS852161 HRN852157:HRO852161 IBJ852157:IBK852161 ILF852157:ILG852161 IVB852157:IVC852161 JEX852157:JEY852161 JOT852157:JOU852161 JYP852157:JYQ852161 KIL852157:KIM852161 KSH852157:KSI852161 LCD852157:LCE852161 LLZ852157:LMA852161 LVV852157:LVW852161 MFR852157:MFS852161 MPN852157:MPO852161 MZJ852157:MZK852161 NJF852157:NJG852161 NTB852157:NTC852161 OCX852157:OCY852161 OMT852157:OMU852161 OWP852157:OWQ852161 PGL852157:PGM852161 PQH852157:PQI852161 QAD852157:QAE852161 QJZ852157:QKA852161 QTV852157:QTW852161 RDR852157:RDS852161 RNN852157:RNO852161 RXJ852157:RXK852161 SHF852157:SHG852161 SRB852157:SRC852161 TAX852157:TAY852161 TKT852157:TKU852161 TUP852157:TUQ852161 UEL852157:UEM852161 UOH852157:UOI852161 UYD852157:UYE852161 VHZ852157:VIA852161 VRV852157:VRW852161 WBR852157:WBS852161 WLN852157:WLO852161 WVJ852157:WVK852161 B917693:C917697 IX917693:IY917697 ST917693:SU917697 ACP917693:ACQ917697 AML917693:AMM917697 AWH917693:AWI917697 BGD917693:BGE917697 BPZ917693:BQA917697 BZV917693:BZW917697 CJR917693:CJS917697 CTN917693:CTO917697 DDJ917693:DDK917697 DNF917693:DNG917697 DXB917693:DXC917697 EGX917693:EGY917697 EQT917693:EQU917697 FAP917693:FAQ917697 FKL917693:FKM917697 FUH917693:FUI917697 GED917693:GEE917697 GNZ917693:GOA917697 GXV917693:GXW917697 HHR917693:HHS917697 HRN917693:HRO917697 IBJ917693:IBK917697 ILF917693:ILG917697 IVB917693:IVC917697 JEX917693:JEY917697 JOT917693:JOU917697 JYP917693:JYQ917697 KIL917693:KIM917697 KSH917693:KSI917697 LCD917693:LCE917697 LLZ917693:LMA917697 LVV917693:LVW917697 MFR917693:MFS917697 MPN917693:MPO917697 MZJ917693:MZK917697 NJF917693:NJG917697 NTB917693:NTC917697 OCX917693:OCY917697 OMT917693:OMU917697 OWP917693:OWQ917697 PGL917693:PGM917697 PQH917693:PQI917697 QAD917693:QAE917697 QJZ917693:QKA917697 QTV917693:QTW917697 RDR917693:RDS917697 RNN917693:RNO917697 RXJ917693:RXK917697 SHF917693:SHG917697 SRB917693:SRC917697 TAX917693:TAY917697 TKT917693:TKU917697 TUP917693:TUQ917697 UEL917693:UEM917697 UOH917693:UOI917697 UYD917693:UYE917697 VHZ917693:VIA917697 VRV917693:VRW917697 WBR917693:WBS917697 WLN917693:WLO917697 WVJ917693:WVK917697 B983229:C983233 IX983229:IY983233 ST983229:SU983233 ACP983229:ACQ983233 AML983229:AMM983233 AWH983229:AWI983233 BGD983229:BGE983233 BPZ983229:BQA983233 BZV983229:BZW983233 CJR983229:CJS983233 CTN983229:CTO983233 DDJ983229:DDK983233 DNF983229:DNG983233 DXB983229:DXC983233 EGX983229:EGY983233 EQT983229:EQU983233 FAP983229:FAQ983233 FKL983229:FKM983233 FUH983229:FUI983233 GED983229:GEE983233 GNZ983229:GOA983233 GXV983229:GXW983233 HHR983229:HHS983233 HRN983229:HRO983233 IBJ983229:IBK983233 ILF983229:ILG983233 IVB983229:IVC983233 JEX983229:JEY983233 JOT983229:JOU983233 JYP983229:JYQ983233 KIL983229:KIM983233 KSH983229:KSI983233 LCD983229:LCE983233 LLZ983229:LMA983233 LVV983229:LVW983233 MFR983229:MFS983233 MPN983229:MPO983233 MZJ983229:MZK983233 NJF983229:NJG983233 NTB983229:NTC983233 OCX983229:OCY983233 OMT983229:OMU983233 OWP983229:OWQ983233 PGL983229:PGM983233 PQH983229:PQI983233 QAD983229:QAE983233 QJZ983229:QKA983233 QTV983229:QTW983233 RDR983229:RDS983233 RNN983229:RNO983233 RXJ983229:RXK983233 SHF983229:SHG983233 SRB983229:SRC983233 TAX983229:TAY983233 TKT983229:TKU983233 TUP983229:TUQ983233 UEL983229:UEM983233 UOH983229:UOI983233 UYD983229:UYE983233 VHZ983229:VIA983233 VRV983229:VRW983233 WBR983229:WBS983233 WLN983229:WLO983233 WVJ983229:WVK983233" xr:uid="{928A0D60-D858-470C-89CA-EAC9B03DB504}">
      <formula1>#REF!</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70"/>
  <sheetViews>
    <sheetView zoomScale="80" zoomScaleNormal="80" workbookViewId="0">
      <selection activeCell="A15" sqref="A15:XFD15"/>
    </sheetView>
  </sheetViews>
  <sheetFormatPr baseColWidth="10" defaultColWidth="11.42578125" defaultRowHeight="12.75" x14ac:dyDescent="0.2"/>
  <cols>
    <col min="1" max="1" width="4" style="10" customWidth="1"/>
    <col min="2" max="9" width="20.7109375" style="10" customWidth="1"/>
    <col min="10" max="10" width="22" style="10" customWidth="1"/>
    <col min="11" max="11" width="40.7109375" style="10" customWidth="1"/>
    <col min="12" max="12" width="22" style="72" customWidth="1"/>
    <col min="13" max="13" width="22" style="10" customWidth="1"/>
    <col min="14" max="16384" width="11.42578125" style="10"/>
  </cols>
  <sheetData>
    <row r="1" spans="1:17" s="2" customFormat="1" x14ac:dyDescent="0.2">
      <c r="L1" s="3"/>
    </row>
    <row r="2" spans="1:17" s="73" customFormat="1" ht="12.75" customHeight="1" x14ac:dyDescent="0.2">
      <c r="B2" s="301" t="s">
        <v>450</v>
      </c>
      <c r="C2" s="301"/>
      <c r="D2" s="301"/>
      <c r="E2" s="301"/>
      <c r="F2" s="301"/>
      <c r="G2" s="301"/>
      <c r="H2" s="301"/>
      <c r="I2" s="301"/>
      <c r="J2" s="301"/>
      <c r="K2" s="301"/>
      <c r="L2" s="74"/>
    </row>
    <row r="3" spans="1:17" s="73" customFormat="1" ht="14.25" customHeight="1" x14ac:dyDescent="0.2">
      <c r="B3" s="301"/>
      <c r="C3" s="301"/>
      <c r="D3" s="301"/>
      <c r="E3" s="301"/>
      <c r="F3" s="301"/>
      <c r="G3" s="301"/>
      <c r="H3" s="301"/>
      <c r="I3" s="301"/>
      <c r="J3" s="301"/>
      <c r="K3" s="301"/>
      <c r="L3" s="74"/>
    </row>
    <row r="4" spans="1:17" s="2" customFormat="1" x14ac:dyDescent="0.2">
      <c r="L4" s="3"/>
    </row>
    <row r="5" spans="1:17" s="2" customFormat="1" ht="60" customHeight="1" x14ac:dyDescent="0.2">
      <c r="B5" s="4" t="s">
        <v>6</v>
      </c>
      <c r="C5" s="5"/>
      <c r="D5" s="6"/>
      <c r="E5" s="4" t="s">
        <v>4</v>
      </c>
      <c r="F5" s="5"/>
      <c r="H5" s="4" t="s">
        <v>5</v>
      </c>
      <c r="I5" s="7"/>
      <c r="J5" s="6"/>
      <c r="K5" s="6"/>
      <c r="L5" s="3"/>
    </row>
    <row r="6" spans="1:17" s="2" customFormat="1" x14ac:dyDescent="0.2">
      <c r="L6" s="3"/>
    </row>
    <row r="7" spans="1:17" s="2" customFormat="1" ht="30.2" customHeight="1" x14ac:dyDescent="0.2">
      <c r="B7" s="302" t="s">
        <v>454</v>
      </c>
      <c r="C7" s="302"/>
      <c r="D7" s="302"/>
      <c r="E7" s="302"/>
      <c r="F7" s="302"/>
      <c r="G7" s="302"/>
      <c r="H7" s="302"/>
      <c r="I7" s="302"/>
      <c r="J7" s="302"/>
      <c r="K7" s="302"/>
      <c r="L7" s="3"/>
    </row>
    <row r="8" spans="1:17" s="158" customFormat="1" ht="19.5" customHeight="1" x14ac:dyDescent="0.2">
      <c r="B8" s="350" t="s">
        <v>478</v>
      </c>
      <c r="C8" s="349"/>
      <c r="D8" s="349"/>
      <c r="E8" s="349"/>
      <c r="F8" s="349"/>
      <c r="G8" s="349"/>
      <c r="H8" s="349"/>
      <c r="I8" s="349"/>
      <c r="J8" s="349"/>
      <c r="K8" s="349"/>
      <c r="L8" s="349"/>
    </row>
    <row r="9" spans="1:17" x14ac:dyDescent="0.2">
      <c r="A9" s="8"/>
      <c r="B9" s="8"/>
      <c r="C9" s="8"/>
      <c r="D9" s="8"/>
      <c r="E9" s="8"/>
      <c r="F9" s="8"/>
      <c r="G9" s="8"/>
      <c r="H9" s="8"/>
      <c r="I9" s="8"/>
      <c r="J9" s="8"/>
      <c r="K9" s="8"/>
      <c r="L9" s="9"/>
      <c r="M9" s="8"/>
      <c r="N9" s="8"/>
      <c r="O9" s="8"/>
      <c r="P9" s="8"/>
      <c r="Q9" s="8"/>
    </row>
    <row r="10" spans="1:17" ht="45" customHeight="1" x14ac:dyDescent="0.2">
      <c r="A10" s="8"/>
      <c r="B10" s="280" t="s">
        <v>135</v>
      </c>
      <c r="C10" s="276" t="s">
        <v>166</v>
      </c>
      <c r="D10" s="276"/>
      <c r="E10" s="276"/>
      <c r="F10" s="276"/>
      <c r="G10" s="276"/>
      <c r="H10" s="276"/>
      <c r="I10" s="277"/>
      <c r="J10" s="8"/>
      <c r="K10" s="8"/>
      <c r="L10" s="9"/>
      <c r="M10" s="8"/>
      <c r="N10" s="8"/>
      <c r="O10" s="8"/>
    </row>
    <row r="11" spans="1:17" ht="45" customHeight="1" x14ac:dyDescent="0.2">
      <c r="A11" s="8"/>
      <c r="B11" s="281"/>
      <c r="C11" s="278" t="s">
        <v>142</v>
      </c>
      <c r="D11" s="278"/>
      <c r="E11" s="278"/>
      <c r="F11" s="278"/>
      <c r="G11" s="278"/>
      <c r="H11" s="278"/>
      <c r="I11" s="279"/>
      <c r="J11" s="8"/>
      <c r="K11" s="8"/>
      <c r="L11" s="9"/>
      <c r="M11" s="8"/>
      <c r="N11" s="8"/>
      <c r="O11" s="8"/>
    </row>
    <row r="12" spans="1:17" x14ac:dyDescent="0.2">
      <c r="A12" s="8"/>
      <c r="B12" s="9"/>
      <c r="C12" s="9"/>
      <c r="D12" s="9"/>
      <c r="E12" s="9"/>
      <c r="F12" s="9"/>
      <c r="G12" s="9"/>
      <c r="H12" s="9"/>
      <c r="I12" s="9"/>
      <c r="J12" s="9"/>
      <c r="K12" s="9"/>
      <c r="L12" s="9"/>
      <c r="M12" s="8"/>
      <c r="N12" s="8"/>
      <c r="O12" s="8"/>
      <c r="P12" s="8"/>
      <c r="Q12" s="8"/>
    </row>
    <row r="13" spans="1:17" ht="30.2" customHeight="1" x14ac:dyDescent="0.2">
      <c r="A13" s="8"/>
      <c r="B13" s="303" t="s">
        <v>143</v>
      </c>
      <c r="C13" s="303"/>
      <c r="D13" s="303"/>
      <c r="E13" s="303"/>
      <c r="F13" s="303"/>
      <c r="G13" s="303"/>
      <c r="H13" s="303"/>
      <c r="I13" s="303"/>
      <c r="J13" s="303"/>
      <c r="K13" s="303"/>
      <c r="L13" s="9"/>
      <c r="M13" s="8"/>
      <c r="N13" s="8"/>
      <c r="O13" s="8"/>
      <c r="P13" s="8"/>
      <c r="Q13" s="8"/>
    </row>
    <row r="14" spans="1:17" ht="15" customHeight="1" x14ac:dyDescent="0.2">
      <c r="A14" s="8"/>
      <c r="B14" s="9" t="s">
        <v>136</v>
      </c>
      <c r="C14" s="11"/>
      <c r="D14" s="12"/>
      <c r="E14" s="13"/>
      <c r="F14" s="13"/>
      <c r="G14" s="13"/>
      <c r="H14" s="13"/>
      <c r="I14" s="13"/>
      <c r="J14" s="8"/>
      <c r="K14" s="8"/>
      <c r="L14" s="9"/>
      <c r="M14" s="8"/>
      <c r="N14" s="8"/>
      <c r="O14" s="8"/>
      <c r="P14" s="8"/>
      <c r="Q14" s="8"/>
    </row>
    <row r="15" spans="1:17" s="158" customFormat="1" ht="29.25" customHeight="1" x14ac:dyDescent="0.2">
      <c r="B15" s="350" t="s">
        <v>479</v>
      </c>
      <c r="C15" s="349"/>
      <c r="D15" s="349"/>
      <c r="E15" s="349"/>
      <c r="F15" s="349"/>
      <c r="G15" s="349"/>
      <c r="H15" s="349"/>
      <c r="I15" s="349"/>
      <c r="J15" s="349"/>
      <c r="K15" s="349"/>
      <c r="L15" s="349"/>
    </row>
    <row r="16" spans="1:17" ht="15" customHeight="1" x14ac:dyDescent="0.2">
      <c r="A16" s="8"/>
      <c r="B16" s="9"/>
      <c r="C16" s="9"/>
      <c r="D16" s="9"/>
      <c r="E16" s="9"/>
      <c r="F16" s="9"/>
      <c r="G16" s="9"/>
      <c r="H16" s="9"/>
      <c r="I16" s="9"/>
      <c r="J16" s="9"/>
      <c r="K16" s="9"/>
      <c r="L16" s="9"/>
      <c r="M16" s="8"/>
      <c r="N16" s="8"/>
      <c r="O16" s="8"/>
      <c r="P16" s="8"/>
      <c r="Q16" s="8"/>
    </row>
    <row r="17" spans="1:17" ht="51" x14ac:dyDescent="0.2">
      <c r="A17" s="8"/>
      <c r="B17" s="14" t="s">
        <v>114</v>
      </c>
      <c r="C17" s="14" t="s">
        <v>115</v>
      </c>
      <c r="D17" s="14" t="s">
        <v>268</v>
      </c>
      <c r="E17" s="14" t="s">
        <v>455</v>
      </c>
      <c r="F17" s="14" t="s">
        <v>456</v>
      </c>
      <c r="G17" s="14" t="s">
        <v>116</v>
      </c>
      <c r="H17" s="14" t="s">
        <v>117</v>
      </c>
      <c r="I17" s="14" t="s">
        <v>137</v>
      </c>
      <c r="J17" s="8"/>
      <c r="K17" s="8"/>
      <c r="L17" s="9"/>
      <c r="M17" s="8"/>
      <c r="N17" s="8"/>
      <c r="O17" s="8"/>
      <c r="P17" s="8"/>
      <c r="Q17" s="8"/>
    </row>
    <row r="18" spans="1:17" ht="15" customHeight="1" x14ac:dyDescent="0.2">
      <c r="A18" s="8"/>
      <c r="B18" s="15"/>
      <c r="C18" s="16"/>
      <c r="D18" s="16"/>
      <c r="E18" s="17"/>
      <c r="F18" s="17"/>
      <c r="G18" s="18">
        <f>E18+F18</f>
        <v>0</v>
      </c>
      <c r="H18" s="19" t="e">
        <f>G18/$G$29</f>
        <v>#DIV/0!</v>
      </c>
      <c r="I18" s="20" t="e">
        <f t="shared" ref="I18:I28" si="0">H18*$J$142</f>
        <v>#DIV/0!</v>
      </c>
      <c r="J18" s="8"/>
      <c r="K18" s="8"/>
      <c r="L18" s="9"/>
      <c r="M18" s="8"/>
      <c r="N18" s="8"/>
      <c r="O18" s="8"/>
      <c r="P18" s="8"/>
      <c r="Q18" s="8"/>
    </row>
    <row r="19" spans="1:17" ht="15" customHeight="1" x14ac:dyDescent="0.2">
      <c r="A19" s="8"/>
      <c r="B19" s="15"/>
      <c r="C19" s="16"/>
      <c r="D19" s="16"/>
      <c r="E19" s="17"/>
      <c r="F19" s="17"/>
      <c r="G19" s="18">
        <f t="shared" ref="G19:G28" si="1">E19+F19</f>
        <v>0</v>
      </c>
      <c r="H19" s="19" t="e">
        <f t="shared" ref="H19:H28" si="2">G19/$G$29</f>
        <v>#DIV/0!</v>
      </c>
      <c r="I19" s="20" t="e">
        <f t="shared" si="0"/>
        <v>#DIV/0!</v>
      </c>
      <c r="J19" s="8"/>
      <c r="K19" s="8"/>
      <c r="L19" s="9"/>
      <c r="M19" s="8"/>
      <c r="N19" s="8"/>
      <c r="O19" s="8"/>
      <c r="P19" s="8"/>
      <c r="Q19" s="8"/>
    </row>
    <row r="20" spans="1:17" ht="15" customHeight="1" x14ac:dyDescent="0.2">
      <c r="A20" s="8"/>
      <c r="B20" s="15"/>
      <c r="C20" s="16"/>
      <c r="D20" s="16"/>
      <c r="E20" s="17"/>
      <c r="F20" s="17"/>
      <c r="G20" s="18">
        <f t="shared" si="1"/>
        <v>0</v>
      </c>
      <c r="H20" s="19" t="e">
        <f t="shared" si="2"/>
        <v>#DIV/0!</v>
      </c>
      <c r="I20" s="20" t="e">
        <f t="shared" si="0"/>
        <v>#DIV/0!</v>
      </c>
      <c r="J20" s="8"/>
      <c r="K20" s="8"/>
      <c r="L20" s="9"/>
      <c r="M20" s="8"/>
      <c r="N20" s="8"/>
      <c r="O20" s="8"/>
      <c r="P20" s="8"/>
      <c r="Q20" s="8"/>
    </row>
    <row r="21" spans="1:17" ht="15" customHeight="1" x14ac:dyDescent="0.2">
      <c r="A21" s="8"/>
      <c r="B21" s="15"/>
      <c r="C21" s="16"/>
      <c r="D21" s="16"/>
      <c r="E21" s="17"/>
      <c r="F21" s="17"/>
      <c r="G21" s="18">
        <f t="shared" si="1"/>
        <v>0</v>
      </c>
      <c r="H21" s="19" t="e">
        <f t="shared" si="2"/>
        <v>#DIV/0!</v>
      </c>
      <c r="I21" s="20" t="e">
        <f t="shared" si="0"/>
        <v>#DIV/0!</v>
      </c>
      <c r="J21" s="8"/>
      <c r="K21" s="8"/>
      <c r="L21" s="9"/>
      <c r="M21" s="8"/>
      <c r="N21" s="8"/>
      <c r="O21" s="8"/>
      <c r="P21" s="8"/>
      <c r="Q21" s="8"/>
    </row>
    <row r="22" spans="1:17" ht="15" customHeight="1" x14ac:dyDescent="0.2">
      <c r="A22" s="8"/>
      <c r="B22" s="15"/>
      <c r="C22" s="16"/>
      <c r="D22" s="16"/>
      <c r="E22" s="17"/>
      <c r="F22" s="17"/>
      <c r="G22" s="18">
        <f t="shared" si="1"/>
        <v>0</v>
      </c>
      <c r="H22" s="19" t="e">
        <f t="shared" si="2"/>
        <v>#DIV/0!</v>
      </c>
      <c r="I22" s="20" t="e">
        <f t="shared" si="0"/>
        <v>#DIV/0!</v>
      </c>
      <c r="J22" s="8"/>
      <c r="K22" s="8"/>
      <c r="L22" s="9"/>
      <c r="M22" s="8"/>
      <c r="N22" s="8"/>
      <c r="O22" s="8"/>
      <c r="P22" s="8"/>
      <c r="Q22" s="8"/>
    </row>
    <row r="23" spans="1:17" ht="15" customHeight="1" x14ac:dyDescent="0.2">
      <c r="A23" s="8"/>
      <c r="B23" s="15"/>
      <c r="C23" s="16"/>
      <c r="D23" s="16"/>
      <c r="E23" s="17"/>
      <c r="F23" s="17"/>
      <c r="G23" s="18">
        <f t="shared" si="1"/>
        <v>0</v>
      </c>
      <c r="H23" s="19" t="e">
        <f t="shared" si="2"/>
        <v>#DIV/0!</v>
      </c>
      <c r="I23" s="20" t="e">
        <f t="shared" si="0"/>
        <v>#DIV/0!</v>
      </c>
      <c r="J23" s="8"/>
      <c r="K23" s="8"/>
      <c r="L23" s="9"/>
      <c r="M23" s="8"/>
      <c r="N23" s="8"/>
      <c r="O23" s="8"/>
      <c r="P23" s="8"/>
      <c r="Q23" s="8"/>
    </row>
    <row r="24" spans="1:17" ht="15" customHeight="1" x14ac:dyDescent="0.2">
      <c r="A24" s="8"/>
      <c r="B24" s="15"/>
      <c r="C24" s="16"/>
      <c r="D24" s="16"/>
      <c r="E24" s="17"/>
      <c r="F24" s="17"/>
      <c r="G24" s="18">
        <f t="shared" si="1"/>
        <v>0</v>
      </c>
      <c r="H24" s="19" t="e">
        <f t="shared" si="2"/>
        <v>#DIV/0!</v>
      </c>
      <c r="I24" s="20" t="e">
        <f t="shared" si="0"/>
        <v>#DIV/0!</v>
      </c>
      <c r="J24" s="8"/>
      <c r="K24" s="8"/>
      <c r="L24" s="9"/>
      <c r="M24" s="8"/>
      <c r="N24" s="8"/>
      <c r="O24" s="8"/>
      <c r="P24" s="8"/>
      <c r="Q24" s="8"/>
    </row>
    <row r="25" spans="1:17" ht="15" customHeight="1" x14ac:dyDescent="0.2">
      <c r="A25" s="8"/>
      <c r="B25" s="15"/>
      <c r="C25" s="16"/>
      <c r="D25" s="16"/>
      <c r="E25" s="17"/>
      <c r="F25" s="17"/>
      <c r="G25" s="18">
        <f t="shared" si="1"/>
        <v>0</v>
      </c>
      <c r="H25" s="19" t="e">
        <f t="shared" si="2"/>
        <v>#DIV/0!</v>
      </c>
      <c r="I25" s="20" t="e">
        <f t="shared" si="0"/>
        <v>#DIV/0!</v>
      </c>
      <c r="J25" s="8"/>
      <c r="K25" s="8"/>
      <c r="L25" s="9"/>
      <c r="M25" s="8"/>
      <c r="N25" s="8"/>
      <c r="O25" s="8"/>
      <c r="P25" s="8"/>
      <c r="Q25" s="8"/>
    </row>
    <row r="26" spans="1:17" ht="15" customHeight="1" x14ac:dyDescent="0.2">
      <c r="A26" s="8"/>
      <c r="B26" s="15"/>
      <c r="C26" s="16"/>
      <c r="D26" s="16"/>
      <c r="E26" s="17"/>
      <c r="F26" s="17"/>
      <c r="G26" s="18">
        <f t="shared" si="1"/>
        <v>0</v>
      </c>
      <c r="H26" s="19" t="e">
        <f t="shared" si="2"/>
        <v>#DIV/0!</v>
      </c>
      <c r="I26" s="20" t="e">
        <f t="shared" si="0"/>
        <v>#DIV/0!</v>
      </c>
      <c r="J26" s="8"/>
      <c r="K26" s="8"/>
      <c r="L26" s="9"/>
      <c r="M26" s="8"/>
      <c r="N26" s="8"/>
      <c r="O26" s="8"/>
      <c r="P26" s="8"/>
      <c r="Q26" s="8"/>
    </row>
    <row r="27" spans="1:17" ht="15" customHeight="1" x14ac:dyDescent="0.2">
      <c r="A27" s="8"/>
      <c r="B27" s="15"/>
      <c r="C27" s="16"/>
      <c r="D27" s="16"/>
      <c r="E27" s="17"/>
      <c r="F27" s="17"/>
      <c r="G27" s="18">
        <f t="shared" si="1"/>
        <v>0</v>
      </c>
      <c r="H27" s="19" t="e">
        <f t="shared" si="2"/>
        <v>#DIV/0!</v>
      </c>
      <c r="I27" s="20" t="e">
        <f t="shared" si="0"/>
        <v>#DIV/0!</v>
      </c>
      <c r="J27" s="8"/>
      <c r="K27" s="8"/>
      <c r="L27" s="9"/>
      <c r="M27" s="8"/>
      <c r="N27" s="8"/>
      <c r="O27" s="8"/>
      <c r="P27" s="8"/>
      <c r="Q27" s="8"/>
    </row>
    <row r="28" spans="1:17" ht="15" customHeight="1" x14ac:dyDescent="0.2">
      <c r="A28" s="8"/>
      <c r="B28" s="15"/>
      <c r="C28" s="16"/>
      <c r="D28" s="16"/>
      <c r="E28" s="17"/>
      <c r="F28" s="17"/>
      <c r="G28" s="18">
        <f t="shared" si="1"/>
        <v>0</v>
      </c>
      <c r="H28" s="19" t="e">
        <f t="shared" si="2"/>
        <v>#DIV/0!</v>
      </c>
      <c r="I28" s="20" t="e">
        <f t="shared" si="0"/>
        <v>#DIV/0!</v>
      </c>
      <c r="J28" s="8"/>
      <c r="K28" s="8"/>
      <c r="L28" s="9"/>
      <c r="M28" s="8"/>
      <c r="N28" s="8"/>
      <c r="O28" s="8"/>
      <c r="P28" s="8"/>
      <c r="Q28" s="8"/>
    </row>
    <row r="29" spans="1:17" ht="15" customHeight="1" x14ac:dyDescent="0.2">
      <c r="A29" s="8"/>
      <c r="B29" s="289" t="s">
        <v>1</v>
      </c>
      <c r="C29" s="290"/>
      <c r="D29" s="291"/>
      <c r="E29" s="21">
        <f>SUM(E18:E28)</f>
        <v>0</v>
      </c>
      <c r="F29" s="21">
        <f>SUM(F18:F28)</f>
        <v>0</v>
      </c>
      <c r="G29" s="22">
        <f>SUM(G18:G28)</f>
        <v>0</v>
      </c>
      <c r="H29" s="23" t="e">
        <f>SUM(H18:H28)</f>
        <v>#DIV/0!</v>
      </c>
      <c r="I29" s="24" t="e">
        <f>SUM(I18:I28)</f>
        <v>#DIV/0!</v>
      </c>
      <c r="J29" s="8"/>
      <c r="K29" s="8"/>
      <c r="L29" s="9"/>
      <c r="M29" s="8"/>
      <c r="N29" s="8"/>
      <c r="O29" s="8"/>
      <c r="P29" s="8"/>
      <c r="Q29" s="8"/>
    </row>
    <row r="30" spans="1:17" ht="15" customHeight="1" x14ac:dyDescent="0.2">
      <c r="A30" s="8"/>
      <c r="B30" s="284" t="s">
        <v>159</v>
      </c>
      <c r="C30" s="284"/>
      <c r="D30" s="284"/>
      <c r="E30" s="284"/>
      <c r="F30" s="284"/>
      <c r="G30" s="284"/>
      <c r="H30" s="284"/>
      <c r="I30" s="284"/>
      <c r="J30" s="8"/>
      <c r="K30" s="8"/>
      <c r="L30" s="9"/>
      <c r="M30" s="8"/>
      <c r="N30" s="8"/>
      <c r="O30" s="8"/>
      <c r="P30" s="8"/>
      <c r="Q30" s="8"/>
    </row>
    <row r="31" spans="1:17" ht="15" customHeight="1" x14ac:dyDescent="0.2">
      <c r="A31" s="8"/>
      <c r="B31" s="25"/>
      <c r="C31" s="26"/>
      <c r="D31" s="8"/>
      <c r="E31" s="8"/>
      <c r="F31" s="8"/>
      <c r="G31" s="8"/>
      <c r="H31" s="8"/>
      <c r="I31" s="8"/>
      <c r="J31" s="8"/>
      <c r="K31" s="8"/>
      <c r="L31" s="9"/>
      <c r="M31" s="8"/>
      <c r="N31" s="8"/>
      <c r="O31" s="8"/>
      <c r="P31" s="8"/>
      <c r="Q31" s="8"/>
    </row>
    <row r="32" spans="1:17" ht="30.2" customHeight="1" x14ac:dyDescent="0.2">
      <c r="A32" s="8"/>
      <c r="B32" s="303" t="s">
        <v>144</v>
      </c>
      <c r="C32" s="303"/>
      <c r="D32" s="303"/>
      <c r="E32" s="303"/>
      <c r="F32" s="303"/>
      <c r="G32" s="303"/>
      <c r="H32" s="303"/>
      <c r="I32" s="303"/>
      <c r="J32" s="303"/>
      <c r="K32" s="303"/>
      <c r="L32" s="9"/>
      <c r="M32" s="8"/>
      <c r="N32" s="8"/>
      <c r="O32" s="8"/>
      <c r="P32" s="8"/>
      <c r="Q32" s="8"/>
    </row>
    <row r="33" spans="1:17" ht="15" customHeight="1" x14ac:dyDescent="0.2">
      <c r="A33" s="8"/>
      <c r="B33" s="27"/>
      <c r="C33" s="28"/>
      <c r="D33" s="28"/>
      <c r="E33" s="28"/>
      <c r="F33" s="28"/>
      <c r="G33" s="28"/>
      <c r="H33" s="28"/>
      <c r="I33" s="28"/>
      <c r="J33" s="8"/>
      <c r="K33" s="8"/>
      <c r="L33" s="9"/>
      <c r="M33" s="8"/>
      <c r="N33" s="8"/>
      <c r="O33" s="8"/>
      <c r="P33" s="8"/>
      <c r="Q33" s="8"/>
    </row>
    <row r="34" spans="1:17" ht="15" customHeight="1" x14ac:dyDescent="0.2">
      <c r="A34" s="8"/>
      <c r="B34" s="285" t="s">
        <v>114</v>
      </c>
      <c r="C34" s="285"/>
      <c r="D34" s="285"/>
      <c r="E34" s="28"/>
      <c r="F34" s="28"/>
      <c r="G34" s="28"/>
      <c r="H34" s="28"/>
      <c r="I34" s="28"/>
      <c r="J34" s="8"/>
      <c r="K34" s="8"/>
      <c r="L34" s="9"/>
      <c r="M34" s="8"/>
      <c r="N34" s="8"/>
      <c r="O34" s="8"/>
      <c r="P34" s="8"/>
      <c r="Q34" s="8"/>
    </row>
    <row r="35" spans="1:17" ht="15" customHeight="1" x14ac:dyDescent="0.2">
      <c r="A35" s="8"/>
      <c r="B35" s="286" t="s">
        <v>138</v>
      </c>
      <c r="C35" s="286"/>
      <c r="D35" s="286"/>
      <c r="E35" s="28"/>
      <c r="F35" s="28"/>
      <c r="G35" s="28"/>
      <c r="H35" s="28"/>
      <c r="I35" s="28"/>
      <c r="J35" s="8"/>
      <c r="K35" s="8"/>
      <c r="L35" s="9"/>
      <c r="M35" s="8"/>
      <c r="N35" s="8"/>
      <c r="O35" s="8"/>
      <c r="P35" s="8"/>
      <c r="Q35" s="8"/>
    </row>
    <row r="36" spans="1:17" ht="15" customHeight="1" x14ac:dyDescent="0.2">
      <c r="A36" s="8"/>
      <c r="B36" s="287">
        <f>B18</f>
        <v>0</v>
      </c>
      <c r="C36" s="287"/>
      <c r="D36" s="287"/>
      <c r="E36" s="28"/>
      <c r="F36" s="28"/>
      <c r="G36" s="28"/>
      <c r="H36" s="28"/>
      <c r="I36" s="28"/>
      <c r="J36" s="8"/>
      <c r="K36" s="8"/>
      <c r="L36" s="9"/>
      <c r="M36" s="8"/>
      <c r="N36" s="8"/>
      <c r="O36" s="8"/>
      <c r="P36" s="8"/>
      <c r="Q36" s="8"/>
    </row>
    <row r="37" spans="1:17" ht="15" customHeight="1" x14ac:dyDescent="0.2">
      <c r="A37" s="8"/>
      <c r="B37" s="27"/>
      <c r="C37" s="28"/>
      <c r="D37" s="28"/>
      <c r="E37" s="28"/>
      <c r="F37" s="28"/>
      <c r="G37" s="28"/>
      <c r="H37" s="28"/>
      <c r="I37" s="28"/>
      <c r="J37" s="8"/>
      <c r="K37" s="8"/>
      <c r="L37" s="9"/>
      <c r="M37" s="8"/>
      <c r="N37" s="8"/>
      <c r="O37" s="8"/>
      <c r="P37" s="8"/>
      <c r="Q37" s="8"/>
    </row>
    <row r="38" spans="1:17" ht="15" customHeight="1" x14ac:dyDescent="0.2">
      <c r="A38" s="8"/>
      <c r="B38" s="282" t="s">
        <v>20</v>
      </c>
      <c r="C38" s="282"/>
      <c r="D38" s="282"/>
      <c r="E38" s="282"/>
      <c r="F38" s="282"/>
      <c r="G38" s="131" t="s">
        <v>8</v>
      </c>
      <c r="H38" s="131" t="s">
        <v>2</v>
      </c>
      <c r="I38" s="28"/>
      <c r="J38" s="8"/>
      <c r="K38" s="8"/>
      <c r="L38" s="9"/>
      <c r="M38" s="8"/>
      <c r="N38" s="8"/>
      <c r="O38" s="8"/>
      <c r="P38" s="8"/>
      <c r="Q38" s="8"/>
    </row>
    <row r="39" spans="1:17" ht="15" customHeight="1" x14ac:dyDescent="0.2">
      <c r="A39" s="8"/>
      <c r="B39" s="283" t="s">
        <v>119</v>
      </c>
      <c r="C39" s="283"/>
      <c r="D39" s="283"/>
      <c r="E39" s="283"/>
      <c r="F39" s="283"/>
      <c r="G39" s="30" t="s">
        <v>23</v>
      </c>
      <c r="H39" s="31"/>
      <c r="I39" s="8"/>
      <c r="J39" s="8"/>
      <c r="K39" s="8"/>
      <c r="L39" s="9"/>
      <c r="M39" s="8"/>
      <c r="N39" s="8"/>
      <c r="O39" s="8"/>
      <c r="P39" s="8"/>
      <c r="Q39" s="8"/>
    </row>
    <row r="40" spans="1:17" ht="15" customHeight="1" x14ac:dyDescent="0.2">
      <c r="A40" s="8"/>
      <c r="B40" s="149" t="s">
        <v>120</v>
      </c>
      <c r="C40" s="150"/>
      <c r="D40" s="150"/>
      <c r="E40" s="150"/>
      <c r="F40" s="151"/>
      <c r="G40" s="30" t="s">
        <v>24</v>
      </c>
      <c r="H40" s="31"/>
      <c r="I40" s="8"/>
      <c r="J40" s="8"/>
      <c r="K40" s="8"/>
      <c r="L40" s="9"/>
      <c r="M40" s="8"/>
      <c r="N40" s="8"/>
      <c r="O40" s="8"/>
      <c r="P40" s="8"/>
      <c r="Q40" s="8"/>
    </row>
    <row r="41" spans="1:17" ht="15" customHeight="1" x14ac:dyDescent="0.2">
      <c r="A41" s="8"/>
      <c r="B41" s="149" t="s">
        <v>25</v>
      </c>
      <c r="C41" s="150"/>
      <c r="D41" s="150"/>
      <c r="E41" s="150"/>
      <c r="F41" s="151"/>
      <c r="G41" s="152" t="s">
        <v>35</v>
      </c>
      <c r="H41" s="31"/>
      <c r="I41" s="8"/>
      <c r="J41" s="8"/>
      <c r="K41" s="8"/>
      <c r="L41" s="9"/>
      <c r="M41" s="8"/>
      <c r="N41" s="8"/>
      <c r="O41" s="8"/>
      <c r="P41" s="8"/>
      <c r="Q41" s="8"/>
    </row>
    <row r="42" spans="1:17" ht="15" customHeight="1" x14ac:dyDescent="0.2">
      <c r="A42" s="8"/>
      <c r="B42" s="154" t="s">
        <v>282</v>
      </c>
      <c r="C42" s="150"/>
      <c r="D42" s="150"/>
      <c r="E42" s="150"/>
      <c r="F42" s="151"/>
      <c r="G42" s="153" t="s">
        <v>24</v>
      </c>
      <c r="H42" s="31"/>
      <c r="I42" s="8"/>
      <c r="J42" s="8"/>
      <c r="K42" s="8"/>
      <c r="L42" s="9"/>
      <c r="M42" s="8"/>
      <c r="N42" s="8"/>
      <c r="O42" s="8"/>
      <c r="P42" s="8"/>
      <c r="Q42" s="8"/>
    </row>
    <row r="43" spans="1:17" ht="15" customHeight="1" x14ac:dyDescent="0.2">
      <c r="A43" s="8"/>
      <c r="B43" s="154" t="s">
        <v>283</v>
      </c>
      <c r="C43" s="150"/>
      <c r="D43" s="150"/>
      <c r="E43" s="150"/>
      <c r="F43" s="151"/>
      <c r="G43" s="153" t="s">
        <v>24</v>
      </c>
      <c r="H43" s="31"/>
      <c r="I43" s="8"/>
      <c r="J43" s="8"/>
      <c r="K43" s="8"/>
      <c r="L43" s="9"/>
      <c r="M43" s="8"/>
      <c r="N43" s="8"/>
      <c r="O43" s="8"/>
      <c r="P43" s="8"/>
      <c r="Q43" s="8"/>
    </row>
    <row r="44" spans="1:17" ht="15" customHeight="1" x14ac:dyDescent="0.2">
      <c r="A44" s="8"/>
      <c r="B44" s="292" t="s">
        <v>284</v>
      </c>
      <c r="C44" s="293"/>
      <c r="D44" s="293"/>
      <c r="E44" s="293"/>
      <c r="F44" s="153"/>
      <c r="G44" s="153" t="s">
        <v>24</v>
      </c>
      <c r="H44" s="31"/>
      <c r="I44" s="8"/>
      <c r="J44" s="8"/>
      <c r="K44" s="8"/>
      <c r="L44" s="9"/>
      <c r="M44" s="8"/>
      <c r="N44" s="8"/>
      <c r="O44" s="8"/>
      <c r="P44" s="8"/>
      <c r="Q44" s="8"/>
    </row>
    <row r="45" spans="1:17" ht="15" customHeight="1" x14ac:dyDescent="0.2">
      <c r="A45" s="8"/>
      <c r="B45" s="288" t="s">
        <v>27</v>
      </c>
      <c r="C45" s="288"/>
      <c r="D45" s="288"/>
      <c r="E45" s="288"/>
      <c r="F45" s="288"/>
      <c r="G45" s="30" t="s">
        <v>28</v>
      </c>
      <c r="H45" s="31"/>
      <c r="I45" s="8"/>
      <c r="J45" s="8"/>
      <c r="K45" s="8"/>
      <c r="L45" s="9"/>
      <c r="M45" s="8"/>
      <c r="N45" s="8"/>
      <c r="O45" s="8"/>
      <c r="P45" s="8"/>
      <c r="Q45" s="8"/>
    </row>
    <row r="46" spans="1:17" ht="15" customHeight="1" x14ac:dyDescent="0.2">
      <c r="A46" s="8"/>
      <c r="B46" s="283" t="s">
        <v>29</v>
      </c>
      <c r="C46" s="283"/>
      <c r="D46" s="283"/>
      <c r="E46" s="283"/>
      <c r="F46" s="283"/>
      <c r="G46" s="30" t="s">
        <v>28</v>
      </c>
      <c r="H46" s="31"/>
      <c r="I46" s="8"/>
      <c r="J46" s="8"/>
      <c r="K46" s="8"/>
      <c r="L46" s="9"/>
      <c r="M46" s="8"/>
      <c r="N46" s="8"/>
      <c r="O46" s="8"/>
      <c r="P46" s="8"/>
      <c r="Q46" s="8"/>
    </row>
    <row r="47" spans="1:17" ht="15" customHeight="1" x14ac:dyDescent="0.2">
      <c r="A47" s="8"/>
      <c r="B47" s="283" t="s">
        <v>30</v>
      </c>
      <c r="C47" s="283"/>
      <c r="D47" s="283"/>
      <c r="E47" s="283"/>
      <c r="F47" s="283"/>
      <c r="G47" s="30" t="s">
        <v>28</v>
      </c>
      <c r="H47" s="31"/>
      <c r="I47" s="8"/>
      <c r="J47" s="8"/>
      <c r="K47" s="8"/>
      <c r="L47" s="9"/>
      <c r="M47" s="8"/>
      <c r="N47" s="8"/>
      <c r="O47" s="8"/>
      <c r="P47" s="8"/>
      <c r="Q47" s="8"/>
    </row>
    <row r="48" spans="1:17" ht="15" customHeight="1" x14ac:dyDescent="0.2">
      <c r="A48" s="8"/>
      <c r="B48" s="283" t="s">
        <v>121</v>
      </c>
      <c r="C48" s="283"/>
      <c r="D48" s="283"/>
      <c r="E48" s="283"/>
      <c r="F48" s="283"/>
      <c r="G48" s="30" t="s">
        <v>28</v>
      </c>
      <c r="H48" s="31"/>
      <c r="I48" s="8"/>
      <c r="J48" s="8"/>
      <c r="K48" s="8"/>
      <c r="L48" s="9"/>
      <c r="M48" s="8"/>
      <c r="N48" s="8"/>
      <c r="O48" s="8"/>
      <c r="P48" s="8"/>
      <c r="Q48" s="8"/>
    </row>
    <row r="49" spans="1:17" ht="15" customHeight="1" x14ac:dyDescent="0.2">
      <c r="A49" s="8"/>
      <c r="B49" s="283" t="s">
        <v>33</v>
      </c>
      <c r="C49" s="283"/>
      <c r="D49" s="283"/>
      <c r="E49" s="283"/>
      <c r="F49" s="283"/>
      <c r="G49" s="30" t="s">
        <v>26</v>
      </c>
      <c r="H49" s="31"/>
      <c r="I49" s="8"/>
      <c r="J49" s="8"/>
      <c r="K49" s="8"/>
      <c r="L49" s="9"/>
      <c r="M49" s="8"/>
      <c r="N49" s="8"/>
      <c r="O49" s="8"/>
      <c r="P49" s="8"/>
      <c r="Q49" s="8"/>
    </row>
    <row r="50" spans="1:17" ht="15" customHeight="1" x14ac:dyDescent="0.2">
      <c r="A50" s="8"/>
      <c r="B50" s="12"/>
      <c r="C50" s="11"/>
      <c r="D50" s="12"/>
      <c r="E50" s="8"/>
      <c r="F50" s="8"/>
      <c r="G50" s="8"/>
      <c r="H50" s="8"/>
      <c r="I50" s="8"/>
      <c r="J50" s="8"/>
      <c r="K50" s="8"/>
      <c r="L50" s="9"/>
      <c r="M50" s="8"/>
      <c r="N50" s="8"/>
      <c r="O50" s="8"/>
      <c r="P50" s="8"/>
      <c r="Q50" s="8"/>
    </row>
    <row r="51" spans="1:17" ht="15" customHeight="1" x14ac:dyDescent="0.2">
      <c r="A51" s="8"/>
      <c r="B51" s="13" t="s">
        <v>122</v>
      </c>
      <c r="C51" s="8"/>
      <c r="D51" s="8"/>
      <c r="E51" s="8"/>
      <c r="F51" s="13"/>
      <c r="G51" s="8"/>
      <c r="H51" s="8"/>
      <c r="I51" s="8"/>
      <c r="J51" s="8"/>
      <c r="K51" s="8"/>
      <c r="L51" s="9"/>
      <c r="M51" s="8"/>
      <c r="N51" s="8"/>
      <c r="O51" s="8"/>
      <c r="P51" s="8"/>
      <c r="Q51" s="8"/>
    </row>
    <row r="52" spans="1:17" ht="15" customHeight="1" x14ac:dyDescent="0.2">
      <c r="A52" s="8"/>
      <c r="B52" s="8" t="s">
        <v>147</v>
      </c>
      <c r="C52" s="8"/>
      <c r="D52" s="8"/>
      <c r="E52" s="8"/>
      <c r="F52" s="13"/>
      <c r="G52" s="8"/>
      <c r="H52" s="8"/>
      <c r="I52" s="8"/>
      <c r="J52" s="8"/>
      <c r="K52" s="8"/>
      <c r="L52" s="9"/>
      <c r="M52" s="8"/>
      <c r="N52" s="8"/>
      <c r="O52" s="8"/>
      <c r="P52" s="8"/>
      <c r="Q52" s="8"/>
    </row>
    <row r="53" spans="1:17" ht="15" customHeight="1" x14ac:dyDescent="0.2">
      <c r="A53" s="8"/>
      <c r="B53" s="32" t="s">
        <v>113</v>
      </c>
      <c r="C53" s="32" t="s">
        <v>7</v>
      </c>
      <c r="D53" s="8"/>
      <c r="E53" s="8"/>
      <c r="F53" s="13"/>
      <c r="G53" s="8"/>
      <c r="H53" s="8"/>
      <c r="I53" s="8"/>
      <c r="J53" s="8"/>
      <c r="K53" s="8"/>
      <c r="L53" s="9"/>
      <c r="M53" s="8"/>
      <c r="N53" s="8"/>
      <c r="O53" s="8"/>
      <c r="P53" s="8"/>
      <c r="Q53" s="8"/>
    </row>
    <row r="54" spans="1:17" ht="15" customHeight="1" x14ac:dyDescent="0.2">
      <c r="A54" s="8"/>
      <c r="B54" s="296" t="s">
        <v>44</v>
      </c>
      <c r="C54" s="296"/>
      <c r="D54" s="296"/>
      <c r="E54" s="296"/>
      <c r="F54" s="142" t="s">
        <v>8</v>
      </c>
      <c r="G54" s="142" t="s">
        <v>164</v>
      </c>
      <c r="H54" s="142" t="s">
        <v>40</v>
      </c>
      <c r="I54" s="142" t="s">
        <v>41</v>
      </c>
      <c r="J54" s="142" t="s">
        <v>42</v>
      </c>
      <c r="K54" s="142" t="s">
        <v>43</v>
      </c>
      <c r="L54" s="9"/>
      <c r="M54" s="8"/>
      <c r="N54" s="8"/>
      <c r="O54" s="8"/>
      <c r="P54" s="8"/>
      <c r="Q54" s="8"/>
    </row>
    <row r="55" spans="1:17" s="37" customFormat="1" ht="30.2" customHeight="1" x14ac:dyDescent="0.2">
      <c r="A55" s="33"/>
      <c r="B55" s="295" t="s">
        <v>45</v>
      </c>
      <c r="C55" s="295"/>
      <c r="D55" s="295"/>
      <c r="E55" s="295"/>
      <c r="F55" s="57" t="s">
        <v>37</v>
      </c>
      <c r="G55" s="57" t="str">
        <f>$C$53</f>
        <v>USD$</v>
      </c>
      <c r="H55" s="137"/>
      <c r="I55" s="36"/>
      <c r="J55" s="57">
        <f>H55*I55</f>
        <v>0</v>
      </c>
      <c r="K55" s="57"/>
      <c r="L55" s="25"/>
      <c r="M55" s="33"/>
      <c r="N55" s="33"/>
      <c r="O55" s="33"/>
      <c r="P55" s="33"/>
      <c r="Q55" s="33"/>
    </row>
    <row r="56" spans="1:17" s="37" customFormat="1" ht="30.2" customHeight="1" x14ac:dyDescent="0.2">
      <c r="A56" s="33"/>
      <c r="B56" s="295" t="s">
        <v>46</v>
      </c>
      <c r="C56" s="295"/>
      <c r="D56" s="295"/>
      <c r="E56" s="295"/>
      <c r="F56" s="57" t="s">
        <v>37</v>
      </c>
      <c r="G56" s="57" t="str">
        <f>$C$53</f>
        <v>USD$</v>
      </c>
      <c r="H56" s="137"/>
      <c r="I56" s="36"/>
      <c r="J56" s="57">
        <f t="shared" ref="J56:J57" si="3">H56*I56</f>
        <v>0</v>
      </c>
      <c r="K56" s="57"/>
      <c r="L56" s="25"/>
      <c r="M56" s="33"/>
      <c r="N56" s="33"/>
      <c r="O56" s="33"/>
      <c r="P56" s="33"/>
      <c r="Q56" s="33"/>
    </row>
    <row r="57" spans="1:17" s="37" customFormat="1" ht="30.2" customHeight="1" x14ac:dyDescent="0.2">
      <c r="A57" s="33"/>
      <c r="B57" s="295" t="s">
        <v>47</v>
      </c>
      <c r="C57" s="295"/>
      <c r="D57" s="295"/>
      <c r="E57" s="295"/>
      <c r="F57" s="57" t="s">
        <v>37</v>
      </c>
      <c r="G57" s="57" t="str">
        <f>$C$53</f>
        <v>USD$</v>
      </c>
      <c r="H57" s="137"/>
      <c r="I57" s="36"/>
      <c r="J57" s="57">
        <f t="shared" si="3"/>
        <v>0</v>
      </c>
      <c r="K57" s="57"/>
      <c r="L57" s="25"/>
      <c r="M57" s="33"/>
      <c r="N57" s="33"/>
      <c r="O57" s="33"/>
      <c r="P57" s="33"/>
      <c r="Q57" s="33"/>
    </row>
    <row r="58" spans="1:17" s="37" customFormat="1" ht="30.2" customHeight="1" x14ac:dyDescent="0.2">
      <c r="A58" s="33"/>
      <c r="B58" s="294" t="s">
        <v>48</v>
      </c>
      <c r="C58" s="294"/>
      <c r="D58" s="294"/>
      <c r="E58" s="294"/>
      <c r="F58" s="39"/>
      <c r="G58" s="137" t="str">
        <f>$C$53</f>
        <v>USD$</v>
      </c>
      <c r="H58" s="39"/>
      <c r="I58" s="39"/>
      <c r="J58" s="40">
        <f>SUM(J55:J57)</f>
        <v>0</v>
      </c>
      <c r="K58" s="57"/>
      <c r="L58" s="25"/>
      <c r="M58" s="33"/>
      <c r="N58" s="33"/>
      <c r="O58" s="33"/>
      <c r="P58" s="33"/>
      <c r="Q58" s="33"/>
    </row>
    <row r="59" spans="1:17" ht="15" customHeight="1" x14ac:dyDescent="0.2">
      <c r="A59" s="8"/>
      <c r="B59" s="41"/>
      <c r="C59" s="41"/>
      <c r="D59" s="41"/>
      <c r="E59" s="41"/>
      <c r="F59" s="12"/>
      <c r="G59" s="11"/>
      <c r="H59" s="42"/>
      <c r="I59" s="42"/>
      <c r="J59" s="43"/>
      <c r="K59" s="44"/>
      <c r="L59" s="9"/>
      <c r="M59" s="8"/>
      <c r="N59" s="8"/>
      <c r="O59" s="8"/>
      <c r="P59" s="8"/>
      <c r="Q59" s="8"/>
    </row>
    <row r="60" spans="1:17" ht="15" customHeight="1" x14ac:dyDescent="0.2">
      <c r="A60" s="8"/>
      <c r="B60" s="296" t="s">
        <v>49</v>
      </c>
      <c r="C60" s="296"/>
      <c r="D60" s="296"/>
      <c r="E60" s="296"/>
      <c r="F60" s="142" t="s">
        <v>8</v>
      </c>
      <c r="G60" s="142" t="s">
        <v>164</v>
      </c>
      <c r="H60" s="142" t="s">
        <v>40</v>
      </c>
      <c r="I60" s="142" t="s">
        <v>41</v>
      </c>
      <c r="J60" s="142" t="s">
        <v>42</v>
      </c>
      <c r="K60" s="142" t="s">
        <v>43</v>
      </c>
      <c r="L60" s="9"/>
      <c r="M60" s="8"/>
      <c r="N60" s="8"/>
      <c r="O60" s="8"/>
      <c r="P60" s="8"/>
      <c r="Q60" s="8"/>
    </row>
    <row r="61" spans="1:17" s="37" customFormat="1" ht="30.2" customHeight="1" x14ac:dyDescent="0.2">
      <c r="A61" s="33"/>
      <c r="B61" s="295" t="s">
        <v>50</v>
      </c>
      <c r="C61" s="295"/>
      <c r="D61" s="295"/>
      <c r="E61" s="295"/>
      <c r="F61" s="57" t="s">
        <v>37</v>
      </c>
      <c r="G61" s="57" t="str">
        <f>$C$53</f>
        <v>USD$</v>
      </c>
      <c r="H61" s="137"/>
      <c r="I61" s="45"/>
      <c r="J61" s="57">
        <f>H61*I61</f>
        <v>0</v>
      </c>
      <c r="K61" s="57"/>
      <c r="L61" s="25"/>
      <c r="M61" s="33"/>
      <c r="N61" s="33"/>
      <c r="O61" s="33"/>
      <c r="P61" s="33"/>
      <c r="Q61" s="33"/>
    </row>
    <row r="62" spans="1:17" s="37" customFormat="1" ht="30.2" customHeight="1" x14ac:dyDescent="0.2">
      <c r="A62" s="33"/>
      <c r="B62" s="295" t="s">
        <v>184</v>
      </c>
      <c r="C62" s="295"/>
      <c r="D62" s="295"/>
      <c r="E62" s="295"/>
      <c r="F62" s="57" t="s">
        <v>37</v>
      </c>
      <c r="G62" s="57" t="str">
        <f>$C$53</f>
        <v>USD$</v>
      </c>
      <c r="H62" s="137"/>
      <c r="I62" s="45"/>
      <c r="J62" s="57">
        <f>H62*I62</f>
        <v>0</v>
      </c>
      <c r="K62" s="57"/>
      <c r="L62" s="25"/>
      <c r="M62" s="33"/>
      <c r="N62" s="33"/>
      <c r="O62" s="33"/>
      <c r="P62" s="33"/>
      <c r="Q62" s="33"/>
    </row>
    <row r="63" spans="1:17" s="48" customFormat="1" ht="30.2" customHeight="1" x14ac:dyDescent="0.2">
      <c r="A63" s="46"/>
      <c r="B63" s="294" t="s">
        <v>51</v>
      </c>
      <c r="C63" s="294"/>
      <c r="D63" s="294"/>
      <c r="E63" s="294"/>
      <c r="F63" s="39"/>
      <c r="G63" s="137" t="str">
        <f>$C$53</f>
        <v>USD$</v>
      </c>
      <c r="H63" s="137"/>
      <c r="I63" s="45"/>
      <c r="J63" s="40">
        <f>SUM(J61:J62)</f>
        <v>0</v>
      </c>
      <c r="K63" s="137"/>
      <c r="L63" s="47"/>
      <c r="M63" s="46"/>
      <c r="N63" s="46"/>
      <c r="O63" s="46"/>
      <c r="P63" s="46"/>
      <c r="Q63" s="46"/>
    </row>
    <row r="64" spans="1:17" ht="15" customHeight="1" x14ac:dyDescent="0.2">
      <c r="A64" s="8"/>
      <c r="B64" s="49"/>
      <c r="C64" s="44"/>
      <c r="D64" s="11"/>
      <c r="E64" s="11"/>
      <c r="F64" s="50"/>
      <c r="G64" s="44"/>
      <c r="H64" s="44"/>
      <c r="I64" s="8"/>
      <c r="J64" s="8"/>
      <c r="K64" s="8"/>
      <c r="L64" s="9"/>
      <c r="M64" s="8"/>
      <c r="N64" s="8"/>
      <c r="O64" s="8"/>
      <c r="P64" s="8"/>
      <c r="Q64" s="8"/>
    </row>
    <row r="65" spans="1:17" ht="15" customHeight="1" x14ac:dyDescent="0.2">
      <c r="A65" s="8"/>
      <c r="B65" s="296" t="s">
        <v>185</v>
      </c>
      <c r="C65" s="296"/>
      <c r="D65" s="296"/>
      <c r="E65" s="296"/>
      <c r="F65" s="132" t="s">
        <v>8</v>
      </c>
      <c r="G65" s="132" t="s">
        <v>164</v>
      </c>
      <c r="H65" s="132" t="s">
        <v>40</v>
      </c>
      <c r="I65" s="132" t="s">
        <v>41</v>
      </c>
      <c r="J65" s="132" t="s">
        <v>42</v>
      </c>
      <c r="K65" s="132" t="s">
        <v>43</v>
      </c>
      <c r="L65" s="9"/>
      <c r="M65" s="59"/>
      <c r="N65" s="9"/>
      <c r="O65" s="9"/>
      <c r="P65" s="8"/>
      <c r="Q65" s="8"/>
    </row>
    <row r="66" spans="1:17" s="37" customFormat="1" ht="30.2" customHeight="1" x14ac:dyDescent="0.2">
      <c r="A66" s="33"/>
      <c r="B66" s="299" t="s">
        <v>186</v>
      </c>
      <c r="C66" s="299"/>
      <c r="D66" s="299"/>
      <c r="E66" s="299"/>
      <c r="F66" s="57" t="s">
        <v>37</v>
      </c>
      <c r="G66" s="57" t="str">
        <f>$C$53</f>
        <v>USD$</v>
      </c>
      <c r="H66" s="57"/>
      <c r="I66" s="36"/>
      <c r="J66" s="57">
        <f t="shared" ref="J66:J83" si="4">H66*I66</f>
        <v>0</v>
      </c>
      <c r="K66" s="57"/>
      <c r="L66" s="25"/>
      <c r="M66" s="56"/>
      <c r="N66" s="25"/>
      <c r="O66" s="25"/>
      <c r="P66" s="33"/>
      <c r="Q66" s="33"/>
    </row>
    <row r="67" spans="1:17" s="37" customFormat="1" ht="30.2" customHeight="1" x14ac:dyDescent="0.2">
      <c r="A67" s="33"/>
      <c r="B67" s="299" t="s">
        <v>187</v>
      </c>
      <c r="C67" s="299"/>
      <c r="D67" s="299"/>
      <c r="E67" s="299"/>
      <c r="F67" s="57"/>
      <c r="G67" s="57"/>
      <c r="H67" s="57"/>
      <c r="I67" s="36"/>
      <c r="J67" s="57"/>
      <c r="K67" s="57"/>
      <c r="L67" s="25"/>
      <c r="M67" s="56"/>
      <c r="N67" s="25"/>
      <c r="O67" s="25"/>
      <c r="P67" s="33"/>
      <c r="Q67" s="33"/>
    </row>
    <row r="68" spans="1:17" s="37" customFormat="1" ht="30.2" customHeight="1" x14ac:dyDescent="0.2">
      <c r="A68" s="33"/>
      <c r="B68" s="298" t="s">
        <v>188</v>
      </c>
      <c r="C68" s="298"/>
      <c r="D68" s="298"/>
      <c r="E68" s="298"/>
      <c r="F68" s="57" t="s">
        <v>86</v>
      </c>
      <c r="G68" s="57" t="str">
        <f t="shared" ref="G68:G84" si="5">$C$53</f>
        <v>USD$</v>
      </c>
      <c r="H68" s="57"/>
      <c r="I68" s="36"/>
      <c r="J68" s="57">
        <f t="shared" si="4"/>
        <v>0</v>
      </c>
      <c r="K68" s="57"/>
      <c r="L68" s="25"/>
      <c r="M68" s="56"/>
      <c r="N68" s="25"/>
      <c r="O68" s="33"/>
      <c r="P68" s="33"/>
      <c r="Q68" s="33"/>
    </row>
    <row r="69" spans="1:17" s="37" customFormat="1" ht="30.2" customHeight="1" x14ac:dyDescent="0.2">
      <c r="A69" s="33"/>
      <c r="B69" s="298" t="s">
        <v>189</v>
      </c>
      <c r="C69" s="298"/>
      <c r="D69" s="298"/>
      <c r="E69" s="298"/>
      <c r="F69" s="57" t="s">
        <v>86</v>
      </c>
      <c r="G69" s="57" t="str">
        <f t="shared" si="5"/>
        <v>USD$</v>
      </c>
      <c r="H69" s="57"/>
      <c r="I69" s="36"/>
      <c r="J69" s="57">
        <f t="shared" si="4"/>
        <v>0</v>
      </c>
      <c r="K69" s="57"/>
      <c r="L69" s="25"/>
      <c r="M69" s="56"/>
      <c r="N69" s="25"/>
      <c r="O69" s="33"/>
      <c r="P69" s="33"/>
      <c r="Q69" s="33"/>
    </row>
    <row r="70" spans="1:17" s="37" customFormat="1" ht="30.2" customHeight="1" x14ac:dyDescent="0.2">
      <c r="A70" s="33"/>
      <c r="B70" s="298" t="s">
        <v>190</v>
      </c>
      <c r="C70" s="298"/>
      <c r="D70" s="298"/>
      <c r="E70" s="298"/>
      <c r="F70" s="57" t="s">
        <v>86</v>
      </c>
      <c r="G70" s="57" t="str">
        <f t="shared" si="5"/>
        <v>USD$</v>
      </c>
      <c r="H70" s="57"/>
      <c r="I70" s="36"/>
      <c r="J70" s="57">
        <f t="shared" si="4"/>
        <v>0</v>
      </c>
      <c r="K70" s="57"/>
      <c r="L70" s="25"/>
      <c r="M70" s="56"/>
      <c r="N70" s="25"/>
      <c r="O70" s="33"/>
      <c r="P70" s="33"/>
      <c r="Q70" s="33"/>
    </row>
    <row r="71" spans="1:17" s="37" customFormat="1" ht="30.2" customHeight="1" x14ac:dyDescent="0.2">
      <c r="A71" s="33"/>
      <c r="B71" s="298" t="s">
        <v>191</v>
      </c>
      <c r="C71" s="298"/>
      <c r="D71" s="298"/>
      <c r="E71" s="298"/>
      <c r="F71" s="57" t="s">
        <v>86</v>
      </c>
      <c r="G71" s="57" t="str">
        <f t="shared" si="5"/>
        <v>USD$</v>
      </c>
      <c r="H71" s="57"/>
      <c r="I71" s="36"/>
      <c r="J71" s="57">
        <f t="shared" si="4"/>
        <v>0</v>
      </c>
      <c r="K71" s="57"/>
      <c r="L71" s="25"/>
      <c r="M71" s="56"/>
      <c r="N71" s="25"/>
      <c r="O71" s="33"/>
      <c r="P71" s="33"/>
      <c r="Q71" s="33"/>
    </row>
    <row r="72" spans="1:17" s="37" customFormat="1" ht="30.2" customHeight="1" x14ac:dyDescent="0.2">
      <c r="A72" s="33"/>
      <c r="B72" s="299" t="s">
        <v>192</v>
      </c>
      <c r="C72" s="299"/>
      <c r="D72" s="299"/>
      <c r="E72" s="299"/>
      <c r="F72" s="57" t="s">
        <v>37</v>
      </c>
      <c r="G72" s="57" t="str">
        <f t="shared" si="5"/>
        <v>USD$</v>
      </c>
      <c r="H72" s="57"/>
      <c r="I72" s="36"/>
      <c r="J72" s="57">
        <f t="shared" si="4"/>
        <v>0</v>
      </c>
      <c r="K72" s="57"/>
      <c r="L72" s="25"/>
      <c r="M72" s="56"/>
      <c r="N72" s="25"/>
      <c r="O72" s="33"/>
      <c r="P72" s="33"/>
      <c r="Q72" s="33"/>
    </row>
    <row r="73" spans="1:17" s="37" customFormat="1" ht="30.2" customHeight="1" x14ac:dyDescent="0.2">
      <c r="A73" s="33"/>
      <c r="B73" s="299" t="s">
        <v>193</v>
      </c>
      <c r="C73" s="299"/>
      <c r="D73" s="299"/>
      <c r="E73" s="299"/>
      <c r="F73" s="57" t="s">
        <v>37</v>
      </c>
      <c r="G73" s="57" t="str">
        <f t="shared" si="5"/>
        <v>USD$</v>
      </c>
      <c r="H73" s="57"/>
      <c r="I73" s="36"/>
      <c r="J73" s="57">
        <f t="shared" si="4"/>
        <v>0</v>
      </c>
      <c r="K73" s="57"/>
      <c r="L73" s="25"/>
      <c r="M73" s="56"/>
      <c r="N73" s="25"/>
      <c r="O73" s="33"/>
      <c r="P73" s="33"/>
      <c r="Q73" s="33"/>
    </row>
    <row r="74" spans="1:17" s="37" customFormat="1" ht="30.2" customHeight="1" x14ac:dyDescent="0.2">
      <c r="A74" s="33"/>
      <c r="B74" s="299" t="s">
        <v>194</v>
      </c>
      <c r="C74" s="299"/>
      <c r="D74" s="299"/>
      <c r="E74" s="299"/>
      <c r="F74" s="57" t="s">
        <v>86</v>
      </c>
      <c r="G74" s="57" t="str">
        <f t="shared" si="5"/>
        <v>USD$</v>
      </c>
      <c r="H74" s="57"/>
      <c r="I74" s="36"/>
      <c r="J74" s="57">
        <f t="shared" si="4"/>
        <v>0</v>
      </c>
      <c r="K74" s="57"/>
      <c r="L74" s="25"/>
      <c r="M74" s="60"/>
      <c r="N74" s="25"/>
      <c r="O74" s="33"/>
      <c r="P74" s="33"/>
      <c r="Q74" s="33"/>
    </row>
    <row r="75" spans="1:17" s="37" customFormat="1" ht="30.2" customHeight="1" x14ac:dyDescent="0.2">
      <c r="A75" s="33"/>
      <c r="B75" s="299" t="s">
        <v>195</v>
      </c>
      <c r="C75" s="299"/>
      <c r="D75" s="299"/>
      <c r="E75" s="299"/>
      <c r="F75" s="57" t="s">
        <v>86</v>
      </c>
      <c r="G75" s="57" t="str">
        <f t="shared" si="5"/>
        <v>USD$</v>
      </c>
      <c r="H75" s="57"/>
      <c r="I75" s="36"/>
      <c r="J75" s="57">
        <f t="shared" si="4"/>
        <v>0</v>
      </c>
      <c r="K75" s="57"/>
      <c r="L75" s="25"/>
      <c r="M75" s="33"/>
      <c r="N75" s="33"/>
      <c r="O75" s="33"/>
      <c r="P75" s="33"/>
      <c r="Q75" s="33"/>
    </row>
    <row r="76" spans="1:17" s="37" customFormat="1" ht="30.2" customHeight="1" x14ac:dyDescent="0.2">
      <c r="A76" s="33"/>
      <c r="B76" s="299" t="s">
        <v>196</v>
      </c>
      <c r="C76" s="299"/>
      <c r="D76" s="299"/>
      <c r="E76" s="299"/>
      <c r="F76" s="57" t="s">
        <v>86</v>
      </c>
      <c r="G76" s="57" t="str">
        <f t="shared" si="5"/>
        <v>USD$</v>
      </c>
      <c r="H76" s="57"/>
      <c r="I76" s="36"/>
      <c r="J76" s="57">
        <f t="shared" si="4"/>
        <v>0</v>
      </c>
      <c r="K76" s="57"/>
      <c r="L76" s="25"/>
      <c r="M76" s="33"/>
      <c r="N76" s="33"/>
      <c r="O76" s="33"/>
      <c r="P76" s="33"/>
      <c r="Q76" s="33"/>
    </row>
    <row r="77" spans="1:17" s="37" customFormat="1" ht="30.2" customHeight="1" x14ac:dyDescent="0.2">
      <c r="A77" s="33"/>
      <c r="B77" s="299" t="s">
        <v>200</v>
      </c>
      <c r="C77" s="299"/>
      <c r="D77" s="299"/>
      <c r="E77" s="299"/>
      <c r="F77" s="57" t="s">
        <v>37</v>
      </c>
      <c r="G77" s="57" t="str">
        <f t="shared" si="5"/>
        <v>USD$</v>
      </c>
      <c r="H77" s="57"/>
      <c r="I77" s="36"/>
      <c r="J77" s="57">
        <f t="shared" ref="J77" si="6">H77*I77</f>
        <v>0</v>
      </c>
      <c r="K77" s="57"/>
      <c r="L77" s="25"/>
      <c r="M77" s="33"/>
      <c r="N77" s="33"/>
      <c r="O77" s="33"/>
      <c r="P77" s="33"/>
      <c r="Q77" s="33"/>
    </row>
    <row r="78" spans="1:17" s="37" customFormat="1" ht="30.2" customHeight="1" x14ac:dyDescent="0.2">
      <c r="A78" s="33"/>
      <c r="B78" s="299" t="s">
        <v>261</v>
      </c>
      <c r="C78" s="299"/>
      <c r="D78" s="299"/>
      <c r="E78" s="299"/>
      <c r="F78" s="57" t="s">
        <v>37</v>
      </c>
      <c r="G78" s="57" t="str">
        <f t="shared" si="5"/>
        <v>USD$</v>
      </c>
      <c r="H78" s="57"/>
      <c r="I78" s="36"/>
      <c r="J78" s="57">
        <f t="shared" ref="J78" si="7">H78*I78</f>
        <v>0</v>
      </c>
      <c r="K78" s="57"/>
      <c r="L78" s="25"/>
      <c r="M78" s="33"/>
      <c r="N78" s="33"/>
      <c r="O78" s="33"/>
      <c r="P78" s="33"/>
      <c r="Q78" s="33"/>
    </row>
    <row r="79" spans="1:17" s="37" customFormat="1" ht="30.2" customHeight="1" x14ac:dyDescent="0.2">
      <c r="A79" s="33"/>
      <c r="B79" s="299" t="s">
        <v>201</v>
      </c>
      <c r="C79" s="299"/>
      <c r="D79" s="299"/>
      <c r="E79" s="299"/>
      <c r="F79" s="57" t="s">
        <v>86</v>
      </c>
      <c r="G79" s="57" t="str">
        <f t="shared" si="5"/>
        <v>USD$</v>
      </c>
      <c r="H79" s="57"/>
      <c r="I79" s="36"/>
      <c r="J79" s="57">
        <f t="shared" si="4"/>
        <v>0</v>
      </c>
      <c r="K79" s="57"/>
      <c r="L79" s="25"/>
      <c r="M79" s="33"/>
      <c r="N79" s="33"/>
      <c r="O79" s="33"/>
      <c r="P79" s="33"/>
      <c r="Q79" s="33"/>
    </row>
    <row r="80" spans="1:17" s="37" customFormat="1" ht="30.2" customHeight="1" x14ac:dyDescent="0.2">
      <c r="A80" s="33"/>
      <c r="B80" s="299" t="s">
        <v>202</v>
      </c>
      <c r="C80" s="299"/>
      <c r="D80" s="299"/>
      <c r="E80" s="299"/>
      <c r="F80" s="57" t="s">
        <v>57</v>
      </c>
      <c r="G80" s="57" t="str">
        <f t="shared" si="5"/>
        <v>USD$</v>
      </c>
      <c r="H80" s="57"/>
      <c r="I80" s="36"/>
      <c r="J80" s="57">
        <f t="shared" si="4"/>
        <v>0</v>
      </c>
      <c r="K80" s="57"/>
      <c r="L80" s="25"/>
      <c r="M80" s="33"/>
      <c r="N80" s="33"/>
      <c r="O80" s="33"/>
      <c r="P80" s="33"/>
      <c r="Q80" s="33"/>
    </row>
    <row r="81" spans="1:17" s="37" customFormat="1" ht="30.2" customHeight="1" x14ac:dyDescent="0.2">
      <c r="A81" s="33"/>
      <c r="B81" s="299" t="s">
        <v>203</v>
      </c>
      <c r="C81" s="299"/>
      <c r="D81" s="299"/>
      <c r="E81" s="299"/>
      <c r="F81" s="57"/>
      <c r="G81" s="57"/>
      <c r="H81" s="57"/>
      <c r="I81" s="36"/>
      <c r="J81" s="57"/>
      <c r="K81" s="57"/>
      <c r="L81" s="25"/>
      <c r="M81" s="33"/>
      <c r="N81" s="33"/>
      <c r="O81" s="33"/>
      <c r="P81" s="33"/>
      <c r="Q81" s="33"/>
    </row>
    <row r="82" spans="1:17" s="37" customFormat="1" ht="30.2" customHeight="1" x14ac:dyDescent="0.2">
      <c r="A82" s="33"/>
      <c r="B82" s="298" t="s">
        <v>204</v>
      </c>
      <c r="C82" s="298"/>
      <c r="D82" s="298"/>
      <c r="E82" s="298"/>
      <c r="F82" s="57" t="s">
        <v>105</v>
      </c>
      <c r="G82" s="57" t="str">
        <f t="shared" si="5"/>
        <v>USD$</v>
      </c>
      <c r="H82" s="57"/>
      <c r="I82" s="36"/>
      <c r="J82" s="57">
        <f t="shared" si="4"/>
        <v>0</v>
      </c>
      <c r="K82" s="57"/>
      <c r="L82" s="25"/>
      <c r="M82" s="33"/>
      <c r="N82" s="33"/>
      <c r="O82" s="33"/>
      <c r="P82" s="33"/>
      <c r="Q82" s="33"/>
    </row>
    <row r="83" spans="1:17" s="37" customFormat="1" ht="30.2" customHeight="1" x14ac:dyDescent="0.2">
      <c r="A83" s="33"/>
      <c r="B83" s="298" t="s">
        <v>205</v>
      </c>
      <c r="C83" s="298"/>
      <c r="D83" s="298"/>
      <c r="E83" s="298"/>
      <c r="F83" s="57" t="s">
        <v>105</v>
      </c>
      <c r="G83" s="57" t="str">
        <f t="shared" si="5"/>
        <v>USD$</v>
      </c>
      <c r="H83" s="57"/>
      <c r="I83" s="36"/>
      <c r="J83" s="57">
        <f t="shared" si="4"/>
        <v>0</v>
      </c>
      <c r="K83" s="57"/>
      <c r="L83" s="25"/>
      <c r="M83" s="33"/>
      <c r="N83" s="33"/>
      <c r="O83" s="33"/>
      <c r="P83" s="33"/>
      <c r="Q83" s="33"/>
    </row>
    <row r="84" spans="1:17" s="37" customFormat="1" ht="30.2" customHeight="1" x14ac:dyDescent="0.2">
      <c r="A84" s="33"/>
      <c r="B84" s="299" t="s">
        <v>206</v>
      </c>
      <c r="C84" s="299"/>
      <c r="D84" s="299"/>
      <c r="E84" s="299"/>
      <c r="F84" s="57" t="s">
        <v>26</v>
      </c>
      <c r="G84" s="57" t="str">
        <f t="shared" si="5"/>
        <v>USD$</v>
      </c>
      <c r="H84" s="57"/>
      <c r="I84" s="36"/>
      <c r="J84" s="57">
        <f t="shared" ref="J84:J85" si="8">H84*I84</f>
        <v>0</v>
      </c>
      <c r="K84" s="57"/>
      <c r="L84" s="25"/>
      <c r="M84" s="33"/>
      <c r="N84" s="33"/>
      <c r="O84" s="33"/>
      <c r="P84" s="33"/>
      <c r="Q84" s="33"/>
    </row>
    <row r="85" spans="1:17" s="48" customFormat="1" ht="30.2" customHeight="1" x14ac:dyDescent="0.2">
      <c r="A85" s="33"/>
      <c r="B85" s="299" t="s">
        <v>207</v>
      </c>
      <c r="C85" s="299"/>
      <c r="D85" s="299"/>
      <c r="E85" s="299"/>
      <c r="F85" s="57"/>
      <c r="G85" s="57" t="str">
        <f t="shared" ref="G85:G130" si="9">$C$53</f>
        <v>USD$</v>
      </c>
      <c r="H85" s="57"/>
      <c r="I85" s="36"/>
      <c r="J85" s="57">
        <f t="shared" si="8"/>
        <v>0</v>
      </c>
      <c r="K85" s="146" t="s">
        <v>259</v>
      </c>
      <c r="L85" s="47"/>
      <c r="M85" s="46"/>
      <c r="N85" s="46"/>
      <c r="O85" s="46"/>
      <c r="P85" s="46"/>
      <c r="Q85" s="46"/>
    </row>
    <row r="86" spans="1:17" ht="25.5" customHeight="1" x14ac:dyDescent="0.2">
      <c r="A86" s="46"/>
      <c r="B86" s="300" t="s">
        <v>104</v>
      </c>
      <c r="C86" s="300"/>
      <c r="D86" s="300"/>
      <c r="E86" s="300"/>
      <c r="F86" s="38"/>
      <c r="G86" s="35" t="str">
        <f t="shared" ref="G86" si="10">$C$53</f>
        <v>USD$</v>
      </c>
      <c r="H86" s="38"/>
      <c r="I86" s="38"/>
      <c r="J86" s="40">
        <f>SUM(J66:J85)</f>
        <v>0</v>
      </c>
      <c r="K86" s="35"/>
      <c r="L86" s="9"/>
      <c r="M86" s="8"/>
      <c r="N86" s="8"/>
      <c r="O86" s="8"/>
      <c r="P86" s="8"/>
      <c r="Q86" s="8"/>
    </row>
    <row r="87" spans="1:17" ht="15" customHeight="1" x14ac:dyDescent="0.2">
      <c r="A87" s="8"/>
      <c r="B87" s="49"/>
      <c r="C87" s="44"/>
      <c r="D87" s="11"/>
      <c r="E87" s="44"/>
      <c r="F87" s="51"/>
      <c r="G87" s="44"/>
      <c r="H87" s="52"/>
      <c r="I87" s="8"/>
      <c r="J87" s="8"/>
      <c r="K87" s="8"/>
      <c r="L87" s="9"/>
      <c r="M87" s="8"/>
      <c r="N87" s="8"/>
      <c r="O87" s="8"/>
      <c r="P87" s="8"/>
      <c r="Q87" s="8"/>
    </row>
    <row r="88" spans="1:17" s="37" customFormat="1" ht="30.2" customHeight="1" x14ac:dyDescent="0.2">
      <c r="A88" s="8"/>
      <c r="B88" s="296" t="s">
        <v>64</v>
      </c>
      <c r="C88" s="296"/>
      <c r="D88" s="296"/>
      <c r="E88" s="296"/>
      <c r="F88" s="132" t="s">
        <v>8</v>
      </c>
      <c r="G88" s="132" t="s">
        <v>164</v>
      </c>
      <c r="H88" s="132" t="s">
        <v>40</v>
      </c>
      <c r="I88" s="132" t="s">
        <v>41</v>
      </c>
      <c r="J88" s="132" t="s">
        <v>42</v>
      </c>
      <c r="K88" s="132" t="s">
        <v>43</v>
      </c>
      <c r="L88" s="25"/>
      <c r="M88" s="33"/>
      <c r="N88" s="33"/>
      <c r="O88" s="33"/>
      <c r="P88" s="33"/>
      <c r="Q88" s="33"/>
    </row>
    <row r="89" spans="1:17" s="37" customFormat="1" ht="30.2" customHeight="1" x14ac:dyDescent="0.2">
      <c r="A89" s="33"/>
      <c r="B89" s="295" t="s">
        <v>65</v>
      </c>
      <c r="C89" s="295"/>
      <c r="D89" s="295"/>
      <c r="E89" s="295"/>
      <c r="F89" s="57" t="s">
        <v>37</v>
      </c>
      <c r="G89" s="57" t="str">
        <f>$C$53</f>
        <v>USD$</v>
      </c>
      <c r="H89" s="57"/>
      <c r="I89" s="36"/>
      <c r="J89" s="57">
        <f>H89*I89</f>
        <v>0</v>
      </c>
      <c r="K89" s="57"/>
      <c r="L89" s="25"/>
      <c r="M89" s="33"/>
      <c r="N89" s="33"/>
      <c r="O89" s="33"/>
      <c r="P89" s="33"/>
      <c r="Q89" s="33"/>
    </row>
    <row r="90" spans="1:17" s="37" customFormat="1" ht="30.2" customHeight="1" x14ac:dyDescent="0.2">
      <c r="A90" s="33"/>
      <c r="B90" s="295" t="s">
        <v>66</v>
      </c>
      <c r="C90" s="295"/>
      <c r="D90" s="295"/>
      <c r="E90" s="295"/>
      <c r="F90" s="57"/>
      <c r="G90" s="57"/>
      <c r="H90" s="57"/>
      <c r="I90" s="36"/>
      <c r="J90" s="57"/>
      <c r="K90" s="17"/>
      <c r="L90" s="54"/>
      <c r="M90" s="33"/>
      <c r="N90" s="33"/>
      <c r="O90" s="33"/>
      <c r="P90" s="33"/>
      <c r="Q90" s="33"/>
    </row>
    <row r="91" spans="1:17" s="37" customFormat="1" ht="30.2" customHeight="1" x14ac:dyDescent="0.2">
      <c r="A91" s="33"/>
      <c r="B91" s="297" t="s">
        <v>67</v>
      </c>
      <c r="C91" s="297"/>
      <c r="D91" s="297"/>
      <c r="E91" s="297"/>
      <c r="F91" s="57" t="s">
        <v>26</v>
      </c>
      <c r="G91" s="57" t="str">
        <f t="shared" ref="G91:G124" si="11">$C$53</f>
        <v>USD$</v>
      </c>
      <c r="H91" s="57"/>
      <c r="I91" s="36"/>
      <c r="J91" s="57">
        <f t="shared" ref="J91:J125" si="12">H91*I91</f>
        <v>0</v>
      </c>
      <c r="K91" s="17"/>
      <c r="L91" s="55"/>
      <c r="M91" s="25"/>
      <c r="N91" s="55"/>
      <c r="O91" s="25"/>
      <c r="P91" s="33"/>
      <c r="Q91" s="33"/>
    </row>
    <row r="92" spans="1:17" s="37" customFormat="1" ht="30.2" customHeight="1" x14ac:dyDescent="0.2">
      <c r="A92" s="33"/>
      <c r="B92" s="297" t="s">
        <v>68</v>
      </c>
      <c r="C92" s="297"/>
      <c r="D92" s="297"/>
      <c r="E92" s="297"/>
      <c r="F92" s="57" t="s">
        <v>26</v>
      </c>
      <c r="G92" s="57" t="str">
        <f t="shared" si="11"/>
        <v>USD$</v>
      </c>
      <c r="H92" s="57"/>
      <c r="I92" s="36"/>
      <c r="J92" s="57">
        <f t="shared" si="12"/>
        <v>0</v>
      </c>
      <c r="K92" s="17"/>
      <c r="L92" s="55"/>
      <c r="M92" s="25"/>
      <c r="N92" s="55"/>
      <c r="O92" s="25"/>
      <c r="P92" s="33"/>
      <c r="Q92" s="33"/>
    </row>
    <row r="93" spans="1:17" s="37" customFormat="1" ht="30.2" customHeight="1" x14ac:dyDescent="0.2">
      <c r="A93" s="33"/>
      <c r="B93" s="295" t="s">
        <v>69</v>
      </c>
      <c r="C93" s="295"/>
      <c r="D93" s="295"/>
      <c r="E93" s="295"/>
      <c r="F93" s="57" t="s">
        <v>23</v>
      </c>
      <c r="G93" s="57" t="str">
        <f t="shared" si="11"/>
        <v>USD$</v>
      </c>
      <c r="H93" s="57"/>
      <c r="I93" s="36"/>
      <c r="J93" s="57">
        <f t="shared" si="12"/>
        <v>0</v>
      </c>
      <c r="K93" s="17"/>
      <c r="L93" s="55"/>
      <c r="M93" s="25"/>
      <c r="N93" s="55"/>
      <c r="O93" s="25"/>
      <c r="P93" s="33"/>
      <c r="Q93" s="33"/>
    </row>
    <row r="94" spans="1:17" s="37" customFormat="1" ht="30.2" customHeight="1" x14ac:dyDescent="0.2">
      <c r="A94" s="33"/>
      <c r="B94" s="295" t="s">
        <v>70</v>
      </c>
      <c r="C94" s="295"/>
      <c r="D94" s="295"/>
      <c r="E94" s="295"/>
      <c r="F94" s="57" t="s">
        <v>26</v>
      </c>
      <c r="G94" s="57" t="str">
        <f t="shared" si="11"/>
        <v>USD$</v>
      </c>
      <c r="H94" s="57"/>
      <c r="I94" s="36"/>
      <c r="J94" s="57">
        <f t="shared" si="12"/>
        <v>0</v>
      </c>
      <c r="K94" s="57"/>
      <c r="L94" s="25"/>
      <c r="M94" s="25"/>
      <c r="N94" s="25"/>
      <c r="O94" s="25"/>
      <c r="P94" s="33"/>
      <c r="Q94" s="33"/>
    </row>
    <row r="95" spans="1:17" s="37" customFormat="1" ht="30.2" customHeight="1" x14ac:dyDescent="0.2">
      <c r="A95" s="33"/>
      <c r="B95" s="295" t="s">
        <v>71</v>
      </c>
      <c r="C95" s="295"/>
      <c r="D95" s="295"/>
      <c r="E95" s="295"/>
      <c r="F95" s="57" t="s">
        <v>26</v>
      </c>
      <c r="G95" s="57" t="str">
        <f t="shared" si="11"/>
        <v>USD$</v>
      </c>
      <c r="H95" s="57"/>
      <c r="I95" s="36"/>
      <c r="J95" s="57">
        <f t="shared" si="12"/>
        <v>0</v>
      </c>
      <c r="K95" s="57"/>
      <c r="L95" s="25"/>
      <c r="M95" s="56"/>
      <c r="N95" s="25"/>
      <c r="O95" s="25"/>
      <c r="P95" s="33"/>
      <c r="Q95" s="33"/>
    </row>
    <row r="96" spans="1:17" s="37" customFormat="1" ht="30.2" customHeight="1" x14ac:dyDescent="0.2">
      <c r="A96" s="33"/>
      <c r="B96" s="295" t="s">
        <v>72</v>
      </c>
      <c r="C96" s="295"/>
      <c r="D96" s="295"/>
      <c r="E96" s="295"/>
      <c r="F96" s="57"/>
      <c r="G96" s="57"/>
      <c r="H96" s="57"/>
      <c r="I96" s="36"/>
      <c r="J96" s="57"/>
      <c r="K96" s="57"/>
      <c r="L96" s="25"/>
      <c r="M96" s="56"/>
      <c r="N96" s="25"/>
      <c r="O96" s="25"/>
      <c r="P96" s="33"/>
      <c r="Q96" s="33"/>
    </row>
    <row r="97" spans="1:17" s="37" customFormat="1" ht="30.2" customHeight="1" x14ac:dyDescent="0.2">
      <c r="A97" s="33"/>
      <c r="B97" s="297" t="s">
        <v>73</v>
      </c>
      <c r="C97" s="297"/>
      <c r="D97" s="297"/>
      <c r="E97" s="297"/>
      <c r="F97" s="57" t="s">
        <v>26</v>
      </c>
      <c r="G97" s="57" t="str">
        <f t="shared" si="11"/>
        <v>USD$</v>
      </c>
      <c r="H97" s="57"/>
      <c r="I97" s="36"/>
      <c r="J97" s="57">
        <f t="shared" si="12"/>
        <v>0</v>
      </c>
      <c r="K97" s="57"/>
      <c r="L97" s="25"/>
      <c r="M97" s="56"/>
      <c r="N97" s="25"/>
      <c r="O97" s="25"/>
      <c r="P97" s="33"/>
      <c r="Q97" s="33"/>
    </row>
    <row r="98" spans="1:17" s="37" customFormat="1" ht="30.2" customHeight="1" x14ac:dyDescent="0.2">
      <c r="A98" s="33"/>
      <c r="B98" s="297" t="s">
        <v>74</v>
      </c>
      <c r="C98" s="297"/>
      <c r="D98" s="297"/>
      <c r="E98" s="297"/>
      <c r="F98" s="57" t="s">
        <v>26</v>
      </c>
      <c r="G98" s="57" t="str">
        <f t="shared" si="11"/>
        <v>USD$</v>
      </c>
      <c r="H98" s="57"/>
      <c r="I98" s="36"/>
      <c r="J98" s="57">
        <f t="shared" si="12"/>
        <v>0</v>
      </c>
      <c r="K98" s="57"/>
      <c r="L98" s="25"/>
      <c r="M98" s="56"/>
      <c r="N98" s="25"/>
      <c r="O98" s="25"/>
      <c r="P98" s="33"/>
      <c r="Q98" s="33"/>
    </row>
    <row r="99" spans="1:17" s="37" customFormat="1" ht="30.2" customHeight="1" x14ac:dyDescent="0.2">
      <c r="A99" s="33"/>
      <c r="B99" s="297" t="s">
        <v>75</v>
      </c>
      <c r="C99" s="297"/>
      <c r="D99" s="297"/>
      <c r="E99" s="297"/>
      <c r="F99" s="57" t="s">
        <v>26</v>
      </c>
      <c r="G99" s="57" t="str">
        <f t="shared" si="11"/>
        <v>USD$</v>
      </c>
      <c r="H99" s="57"/>
      <c r="I99" s="36"/>
      <c r="J99" s="57">
        <f t="shared" si="12"/>
        <v>0</v>
      </c>
      <c r="K99" s="57"/>
      <c r="L99" s="25"/>
      <c r="M99" s="56"/>
      <c r="N99" s="25"/>
      <c r="O99" s="25"/>
      <c r="P99" s="33"/>
      <c r="Q99" s="33"/>
    </row>
    <row r="100" spans="1:17" s="37" customFormat="1" ht="30.2" customHeight="1" x14ac:dyDescent="0.2">
      <c r="A100" s="33"/>
      <c r="B100" s="297" t="s">
        <v>76</v>
      </c>
      <c r="C100" s="297"/>
      <c r="D100" s="297"/>
      <c r="E100" s="297"/>
      <c r="F100" s="57" t="s">
        <v>26</v>
      </c>
      <c r="G100" s="57" t="str">
        <f t="shared" si="11"/>
        <v>USD$</v>
      </c>
      <c r="H100" s="57"/>
      <c r="I100" s="36"/>
      <c r="J100" s="57">
        <f t="shared" si="12"/>
        <v>0</v>
      </c>
      <c r="K100" s="57"/>
      <c r="L100" s="25"/>
      <c r="M100" s="56"/>
      <c r="N100" s="25"/>
      <c r="O100" s="25"/>
      <c r="P100" s="33"/>
      <c r="Q100" s="33"/>
    </row>
    <row r="101" spans="1:17" s="37" customFormat="1" ht="30.2" customHeight="1" x14ac:dyDescent="0.2">
      <c r="A101" s="33"/>
      <c r="B101" s="295" t="s">
        <v>77</v>
      </c>
      <c r="C101" s="295"/>
      <c r="D101" s="295"/>
      <c r="E101" s="295"/>
      <c r="F101" s="57"/>
      <c r="G101" s="57"/>
      <c r="H101" s="57"/>
      <c r="I101" s="36"/>
      <c r="J101" s="57"/>
      <c r="K101" s="57"/>
      <c r="L101" s="25"/>
      <c r="M101" s="56"/>
      <c r="N101" s="25"/>
      <c r="O101" s="25"/>
      <c r="P101" s="33"/>
      <c r="Q101" s="33"/>
    </row>
    <row r="102" spans="1:17" s="37" customFormat="1" ht="30.2" customHeight="1" x14ac:dyDescent="0.2">
      <c r="A102" s="33"/>
      <c r="B102" s="297" t="s">
        <v>78</v>
      </c>
      <c r="C102" s="297"/>
      <c r="D102" s="297"/>
      <c r="E102" s="297"/>
      <c r="F102" s="57" t="s">
        <v>23</v>
      </c>
      <c r="G102" s="57" t="str">
        <f t="shared" si="11"/>
        <v>USD$</v>
      </c>
      <c r="H102" s="57"/>
      <c r="I102" s="36"/>
      <c r="J102" s="57">
        <f t="shared" si="12"/>
        <v>0</v>
      </c>
      <c r="K102" s="57"/>
      <c r="L102" s="25"/>
      <c r="M102" s="56"/>
      <c r="N102" s="25"/>
      <c r="O102" s="25"/>
      <c r="P102" s="33"/>
      <c r="Q102" s="33"/>
    </row>
    <row r="103" spans="1:17" s="37" customFormat="1" ht="30.2" customHeight="1" x14ac:dyDescent="0.2">
      <c r="A103" s="33"/>
      <c r="B103" s="297" t="s">
        <v>79</v>
      </c>
      <c r="C103" s="297"/>
      <c r="D103" s="297"/>
      <c r="E103" s="297"/>
      <c r="F103" s="57" t="s">
        <v>23</v>
      </c>
      <c r="G103" s="57" t="str">
        <f t="shared" si="11"/>
        <v>USD$</v>
      </c>
      <c r="H103" s="57"/>
      <c r="I103" s="36"/>
      <c r="J103" s="57">
        <f t="shared" si="12"/>
        <v>0</v>
      </c>
      <c r="K103" s="57"/>
      <c r="L103" s="25"/>
      <c r="M103" s="56"/>
      <c r="N103" s="25"/>
      <c r="O103" s="25"/>
      <c r="P103" s="33"/>
      <c r="Q103" s="33"/>
    </row>
    <row r="104" spans="1:17" s="37" customFormat="1" ht="30.2" customHeight="1" x14ac:dyDescent="0.2">
      <c r="A104" s="33"/>
      <c r="B104" s="297" t="s">
        <v>80</v>
      </c>
      <c r="C104" s="297"/>
      <c r="D104" s="297"/>
      <c r="E104" s="297"/>
      <c r="F104" s="57" t="s">
        <v>23</v>
      </c>
      <c r="G104" s="57" t="str">
        <f t="shared" si="11"/>
        <v>USD$</v>
      </c>
      <c r="H104" s="57"/>
      <c r="I104" s="36"/>
      <c r="J104" s="57">
        <f t="shared" si="12"/>
        <v>0</v>
      </c>
      <c r="K104" s="57"/>
      <c r="L104" s="25"/>
      <c r="M104" s="56"/>
      <c r="N104" s="25"/>
      <c r="O104" s="25"/>
      <c r="P104" s="33"/>
      <c r="Q104" s="33"/>
    </row>
    <row r="105" spans="1:17" s="37" customFormat="1" ht="30.2" customHeight="1" x14ac:dyDescent="0.2">
      <c r="A105" s="33"/>
      <c r="B105" s="295" t="s">
        <v>81</v>
      </c>
      <c r="C105" s="295"/>
      <c r="D105" s="295"/>
      <c r="E105" s="295"/>
      <c r="F105" s="57"/>
      <c r="G105" s="57"/>
      <c r="H105" s="57"/>
      <c r="I105" s="36"/>
      <c r="J105" s="57"/>
      <c r="K105" s="57"/>
      <c r="L105" s="25"/>
      <c r="M105" s="56"/>
      <c r="N105" s="25"/>
      <c r="O105" s="25"/>
      <c r="P105" s="33"/>
      <c r="Q105" s="33"/>
    </row>
    <row r="106" spans="1:17" s="37" customFormat="1" ht="30.2" customHeight="1" x14ac:dyDescent="0.2">
      <c r="A106" s="33"/>
      <c r="B106" s="297" t="s">
        <v>82</v>
      </c>
      <c r="C106" s="297"/>
      <c r="D106" s="297"/>
      <c r="E106" s="297"/>
      <c r="F106" s="138" t="s">
        <v>23</v>
      </c>
      <c r="G106" s="57" t="str">
        <f t="shared" si="11"/>
        <v>USD$</v>
      </c>
      <c r="H106" s="57"/>
      <c r="I106" s="36"/>
      <c r="J106" s="57">
        <f t="shared" si="12"/>
        <v>0</v>
      </c>
      <c r="K106" s="57"/>
      <c r="L106" s="25"/>
      <c r="M106" s="56"/>
      <c r="N106" s="25"/>
      <c r="O106" s="25"/>
      <c r="P106" s="33"/>
      <c r="Q106" s="33"/>
    </row>
    <row r="107" spans="1:17" s="37" customFormat="1" ht="30.2" customHeight="1" x14ac:dyDescent="0.2">
      <c r="A107" s="33"/>
      <c r="B107" s="297" t="s">
        <v>83</v>
      </c>
      <c r="C107" s="297"/>
      <c r="D107" s="297"/>
      <c r="E107" s="297"/>
      <c r="F107" s="138" t="s">
        <v>23</v>
      </c>
      <c r="G107" s="57" t="str">
        <f t="shared" si="11"/>
        <v>USD$</v>
      </c>
      <c r="H107" s="57"/>
      <c r="I107" s="36"/>
      <c r="J107" s="57">
        <f t="shared" si="12"/>
        <v>0</v>
      </c>
      <c r="K107" s="57"/>
      <c r="L107" s="25"/>
      <c r="M107" s="56"/>
      <c r="N107" s="25"/>
      <c r="O107" s="25"/>
      <c r="P107" s="33"/>
      <c r="Q107" s="33"/>
    </row>
    <row r="108" spans="1:17" s="37" customFormat="1" ht="30.2" customHeight="1" x14ac:dyDescent="0.2">
      <c r="A108" s="33"/>
      <c r="B108" s="297" t="s">
        <v>84</v>
      </c>
      <c r="C108" s="297"/>
      <c r="D108" s="297"/>
      <c r="E108" s="297"/>
      <c r="F108" s="138" t="s">
        <v>23</v>
      </c>
      <c r="G108" s="57" t="str">
        <f t="shared" si="11"/>
        <v>USD$</v>
      </c>
      <c r="H108" s="57"/>
      <c r="I108" s="36"/>
      <c r="J108" s="57">
        <f t="shared" si="12"/>
        <v>0</v>
      </c>
      <c r="K108" s="57"/>
      <c r="L108" s="25"/>
      <c r="M108" s="56"/>
      <c r="N108" s="25"/>
      <c r="O108" s="25"/>
      <c r="P108" s="33"/>
      <c r="Q108" s="33"/>
    </row>
    <row r="109" spans="1:17" s="37" customFormat="1" ht="30.2" customHeight="1" x14ac:dyDescent="0.2">
      <c r="A109" s="33"/>
      <c r="B109" s="295" t="s">
        <v>85</v>
      </c>
      <c r="C109" s="295"/>
      <c r="D109" s="295"/>
      <c r="E109" s="295"/>
      <c r="F109" s="57" t="s">
        <v>86</v>
      </c>
      <c r="G109" s="57" t="str">
        <f t="shared" si="11"/>
        <v>USD$</v>
      </c>
      <c r="H109" s="57"/>
      <c r="I109" s="36"/>
      <c r="J109" s="57">
        <f t="shared" si="12"/>
        <v>0</v>
      </c>
      <c r="K109" s="57"/>
      <c r="L109" s="25"/>
      <c r="M109" s="56"/>
      <c r="N109" s="25"/>
      <c r="O109" s="25"/>
      <c r="P109" s="33"/>
      <c r="Q109" s="33"/>
    </row>
    <row r="110" spans="1:17" s="37" customFormat="1" ht="30.2" customHeight="1" x14ac:dyDescent="0.2">
      <c r="A110" s="33"/>
      <c r="B110" s="295" t="s">
        <v>87</v>
      </c>
      <c r="C110" s="295"/>
      <c r="D110" s="295"/>
      <c r="E110" s="295"/>
      <c r="F110" s="57" t="s">
        <v>24</v>
      </c>
      <c r="G110" s="57" t="str">
        <f t="shared" si="11"/>
        <v>USD$</v>
      </c>
      <c r="H110" s="57"/>
      <c r="I110" s="36"/>
      <c r="J110" s="57">
        <f t="shared" si="12"/>
        <v>0</v>
      </c>
      <c r="K110" s="57"/>
      <c r="L110" s="25"/>
      <c r="M110" s="56"/>
      <c r="N110" s="25"/>
      <c r="O110" s="25"/>
      <c r="P110" s="33"/>
      <c r="Q110" s="33"/>
    </row>
    <row r="111" spans="1:17" s="37" customFormat="1" ht="30.2" customHeight="1" x14ac:dyDescent="0.2">
      <c r="A111" s="33"/>
      <c r="B111" s="295" t="s">
        <v>88</v>
      </c>
      <c r="C111" s="295"/>
      <c r="D111" s="295"/>
      <c r="E111" s="295"/>
      <c r="F111" s="57" t="s">
        <v>86</v>
      </c>
      <c r="G111" s="57" t="str">
        <f t="shared" si="11"/>
        <v>USD$</v>
      </c>
      <c r="H111" s="57"/>
      <c r="I111" s="36"/>
      <c r="J111" s="57">
        <f t="shared" si="12"/>
        <v>0</v>
      </c>
      <c r="K111" s="57"/>
      <c r="L111" s="25"/>
      <c r="M111" s="56"/>
      <c r="N111" s="25"/>
      <c r="O111" s="25"/>
      <c r="P111" s="33"/>
      <c r="Q111" s="33"/>
    </row>
    <row r="112" spans="1:17" s="37" customFormat="1" ht="30.2" customHeight="1" x14ac:dyDescent="0.2">
      <c r="A112" s="33"/>
      <c r="B112" s="295" t="s">
        <v>89</v>
      </c>
      <c r="C112" s="295"/>
      <c r="D112" s="295"/>
      <c r="E112" s="295"/>
      <c r="F112" s="57"/>
      <c r="G112" s="57"/>
      <c r="H112" s="57"/>
      <c r="I112" s="36"/>
      <c r="J112" s="57"/>
      <c r="K112" s="57"/>
      <c r="L112" s="25"/>
      <c r="M112" s="56"/>
      <c r="N112" s="25"/>
      <c r="O112" s="25"/>
      <c r="P112" s="33"/>
      <c r="Q112" s="33"/>
    </row>
    <row r="113" spans="1:17" s="37" customFormat="1" ht="30.2" customHeight="1" x14ac:dyDescent="0.2">
      <c r="A113" s="33"/>
      <c r="B113" s="297" t="s">
        <v>90</v>
      </c>
      <c r="C113" s="297"/>
      <c r="D113" s="297"/>
      <c r="E113" s="297"/>
      <c r="F113" s="57" t="s">
        <v>26</v>
      </c>
      <c r="G113" s="57" t="str">
        <f t="shared" si="11"/>
        <v>USD$</v>
      </c>
      <c r="H113" s="57"/>
      <c r="I113" s="36"/>
      <c r="J113" s="57">
        <f t="shared" si="12"/>
        <v>0</v>
      </c>
      <c r="K113" s="57"/>
      <c r="L113" s="25"/>
      <c r="M113" s="56"/>
      <c r="N113" s="25"/>
      <c r="O113" s="25"/>
      <c r="P113" s="33"/>
      <c r="Q113" s="33"/>
    </row>
    <row r="114" spans="1:17" s="37" customFormat="1" ht="30.2" customHeight="1" x14ac:dyDescent="0.2">
      <c r="A114" s="33"/>
      <c r="B114" s="297" t="s">
        <v>91</v>
      </c>
      <c r="C114" s="297"/>
      <c r="D114" s="297"/>
      <c r="E114" s="297"/>
      <c r="F114" s="57" t="s">
        <v>26</v>
      </c>
      <c r="G114" s="57" t="str">
        <f t="shared" si="11"/>
        <v>USD$</v>
      </c>
      <c r="H114" s="57"/>
      <c r="I114" s="36"/>
      <c r="J114" s="57">
        <f t="shared" si="12"/>
        <v>0</v>
      </c>
      <c r="K114" s="57"/>
      <c r="L114" s="25"/>
      <c r="M114" s="56"/>
      <c r="N114" s="25"/>
      <c r="O114" s="25"/>
      <c r="P114" s="33"/>
      <c r="Q114" s="33"/>
    </row>
    <row r="115" spans="1:17" s="37" customFormat="1" ht="30.2" customHeight="1" x14ac:dyDescent="0.2">
      <c r="A115" s="33"/>
      <c r="B115" s="297" t="s">
        <v>92</v>
      </c>
      <c r="C115" s="297"/>
      <c r="D115" s="297"/>
      <c r="E115" s="297"/>
      <c r="F115" s="57" t="s">
        <v>26</v>
      </c>
      <c r="G115" s="57" t="str">
        <f t="shared" si="11"/>
        <v>USD$</v>
      </c>
      <c r="H115" s="57"/>
      <c r="I115" s="36"/>
      <c r="J115" s="57">
        <f t="shared" si="12"/>
        <v>0</v>
      </c>
      <c r="K115" s="57"/>
      <c r="L115" s="25"/>
      <c r="M115" s="56"/>
      <c r="N115" s="25"/>
      <c r="O115" s="25"/>
      <c r="P115" s="33"/>
      <c r="Q115" s="33"/>
    </row>
    <row r="116" spans="1:17" s="37" customFormat="1" ht="30.2" customHeight="1" x14ac:dyDescent="0.2">
      <c r="A116" s="33"/>
      <c r="B116" s="297" t="s">
        <v>93</v>
      </c>
      <c r="C116" s="297"/>
      <c r="D116" s="297"/>
      <c r="E116" s="297"/>
      <c r="F116" s="138" t="s">
        <v>23</v>
      </c>
      <c r="G116" s="57" t="str">
        <f t="shared" si="11"/>
        <v>USD$</v>
      </c>
      <c r="H116" s="57"/>
      <c r="I116" s="36"/>
      <c r="J116" s="57">
        <f t="shared" si="12"/>
        <v>0</v>
      </c>
      <c r="K116" s="57"/>
      <c r="L116" s="25"/>
      <c r="M116" s="56"/>
      <c r="N116" s="25"/>
      <c r="O116" s="25"/>
      <c r="P116" s="33"/>
      <c r="Q116" s="33"/>
    </row>
    <row r="117" spans="1:17" s="37" customFormat="1" ht="30.2" customHeight="1" x14ac:dyDescent="0.2">
      <c r="A117" s="33"/>
      <c r="B117" s="297" t="s">
        <v>94</v>
      </c>
      <c r="C117" s="297"/>
      <c r="D117" s="297"/>
      <c r="E117" s="297"/>
      <c r="F117" s="57" t="s">
        <v>23</v>
      </c>
      <c r="G117" s="57" t="str">
        <f t="shared" si="11"/>
        <v>USD$</v>
      </c>
      <c r="H117" s="57"/>
      <c r="I117" s="36"/>
      <c r="J117" s="57">
        <f t="shared" si="12"/>
        <v>0</v>
      </c>
      <c r="K117" s="57"/>
      <c r="L117" s="25"/>
      <c r="M117" s="56"/>
      <c r="N117" s="25"/>
      <c r="O117" s="25"/>
      <c r="P117" s="33"/>
      <c r="Q117" s="33"/>
    </row>
    <row r="118" spans="1:17" s="37" customFormat="1" ht="30.2" customHeight="1" x14ac:dyDescent="0.2">
      <c r="A118" s="33"/>
      <c r="B118" s="295" t="s">
        <v>95</v>
      </c>
      <c r="C118" s="295"/>
      <c r="D118" s="295"/>
      <c r="E118" s="295"/>
      <c r="F118" s="57" t="s">
        <v>26</v>
      </c>
      <c r="G118" s="57" t="str">
        <f t="shared" si="11"/>
        <v>USD$</v>
      </c>
      <c r="H118" s="57"/>
      <c r="I118" s="36"/>
      <c r="J118" s="57">
        <f t="shared" si="12"/>
        <v>0</v>
      </c>
      <c r="K118" s="57"/>
      <c r="L118" s="25"/>
      <c r="M118" s="56"/>
      <c r="N118" s="25"/>
      <c r="O118" s="25"/>
      <c r="P118" s="33"/>
      <c r="Q118" s="33"/>
    </row>
    <row r="119" spans="1:17" s="37" customFormat="1" ht="30.2" customHeight="1" x14ac:dyDescent="0.2">
      <c r="A119" s="33"/>
      <c r="B119" s="295" t="s">
        <v>197</v>
      </c>
      <c r="C119" s="295"/>
      <c r="D119" s="295"/>
      <c r="E119" s="295"/>
      <c r="F119" s="57" t="s">
        <v>26</v>
      </c>
      <c r="G119" s="57" t="str">
        <f t="shared" si="11"/>
        <v>USD$</v>
      </c>
      <c r="H119" s="57"/>
      <c r="I119" s="36"/>
      <c r="J119" s="57">
        <f t="shared" si="12"/>
        <v>0</v>
      </c>
      <c r="K119" s="57"/>
      <c r="L119" s="25"/>
      <c r="M119" s="56"/>
      <c r="N119" s="25"/>
      <c r="O119" s="25"/>
      <c r="P119" s="33"/>
      <c r="Q119" s="33"/>
    </row>
    <row r="120" spans="1:17" s="37" customFormat="1" ht="30.2" customHeight="1" x14ac:dyDescent="0.2">
      <c r="A120" s="33"/>
      <c r="B120" s="295" t="s">
        <v>96</v>
      </c>
      <c r="C120" s="295"/>
      <c r="D120" s="295"/>
      <c r="E120" s="295"/>
      <c r="F120" s="57" t="s">
        <v>26</v>
      </c>
      <c r="G120" s="57" t="str">
        <f t="shared" si="11"/>
        <v>USD$</v>
      </c>
      <c r="H120" s="57"/>
      <c r="I120" s="36"/>
      <c r="J120" s="57">
        <f t="shared" si="12"/>
        <v>0</v>
      </c>
      <c r="K120" s="57"/>
      <c r="L120" s="25"/>
      <c r="M120" s="56"/>
      <c r="N120" s="25"/>
      <c r="O120" s="25"/>
      <c r="P120" s="33"/>
      <c r="Q120" s="33"/>
    </row>
    <row r="121" spans="1:17" s="37" customFormat="1" ht="30.2" customHeight="1" x14ac:dyDescent="0.2">
      <c r="A121" s="33"/>
      <c r="B121" s="295" t="s">
        <v>198</v>
      </c>
      <c r="C121" s="295"/>
      <c r="D121" s="295"/>
      <c r="E121" s="295"/>
      <c r="F121" s="57" t="s">
        <v>37</v>
      </c>
      <c r="G121" s="57" t="str">
        <f t="shared" si="11"/>
        <v>USD$</v>
      </c>
      <c r="H121" s="57"/>
      <c r="I121" s="36"/>
      <c r="J121" s="57">
        <f t="shared" si="12"/>
        <v>0</v>
      </c>
      <c r="K121" s="57"/>
      <c r="L121" s="25"/>
      <c r="M121" s="56"/>
      <c r="N121" s="25"/>
      <c r="O121" s="25"/>
      <c r="P121" s="33"/>
      <c r="Q121" s="33"/>
    </row>
    <row r="122" spans="1:17" s="37" customFormat="1" ht="30.2" customHeight="1" x14ac:dyDescent="0.2">
      <c r="A122" s="33"/>
      <c r="B122" s="295" t="s">
        <v>97</v>
      </c>
      <c r="C122" s="295"/>
      <c r="D122" s="295"/>
      <c r="E122" s="295"/>
      <c r="F122" s="57" t="s">
        <v>37</v>
      </c>
      <c r="G122" s="57" t="str">
        <f t="shared" si="11"/>
        <v>USD$</v>
      </c>
      <c r="H122" s="57"/>
      <c r="I122" s="36"/>
      <c r="J122" s="57">
        <f t="shared" si="12"/>
        <v>0</v>
      </c>
      <c r="K122" s="57"/>
      <c r="L122" s="25"/>
      <c r="M122" s="56"/>
      <c r="N122" s="25"/>
      <c r="O122" s="25"/>
      <c r="P122" s="33"/>
      <c r="Q122" s="33"/>
    </row>
    <row r="123" spans="1:17" s="37" customFormat="1" ht="30.2" customHeight="1" x14ac:dyDescent="0.2">
      <c r="A123" s="33"/>
      <c r="B123" s="295" t="s">
        <v>98</v>
      </c>
      <c r="C123" s="295"/>
      <c r="D123" s="295"/>
      <c r="E123" s="295"/>
      <c r="F123" s="57"/>
      <c r="G123" s="57"/>
      <c r="H123" s="57"/>
      <c r="I123" s="36"/>
      <c r="J123" s="57"/>
      <c r="K123" s="57"/>
      <c r="L123" s="25"/>
      <c r="M123" s="56"/>
      <c r="N123" s="25"/>
      <c r="O123" s="25"/>
      <c r="P123" s="33"/>
      <c r="Q123" s="33"/>
    </row>
    <row r="124" spans="1:17" s="37" customFormat="1" ht="30.2" customHeight="1" x14ac:dyDescent="0.2">
      <c r="A124" s="33"/>
      <c r="B124" s="297" t="s">
        <v>99</v>
      </c>
      <c r="C124" s="297"/>
      <c r="D124" s="297"/>
      <c r="E124" s="297"/>
      <c r="F124" s="57" t="s">
        <v>26</v>
      </c>
      <c r="G124" s="57" t="str">
        <f t="shared" si="11"/>
        <v>USD$</v>
      </c>
      <c r="H124" s="57"/>
      <c r="I124" s="36"/>
      <c r="J124" s="57">
        <f t="shared" si="12"/>
        <v>0</v>
      </c>
      <c r="K124" s="57"/>
      <c r="L124" s="25"/>
      <c r="M124" s="56"/>
      <c r="N124" s="25"/>
      <c r="O124" s="25"/>
      <c r="P124" s="33"/>
      <c r="Q124" s="33"/>
    </row>
    <row r="125" spans="1:17" s="37" customFormat="1" ht="30.2" customHeight="1" x14ac:dyDescent="0.2">
      <c r="A125" s="33"/>
      <c r="B125" s="297" t="s">
        <v>100</v>
      </c>
      <c r="C125" s="297"/>
      <c r="D125" s="297"/>
      <c r="E125" s="297"/>
      <c r="F125" s="57" t="s">
        <v>26</v>
      </c>
      <c r="G125" s="57" t="str">
        <f t="shared" si="9"/>
        <v>USD$</v>
      </c>
      <c r="H125" s="57"/>
      <c r="I125" s="36"/>
      <c r="J125" s="57">
        <f t="shared" si="12"/>
        <v>0</v>
      </c>
      <c r="K125" s="57"/>
      <c r="L125" s="25"/>
      <c r="M125" s="56"/>
      <c r="N125" s="25"/>
      <c r="O125" s="25"/>
      <c r="P125" s="33"/>
      <c r="Q125" s="33"/>
    </row>
    <row r="126" spans="1:17" s="37" customFormat="1" ht="30.2" customHeight="1" x14ac:dyDescent="0.2">
      <c r="A126" s="33"/>
      <c r="B126" s="297" t="s">
        <v>101</v>
      </c>
      <c r="C126" s="297"/>
      <c r="D126" s="297"/>
      <c r="E126" s="297"/>
      <c r="F126" s="57" t="s">
        <v>26</v>
      </c>
      <c r="G126" s="57" t="str">
        <f t="shared" si="9"/>
        <v>USD$</v>
      </c>
      <c r="H126" s="57"/>
      <c r="I126" s="36"/>
      <c r="J126" s="57">
        <f t="shared" ref="J126:J129" si="13">H126*I126</f>
        <v>0</v>
      </c>
      <c r="K126" s="57"/>
      <c r="L126" s="25"/>
      <c r="M126" s="56"/>
      <c r="N126" s="25"/>
      <c r="O126" s="25"/>
      <c r="P126" s="33"/>
      <c r="Q126" s="33"/>
    </row>
    <row r="127" spans="1:17" s="37" customFormat="1" ht="30.2" customHeight="1" x14ac:dyDescent="0.2">
      <c r="A127" s="33"/>
      <c r="B127" s="297" t="s">
        <v>102</v>
      </c>
      <c r="C127" s="297"/>
      <c r="D127" s="297"/>
      <c r="E127" s="297"/>
      <c r="F127" s="138" t="s">
        <v>23</v>
      </c>
      <c r="G127" s="57" t="str">
        <f t="shared" si="9"/>
        <v>USD$</v>
      </c>
      <c r="H127" s="57"/>
      <c r="I127" s="36"/>
      <c r="J127" s="57">
        <f t="shared" si="13"/>
        <v>0</v>
      </c>
      <c r="K127" s="57"/>
      <c r="L127" s="25"/>
      <c r="M127" s="56"/>
      <c r="N127" s="25"/>
      <c r="O127" s="25"/>
      <c r="P127" s="33"/>
      <c r="Q127" s="33"/>
    </row>
    <row r="128" spans="1:17" s="37" customFormat="1" ht="30.2" customHeight="1" x14ac:dyDescent="0.2">
      <c r="A128" s="33"/>
      <c r="B128" s="297" t="s">
        <v>103</v>
      </c>
      <c r="C128" s="297"/>
      <c r="D128" s="297"/>
      <c r="E128" s="297"/>
      <c r="F128" s="57" t="s">
        <v>23</v>
      </c>
      <c r="G128" s="57" t="str">
        <f t="shared" si="9"/>
        <v>USD$</v>
      </c>
      <c r="H128" s="57"/>
      <c r="I128" s="36"/>
      <c r="J128" s="57">
        <f t="shared" si="13"/>
        <v>0</v>
      </c>
      <c r="K128" s="57"/>
      <c r="L128" s="25"/>
      <c r="M128" s="56"/>
      <c r="N128" s="25"/>
      <c r="O128" s="25"/>
      <c r="P128" s="33"/>
      <c r="Q128" s="33"/>
    </row>
    <row r="129" spans="1:17" s="48" customFormat="1" ht="30.2" customHeight="1" x14ac:dyDescent="0.2">
      <c r="A129" s="33"/>
      <c r="B129" s="295" t="s">
        <v>199</v>
      </c>
      <c r="C129" s="295"/>
      <c r="D129" s="295"/>
      <c r="E129" s="295"/>
      <c r="F129" s="57"/>
      <c r="G129" s="57" t="str">
        <f t="shared" si="9"/>
        <v>USD$</v>
      </c>
      <c r="H129" s="57"/>
      <c r="I129" s="36"/>
      <c r="J129" s="57">
        <f t="shared" si="13"/>
        <v>0</v>
      </c>
      <c r="K129" s="146" t="s">
        <v>259</v>
      </c>
      <c r="L129" s="47"/>
      <c r="M129" s="46"/>
      <c r="N129" s="46"/>
      <c r="O129" s="46"/>
      <c r="P129" s="46"/>
      <c r="Q129" s="46"/>
    </row>
    <row r="130" spans="1:17" s="48" customFormat="1" ht="30.2" customHeight="1" x14ac:dyDescent="0.2">
      <c r="A130" s="46"/>
      <c r="B130" s="300" t="s">
        <v>267</v>
      </c>
      <c r="C130" s="300"/>
      <c r="D130" s="300"/>
      <c r="E130" s="300"/>
      <c r="F130" s="38"/>
      <c r="G130" s="35" t="str">
        <f t="shared" si="9"/>
        <v>USD$</v>
      </c>
      <c r="H130" s="38"/>
      <c r="I130" s="38"/>
      <c r="J130" s="40">
        <f>SUM(J89:J129)</f>
        <v>0</v>
      </c>
      <c r="K130" s="35"/>
      <c r="L130" s="47"/>
      <c r="M130" s="58"/>
      <c r="N130" s="47"/>
      <c r="O130" s="47"/>
      <c r="P130" s="46"/>
      <c r="Q130" s="46"/>
    </row>
    <row r="131" spans="1:17" s="48" customFormat="1" ht="15.75" customHeight="1" x14ac:dyDescent="0.2">
      <c r="A131" s="46"/>
      <c r="B131" s="140"/>
      <c r="C131" s="140"/>
      <c r="D131" s="140"/>
      <c r="E131" s="140"/>
      <c r="F131" s="47"/>
      <c r="G131" s="141"/>
      <c r="H131" s="47"/>
      <c r="I131" s="47"/>
      <c r="J131" s="47"/>
      <c r="K131" s="141"/>
      <c r="L131" s="47"/>
      <c r="M131" s="58"/>
      <c r="N131" s="47"/>
      <c r="O131" s="47"/>
      <c r="P131" s="46"/>
      <c r="Q131" s="46"/>
    </row>
    <row r="132" spans="1:17" ht="15" customHeight="1" x14ac:dyDescent="0.2">
      <c r="A132" s="8"/>
      <c r="B132" s="296" t="s">
        <v>132</v>
      </c>
      <c r="C132" s="296"/>
      <c r="D132" s="296"/>
      <c r="E132" s="296"/>
      <c r="F132" s="132" t="s">
        <v>8</v>
      </c>
      <c r="G132" s="132" t="s">
        <v>164</v>
      </c>
      <c r="H132" s="132" t="s">
        <v>40</v>
      </c>
      <c r="I132" s="132" t="s">
        <v>41</v>
      </c>
      <c r="J132" s="132" t="s">
        <v>42</v>
      </c>
      <c r="K132" s="132" t="s">
        <v>43</v>
      </c>
      <c r="L132" s="9"/>
      <c r="M132" s="8"/>
      <c r="N132" s="8"/>
      <c r="O132" s="8"/>
      <c r="P132" s="8"/>
      <c r="Q132" s="8"/>
    </row>
    <row r="133" spans="1:17" s="37" customFormat="1" ht="30.2" customHeight="1" x14ac:dyDescent="0.2">
      <c r="A133" s="33"/>
      <c r="B133" s="304" t="s">
        <v>133</v>
      </c>
      <c r="C133" s="304"/>
      <c r="D133" s="304"/>
      <c r="E133" s="304"/>
      <c r="F133" s="34" t="s">
        <v>37</v>
      </c>
      <c r="G133" s="35" t="str">
        <f>$C$53</f>
        <v>USD$</v>
      </c>
      <c r="H133" s="34"/>
      <c r="I133" s="53"/>
      <c r="J133" s="57">
        <f t="shared" ref="J133" si="14">H133*I133</f>
        <v>0</v>
      </c>
      <c r="K133" s="34"/>
      <c r="L133" s="25"/>
      <c r="M133" s="33"/>
      <c r="N133" s="33"/>
      <c r="O133" s="33"/>
      <c r="P133" s="33"/>
      <c r="Q133" s="33"/>
    </row>
    <row r="134" spans="1:17" s="48" customFormat="1" ht="30.2" customHeight="1" x14ac:dyDescent="0.2">
      <c r="A134" s="46"/>
      <c r="B134" s="294" t="s">
        <v>108</v>
      </c>
      <c r="C134" s="294"/>
      <c r="D134" s="294"/>
      <c r="E134" s="294"/>
      <c r="F134" s="38"/>
      <c r="G134" s="38"/>
      <c r="H134" s="38"/>
      <c r="I134" s="38"/>
      <c r="J134" s="40">
        <f>SUM(J133)</f>
        <v>0</v>
      </c>
      <c r="K134" s="35"/>
      <c r="L134" s="47"/>
      <c r="M134" s="46"/>
      <c r="N134" s="46"/>
      <c r="O134" s="46"/>
      <c r="P134" s="46"/>
      <c r="Q134" s="46"/>
    </row>
    <row r="135" spans="1:17" s="61" customFormat="1" ht="15" customHeight="1" x14ac:dyDescent="0.2">
      <c r="A135" s="13"/>
      <c r="B135" s="41"/>
      <c r="C135" s="41"/>
      <c r="D135" s="41"/>
      <c r="E135" s="41"/>
      <c r="F135" s="47"/>
      <c r="G135" s="47"/>
      <c r="H135" s="47"/>
      <c r="I135" s="47"/>
      <c r="J135" s="43"/>
      <c r="K135" s="11"/>
      <c r="L135" s="12"/>
      <c r="M135" s="13"/>
      <c r="N135" s="13"/>
      <c r="O135" s="13"/>
      <c r="P135" s="13"/>
      <c r="Q135" s="13"/>
    </row>
    <row r="136" spans="1:17" ht="15" customHeight="1" x14ac:dyDescent="0.2">
      <c r="A136" s="8"/>
      <c r="B136" s="296" t="s">
        <v>181</v>
      </c>
      <c r="C136" s="296"/>
      <c r="D136" s="296"/>
      <c r="E136" s="296"/>
      <c r="F136" s="142" t="s">
        <v>8</v>
      </c>
      <c r="G136" s="142" t="s">
        <v>164</v>
      </c>
      <c r="H136" s="142" t="s">
        <v>40</v>
      </c>
      <c r="I136" s="142" t="s">
        <v>41</v>
      </c>
      <c r="J136" s="142" t="s">
        <v>42</v>
      </c>
      <c r="K136" s="142" t="s">
        <v>43</v>
      </c>
      <c r="L136" s="9"/>
      <c r="M136" s="8"/>
      <c r="N136" s="8"/>
      <c r="O136" s="8"/>
      <c r="P136" s="8"/>
      <c r="Q136" s="8"/>
    </row>
    <row r="137" spans="1:17" s="37" customFormat="1" ht="30.2" customHeight="1" x14ac:dyDescent="0.2">
      <c r="A137" s="33"/>
      <c r="B137" s="304" t="s">
        <v>183</v>
      </c>
      <c r="C137" s="304"/>
      <c r="D137" s="304"/>
      <c r="E137" s="304"/>
      <c r="F137" s="34" t="s">
        <v>37</v>
      </c>
      <c r="G137" s="35" t="str">
        <f>$C$53</f>
        <v>USD$</v>
      </c>
      <c r="H137" s="34"/>
      <c r="I137" s="53"/>
      <c r="J137" s="57">
        <f t="shared" ref="J137:J138" si="15">H137*I137</f>
        <v>0</v>
      </c>
      <c r="K137" s="34"/>
      <c r="L137" s="25"/>
      <c r="M137" s="33"/>
      <c r="N137" s="33"/>
      <c r="O137" s="33"/>
      <c r="P137" s="33"/>
      <c r="Q137" s="33"/>
    </row>
    <row r="138" spans="1:17" s="37" customFormat="1" ht="30.2" customHeight="1" x14ac:dyDescent="0.2">
      <c r="A138" s="33"/>
      <c r="B138" s="304" t="s">
        <v>262</v>
      </c>
      <c r="C138" s="304"/>
      <c r="D138" s="304"/>
      <c r="E138" s="304"/>
      <c r="F138" s="34" t="s">
        <v>37</v>
      </c>
      <c r="G138" s="35" t="str">
        <f>$C$53</f>
        <v>USD$</v>
      </c>
      <c r="H138" s="34"/>
      <c r="I138" s="53"/>
      <c r="J138" s="57">
        <f t="shared" si="15"/>
        <v>0</v>
      </c>
      <c r="K138" s="34"/>
      <c r="L138" s="25"/>
      <c r="M138" s="33"/>
      <c r="N138" s="33"/>
      <c r="O138" s="33"/>
      <c r="P138" s="33"/>
      <c r="Q138" s="33"/>
    </row>
    <row r="139" spans="1:17" s="48" customFormat="1" ht="30.2" customHeight="1" x14ac:dyDescent="0.2">
      <c r="A139" s="46"/>
      <c r="B139" s="300" t="s">
        <v>182</v>
      </c>
      <c r="C139" s="300"/>
      <c r="D139" s="300"/>
      <c r="E139" s="300"/>
      <c r="F139" s="34"/>
      <c r="G139" s="35" t="str">
        <f>$C$53</f>
        <v>USD$</v>
      </c>
      <c r="H139" s="34"/>
      <c r="I139" s="53"/>
      <c r="J139" s="40">
        <f>SUM(J137:J138)</f>
        <v>0</v>
      </c>
      <c r="K139" s="34"/>
      <c r="L139" s="47"/>
      <c r="M139" s="46"/>
      <c r="N139" s="46"/>
      <c r="O139" s="46"/>
      <c r="P139" s="46"/>
      <c r="Q139" s="46"/>
    </row>
    <row r="140" spans="1:17" ht="15" customHeight="1" x14ac:dyDescent="0.2">
      <c r="A140" s="8"/>
      <c r="B140" s="62"/>
      <c r="C140" s="44"/>
      <c r="D140" s="11"/>
      <c r="E140" s="44"/>
      <c r="F140" s="52"/>
      <c r="G140" s="9"/>
      <c r="H140" s="44"/>
      <c r="I140" s="8"/>
      <c r="J140" s="8"/>
      <c r="K140" s="8"/>
      <c r="L140" s="9"/>
      <c r="M140" s="8"/>
      <c r="N140" s="8"/>
      <c r="O140" s="8"/>
      <c r="P140" s="8"/>
      <c r="Q140" s="8"/>
    </row>
    <row r="141" spans="1:17" ht="15" customHeight="1" x14ac:dyDescent="0.2">
      <c r="A141" s="8"/>
      <c r="B141" s="296" t="s">
        <v>39</v>
      </c>
      <c r="C141" s="296"/>
      <c r="D141" s="296"/>
      <c r="E141" s="296"/>
      <c r="F141" s="132" t="s">
        <v>8</v>
      </c>
      <c r="G141" s="132" t="s">
        <v>164</v>
      </c>
      <c r="H141" s="132" t="s">
        <v>40</v>
      </c>
      <c r="I141" s="132" t="s">
        <v>41</v>
      </c>
      <c r="J141" s="132" t="s">
        <v>42</v>
      </c>
      <c r="K141" s="63"/>
      <c r="L141" s="9"/>
      <c r="M141" s="8"/>
      <c r="N141" s="8"/>
      <c r="O141" s="8"/>
      <c r="P141" s="8"/>
      <c r="Q141" s="8"/>
    </row>
    <row r="142" spans="1:17" ht="15" customHeight="1" x14ac:dyDescent="0.2">
      <c r="A142" s="8"/>
      <c r="B142" s="64" t="s">
        <v>134</v>
      </c>
      <c r="C142" s="65"/>
      <c r="D142" s="65"/>
      <c r="E142" s="66"/>
      <c r="F142" s="67" t="s">
        <v>37</v>
      </c>
      <c r="G142" s="68" t="str">
        <f>$C$53</f>
        <v>USD$</v>
      </c>
      <c r="H142" s="69"/>
      <c r="I142" s="69"/>
      <c r="J142" s="70">
        <f>J58+J63+J130+J86+J134+J139</f>
        <v>0</v>
      </c>
      <c r="K142" s="8"/>
      <c r="L142" s="9"/>
      <c r="M142" s="8"/>
      <c r="N142" s="8"/>
      <c r="O142" s="8"/>
      <c r="P142" s="8"/>
      <c r="Q142" s="8"/>
    </row>
    <row r="143" spans="1:17" ht="15" customHeight="1" x14ac:dyDescent="0.2">
      <c r="A143" s="8"/>
      <c r="B143" s="71" t="s">
        <v>160</v>
      </c>
      <c r="C143" s="33"/>
      <c r="D143" s="33"/>
      <c r="E143" s="33"/>
      <c r="F143" s="33"/>
      <c r="G143" s="33"/>
      <c r="H143" s="33"/>
      <c r="I143" s="8"/>
      <c r="J143" s="8"/>
      <c r="K143" s="8"/>
      <c r="L143" s="9"/>
      <c r="M143" s="8"/>
      <c r="N143" s="8"/>
      <c r="O143" s="8"/>
      <c r="P143" s="8"/>
      <c r="Q143" s="8"/>
    </row>
    <row r="144" spans="1:17" ht="15" customHeight="1" x14ac:dyDescent="0.2">
      <c r="A144" s="8"/>
      <c r="C144" s="8"/>
      <c r="D144" s="8"/>
      <c r="E144" s="8"/>
      <c r="F144" s="8"/>
      <c r="G144" s="8"/>
      <c r="H144" s="8"/>
      <c r="I144" s="8"/>
      <c r="J144" s="8"/>
      <c r="K144" s="8"/>
      <c r="L144" s="9"/>
      <c r="M144" s="8"/>
      <c r="N144" s="8"/>
      <c r="O144" s="8"/>
      <c r="P144" s="8"/>
      <c r="Q144" s="8"/>
    </row>
    <row r="145" spans="1:17" ht="15" customHeight="1" x14ac:dyDescent="0.2">
      <c r="A145" s="33"/>
      <c r="B145" s="33"/>
      <c r="C145" s="33"/>
      <c r="D145" s="33"/>
      <c r="E145" s="33"/>
      <c r="F145" s="33"/>
      <c r="G145" s="33"/>
      <c r="H145" s="33"/>
      <c r="I145" s="8"/>
      <c r="J145" s="8"/>
      <c r="K145" s="8"/>
      <c r="L145" s="9"/>
      <c r="M145" s="8"/>
      <c r="N145" s="8"/>
      <c r="O145" s="8"/>
      <c r="P145" s="8"/>
      <c r="Q145" s="8"/>
    </row>
    <row r="146" spans="1:17" ht="15" customHeight="1" x14ac:dyDescent="0.2">
      <c r="A146" s="33"/>
      <c r="B146" s="33"/>
      <c r="C146" s="33"/>
      <c r="D146" s="33"/>
      <c r="E146" s="33"/>
      <c r="F146" s="33"/>
      <c r="G146" s="33"/>
      <c r="H146" s="33"/>
      <c r="I146" s="8"/>
      <c r="J146" s="8"/>
      <c r="K146" s="8"/>
      <c r="L146" s="9"/>
      <c r="M146" s="8"/>
      <c r="N146" s="8"/>
      <c r="O146" s="8"/>
      <c r="P146" s="8"/>
      <c r="Q146" s="8"/>
    </row>
    <row r="147" spans="1:17" ht="15" customHeight="1" x14ac:dyDescent="0.2">
      <c r="A147" s="33"/>
      <c r="B147" s="33"/>
      <c r="C147" s="33"/>
      <c r="D147" s="33"/>
      <c r="E147" s="33"/>
      <c r="F147" s="33"/>
      <c r="G147" s="33"/>
      <c r="H147" s="33"/>
      <c r="I147" s="8"/>
      <c r="J147" s="8"/>
      <c r="K147" s="8"/>
      <c r="L147" s="9"/>
      <c r="M147" s="8"/>
      <c r="N147" s="8"/>
      <c r="O147" s="8"/>
      <c r="P147" s="8"/>
      <c r="Q147" s="8"/>
    </row>
    <row r="148" spans="1:17" ht="15" customHeight="1" x14ac:dyDescent="0.2">
      <c r="A148" s="33"/>
      <c r="B148" s="33"/>
      <c r="C148" s="33"/>
      <c r="D148" s="33"/>
      <c r="E148" s="33"/>
      <c r="F148" s="33"/>
      <c r="G148" s="33"/>
      <c r="H148" s="33"/>
      <c r="I148" s="8"/>
      <c r="J148" s="8"/>
      <c r="K148" s="8"/>
      <c r="L148" s="9"/>
      <c r="M148" s="8"/>
      <c r="N148" s="8"/>
      <c r="O148" s="8"/>
      <c r="P148" s="8"/>
      <c r="Q148" s="8"/>
    </row>
    <row r="149" spans="1:17" ht="15" customHeight="1" x14ac:dyDescent="0.2">
      <c r="A149" s="33"/>
      <c r="B149" s="33"/>
      <c r="C149" s="33"/>
      <c r="D149" s="33"/>
      <c r="E149" s="33"/>
      <c r="F149" s="33"/>
      <c r="G149" s="33"/>
      <c r="H149" s="33"/>
      <c r="I149" s="8"/>
      <c r="J149" s="8"/>
      <c r="K149" s="8"/>
      <c r="L149" s="9"/>
      <c r="M149" s="8"/>
      <c r="N149" s="8"/>
      <c r="O149" s="8"/>
      <c r="P149" s="8"/>
      <c r="Q149" s="8"/>
    </row>
    <row r="150" spans="1:17" ht="15" customHeight="1" x14ac:dyDescent="0.2">
      <c r="A150" s="33"/>
      <c r="B150" s="33"/>
      <c r="C150" s="33"/>
      <c r="D150" s="33"/>
      <c r="E150" s="33"/>
      <c r="F150" s="33"/>
      <c r="G150" s="33"/>
      <c r="H150" s="33"/>
      <c r="I150" s="8"/>
      <c r="J150" s="8"/>
      <c r="K150" s="8"/>
      <c r="L150" s="9"/>
      <c r="M150" s="8"/>
      <c r="N150" s="8"/>
      <c r="O150" s="8"/>
      <c r="P150" s="8"/>
      <c r="Q150" s="8"/>
    </row>
    <row r="151" spans="1:17" ht="15" customHeight="1" x14ac:dyDescent="0.2">
      <c r="A151" s="33"/>
      <c r="B151" s="33"/>
      <c r="C151" s="33"/>
      <c r="D151" s="33"/>
      <c r="E151" s="33"/>
      <c r="F151" s="33"/>
      <c r="G151" s="33"/>
      <c r="H151" s="33"/>
      <c r="I151" s="8"/>
      <c r="J151" s="8"/>
      <c r="K151" s="8"/>
      <c r="L151" s="9"/>
      <c r="M151" s="8"/>
      <c r="N151" s="8"/>
      <c r="O151" s="8"/>
      <c r="P151" s="8"/>
      <c r="Q151" s="8"/>
    </row>
    <row r="152" spans="1:17" ht="15" customHeight="1" x14ac:dyDescent="0.2">
      <c r="A152" s="33"/>
      <c r="B152" s="33"/>
      <c r="C152" s="33"/>
      <c r="D152" s="33"/>
      <c r="E152" s="33"/>
      <c r="F152" s="33"/>
      <c r="G152" s="33"/>
      <c r="H152" s="33"/>
      <c r="I152" s="8"/>
      <c r="J152" s="8"/>
      <c r="K152" s="8"/>
      <c r="L152" s="9"/>
      <c r="M152" s="8"/>
      <c r="N152" s="8"/>
      <c r="O152" s="8"/>
      <c r="P152" s="8"/>
      <c r="Q152" s="8"/>
    </row>
    <row r="153" spans="1:17" ht="15" customHeight="1" x14ac:dyDescent="0.2">
      <c r="A153" s="33"/>
      <c r="B153" s="33"/>
      <c r="C153" s="33"/>
      <c r="D153" s="33"/>
      <c r="E153" s="33"/>
      <c r="F153" s="33"/>
      <c r="G153" s="33"/>
      <c r="H153" s="33"/>
      <c r="I153" s="8"/>
      <c r="J153" s="8"/>
      <c r="K153" s="8"/>
      <c r="L153" s="9"/>
      <c r="M153" s="8"/>
      <c r="N153" s="8"/>
      <c r="O153" s="8"/>
      <c r="P153" s="8"/>
      <c r="Q153" s="8"/>
    </row>
    <row r="154" spans="1:17" x14ac:dyDescent="0.2">
      <c r="A154" s="33"/>
      <c r="B154" s="33"/>
      <c r="C154" s="33"/>
      <c r="D154" s="33"/>
      <c r="E154" s="33"/>
      <c r="F154" s="33"/>
      <c r="G154" s="33"/>
      <c r="H154" s="33"/>
      <c r="I154" s="8"/>
      <c r="J154" s="8"/>
      <c r="K154" s="8"/>
      <c r="L154" s="9"/>
      <c r="M154" s="8"/>
      <c r="N154" s="8"/>
      <c r="O154" s="8"/>
      <c r="P154" s="8"/>
      <c r="Q154" s="8"/>
    </row>
    <row r="155" spans="1:17" x14ac:dyDescent="0.2">
      <c r="A155" s="33"/>
      <c r="B155" s="33"/>
      <c r="C155" s="33"/>
      <c r="D155" s="33"/>
      <c r="E155" s="33"/>
      <c r="F155" s="33"/>
      <c r="G155" s="33"/>
      <c r="H155" s="33"/>
      <c r="I155" s="8"/>
      <c r="J155" s="8"/>
      <c r="K155" s="8"/>
      <c r="L155" s="9"/>
      <c r="M155" s="8"/>
      <c r="N155" s="8"/>
      <c r="O155" s="8"/>
      <c r="P155" s="8"/>
      <c r="Q155" s="8"/>
    </row>
    <row r="156" spans="1:17" x14ac:dyDescent="0.2">
      <c r="A156" s="33"/>
      <c r="B156" s="33"/>
      <c r="C156" s="33"/>
      <c r="D156" s="33"/>
      <c r="E156" s="33"/>
      <c r="F156" s="33"/>
      <c r="G156" s="33"/>
      <c r="H156" s="33"/>
      <c r="I156" s="8"/>
      <c r="J156" s="8"/>
      <c r="K156" s="8"/>
      <c r="L156" s="9"/>
      <c r="M156" s="8"/>
      <c r="N156" s="8"/>
      <c r="O156" s="8"/>
      <c r="P156" s="8"/>
      <c r="Q156" s="8"/>
    </row>
    <row r="157" spans="1:17" x14ac:dyDescent="0.2">
      <c r="A157" s="33"/>
      <c r="B157" s="33"/>
      <c r="C157" s="33"/>
      <c r="D157" s="33"/>
      <c r="E157" s="33"/>
      <c r="F157" s="33"/>
      <c r="G157" s="33"/>
      <c r="H157" s="33"/>
      <c r="I157" s="8"/>
      <c r="J157" s="8"/>
      <c r="K157" s="8"/>
      <c r="L157" s="9"/>
      <c r="M157" s="8"/>
      <c r="N157" s="8"/>
      <c r="O157" s="8"/>
      <c r="P157" s="8"/>
      <c r="Q157" s="8"/>
    </row>
    <row r="158" spans="1:17" x14ac:dyDescent="0.2">
      <c r="A158" s="33"/>
      <c r="B158" s="33"/>
      <c r="C158" s="33"/>
      <c r="D158" s="33"/>
      <c r="E158" s="33"/>
      <c r="F158" s="33"/>
      <c r="G158" s="33"/>
      <c r="H158" s="33"/>
      <c r="I158" s="8"/>
      <c r="J158" s="8"/>
      <c r="K158" s="8"/>
      <c r="L158" s="9"/>
      <c r="M158" s="8"/>
      <c r="N158" s="8"/>
      <c r="O158" s="8"/>
      <c r="P158" s="8"/>
      <c r="Q158" s="8"/>
    </row>
    <row r="159" spans="1:17" x14ac:dyDescent="0.2">
      <c r="A159" s="33"/>
      <c r="B159" s="33"/>
      <c r="C159" s="33"/>
      <c r="D159" s="33"/>
      <c r="E159" s="33"/>
      <c r="F159" s="33"/>
      <c r="G159" s="33"/>
      <c r="H159" s="33"/>
      <c r="I159" s="8"/>
      <c r="J159" s="8"/>
      <c r="K159" s="8"/>
      <c r="L159" s="9"/>
      <c r="M159" s="8"/>
      <c r="N159" s="8"/>
      <c r="O159" s="8"/>
      <c r="P159" s="8"/>
      <c r="Q159" s="8"/>
    </row>
    <row r="160" spans="1:17" x14ac:dyDescent="0.2">
      <c r="A160" s="33"/>
      <c r="B160" s="33"/>
      <c r="C160" s="33"/>
      <c r="D160" s="33"/>
      <c r="E160" s="33"/>
      <c r="F160" s="33"/>
      <c r="G160" s="33"/>
      <c r="H160" s="33"/>
      <c r="I160" s="8"/>
      <c r="J160" s="8"/>
      <c r="K160" s="8"/>
      <c r="L160" s="9"/>
      <c r="M160" s="8"/>
      <c r="N160" s="8"/>
      <c r="O160" s="8"/>
      <c r="P160" s="8"/>
      <c r="Q160" s="8"/>
    </row>
    <row r="161" spans="1:17" x14ac:dyDescent="0.2">
      <c r="A161" s="33"/>
      <c r="B161" s="33"/>
      <c r="C161" s="33"/>
      <c r="D161" s="33"/>
      <c r="E161" s="33"/>
      <c r="F161" s="33"/>
      <c r="G161" s="33"/>
      <c r="H161" s="33"/>
      <c r="I161" s="8"/>
      <c r="J161" s="8"/>
      <c r="K161" s="8"/>
      <c r="L161" s="9"/>
      <c r="M161" s="8"/>
      <c r="N161" s="8"/>
      <c r="O161" s="8"/>
      <c r="P161" s="8"/>
      <c r="Q161" s="8"/>
    </row>
    <row r="162" spans="1:17" x14ac:dyDescent="0.2">
      <c r="A162" s="33"/>
      <c r="B162" s="33"/>
      <c r="C162" s="33"/>
      <c r="D162" s="33"/>
      <c r="E162" s="33"/>
      <c r="F162" s="33"/>
      <c r="G162" s="33"/>
      <c r="H162" s="33"/>
      <c r="I162" s="8"/>
      <c r="J162" s="8"/>
      <c r="K162" s="8"/>
      <c r="L162" s="9"/>
      <c r="M162" s="8"/>
      <c r="N162" s="8"/>
      <c r="O162" s="8"/>
      <c r="P162" s="8"/>
      <c r="Q162" s="8"/>
    </row>
    <row r="163" spans="1:17" x14ac:dyDescent="0.2">
      <c r="A163" s="33"/>
      <c r="B163" s="33"/>
      <c r="C163" s="33"/>
      <c r="D163" s="33"/>
      <c r="E163" s="33"/>
      <c r="F163" s="33"/>
      <c r="G163" s="33"/>
      <c r="H163" s="33"/>
      <c r="I163" s="8"/>
      <c r="J163" s="8"/>
      <c r="K163" s="8"/>
      <c r="L163" s="9"/>
      <c r="M163" s="8"/>
      <c r="N163" s="8"/>
      <c r="O163" s="8"/>
      <c r="P163" s="8"/>
      <c r="Q163" s="8"/>
    </row>
    <row r="164" spans="1:17" x14ac:dyDescent="0.2">
      <c r="A164" s="33"/>
      <c r="B164" s="33"/>
      <c r="C164" s="33"/>
      <c r="D164" s="33"/>
      <c r="E164" s="33"/>
      <c r="F164" s="33"/>
      <c r="G164" s="33"/>
      <c r="H164" s="33"/>
      <c r="I164" s="8"/>
      <c r="J164" s="8"/>
      <c r="K164" s="8"/>
      <c r="L164" s="9"/>
      <c r="M164" s="8"/>
      <c r="N164" s="8"/>
      <c r="O164" s="8"/>
      <c r="P164" s="8"/>
      <c r="Q164" s="8"/>
    </row>
    <row r="165" spans="1:17" x14ac:dyDescent="0.2">
      <c r="A165" s="33"/>
      <c r="B165" s="33"/>
      <c r="C165" s="33"/>
      <c r="D165" s="33"/>
      <c r="E165" s="33"/>
      <c r="F165" s="33"/>
      <c r="G165" s="33"/>
      <c r="H165" s="33"/>
      <c r="I165" s="8"/>
      <c r="J165" s="8"/>
      <c r="K165" s="8"/>
      <c r="L165" s="9"/>
      <c r="M165" s="8"/>
      <c r="N165" s="8"/>
      <c r="O165" s="8"/>
      <c r="P165" s="8"/>
      <c r="Q165" s="8"/>
    </row>
    <row r="166" spans="1:17" x14ac:dyDescent="0.2">
      <c r="A166" s="33"/>
      <c r="B166" s="33"/>
      <c r="C166" s="33"/>
      <c r="D166" s="33"/>
      <c r="E166" s="33"/>
      <c r="F166" s="33"/>
      <c r="G166" s="33"/>
      <c r="H166" s="33"/>
      <c r="I166" s="8"/>
      <c r="J166" s="8"/>
      <c r="K166" s="8"/>
      <c r="L166" s="9"/>
      <c r="M166" s="8"/>
      <c r="N166" s="8"/>
      <c r="O166" s="8"/>
      <c r="P166" s="8"/>
      <c r="Q166" s="8"/>
    </row>
    <row r="167" spans="1:17" x14ac:dyDescent="0.2">
      <c r="A167" s="33"/>
      <c r="B167" s="33"/>
      <c r="C167" s="33"/>
      <c r="D167" s="33"/>
      <c r="E167" s="33"/>
      <c r="F167" s="33"/>
      <c r="G167" s="33"/>
      <c r="H167" s="33"/>
      <c r="I167" s="8"/>
      <c r="J167" s="8"/>
      <c r="K167" s="8"/>
      <c r="L167" s="9"/>
      <c r="M167" s="8"/>
      <c r="N167" s="8"/>
      <c r="O167" s="8"/>
      <c r="P167" s="8"/>
      <c r="Q167" s="8"/>
    </row>
    <row r="168" spans="1:17" x14ac:dyDescent="0.2">
      <c r="A168" s="33"/>
      <c r="B168" s="33"/>
      <c r="C168" s="33"/>
      <c r="D168" s="33"/>
      <c r="E168" s="33"/>
      <c r="F168" s="33"/>
      <c r="G168" s="33"/>
      <c r="H168" s="33"/>
      <c r="I168" s="8"/>
      <c r="J168" s="8"/>
      <c r="K168" s="8"/>
      <c r="L168" s="9"/>
      <c r="M168" s="8"/>
      <c r="N168" s="8"/>
      <c r="O168" s="8"/>
      <c r="P168" s="8"/>
      <c r="Q168" s="8"/>
    </row>
    <row r="169" spans="1:17" x14ac:dyDescent="0.2">
      <c r="A169" s="33"/>
      <c r="J169" s="8"/>
      <c r="K169" s="8"/>
      <c r="L169" s="9"/>
      <c r="M169" s="8"/>
      <c r="N169" s="8"/>
      <c r="O169" s="8"/>
      <c r="P169" s="8"/>
      <c r="Q169" s="8"/>
    </row>
    <row r="170" spans="1:17" x14ac:dyDescent="0.2">
      <c r="A170" s="33"/>
      <c r="J170" s="8"/>
      <c r="K170" s="8"/>
      <c r="L170" s="9"/>
      <c r="M170" s="8"/>
      <c r="N170" s="8"/>
      <c r="O170" s="8"/>
      <c r="P170" s="8"/>
      <c r="Q170" s="8"/>
    </row>
  </sheetData>
  <mergeCells count="104">
    <mergeCell ref="B8:L8"/>
    <mergeCell ref="B15:L15"/>
    <mergeCell ref="B141:E141"/>
    <mergeCell ref="B2:K3"/>
    <mergeCell ref="B7:K7"/>
    <mergeCell ref="B13:K13"/>
    <mergeCell ref="B32:K32"/>
    <mergeCell ref="B134:E134"/>
    <mergeCell ref="B133:E133"/>
    <mergeCell ref="B136:E136"/>
    <mergeCell ref="B139:E139"/>
    <mergeCell ref="B137:E137"/>
    <mergeCell ref="B138:E138"/>
    <mergeCell ref="B86:E86"/>
    <mergeCell ref="B132:E132"/>
    <mergeCell ref="B80:E80"/>
    <mergeCell ref="B81:E81"/>
    <mergeCell ref="B82:E82"/>
    <mergeCell ref="B83:E83"/>
    <mergeCell ref="B84:E84"/>
    <mergeCell ref="B73:E73"/>
    <mergeCell ref="B74:E74"/>
    <mergeCell ref="B75:E75"/>
    <mergeCell ref="B76:E76"/>
    <mergeCell ref="B79:E79"/>
    <mergeCell ref="B68:E68"/>
    <mergeCell ref="B69:E69"/>
    <mergeCell ref="B70:E70"/>
    <mergeCell ref="B71:E71"/>
    <mergeCell ref="B72:E72"/>
    <mergeCell ref="B128:E128"/>
    <mergeCell ref="B130:E130"/>
    <mergeCell ref="B65:E65"/>
    <mergeCell ref="B66:E66"/>
    <mergeCell ref="B67:E67"/>
    <mergeCell ref="B85:E85"/>
    <mergeCell ref="B129:E129"/>
    <mergeCell ref="B77:E77"/>
    <mergeCell ref="B78:E78"/>
    <mergeCell ref="B123:E123"/>
    <mergeCell ref="B124:E124"/>
    <mergeCell ref="B125:E125"/>
    <mergeCell ref="B126:E126"/>
    <mergeCell ref="B127:E127"/>
    <mergeCell ref="B118:E118"/>
    <mergeCell ref="B119:E119"/>
    <mergeCell ref="B120:E120"/>
    <mergeCell ref="B121:E121"/>
    <mergeCell ref="B122:E122"/>
    <mergeCell ref="B114:E114"/>
    <mergeCell ref="B113:E113"/>
    <mergeCell ref="B115:E115"/>
    <mergeCell ref="B116:E116"/>
    <mergeCell ref="B117:E117"/>
    <mergeCell ref="B108:E108"/>
    <mergeCell ref="B109:E109"/>
    <mergeCell ref="B110:E110"/>
    <mergeCell ref="B111:E111"/>
    <mergeCell ref="B112:E112"/>
    <mergeCell ref="B103:E103"/>
    <mergeCell ref="B104:E104"/>
    <mergeCell ref="B105:E105"/>
    <mergeCell ref="B106:E106"/>
    <mergeCell ref="B107:E107"/>
    <mergeCell ref="B98:E98"/>
    <mergeCell ref="B99:E99"/>
    <mergeCell ref="B100:E100"/>
    <mergeCell ref="B102:E102"/>
    <mergeCell ref="B101:E101"/>
    <mergeCell ref="B93:E93"/>
    <mergeCell ref="B94:E94"/>
    <mergeCell ref="B95:E95"/>
    <mergeCell ref="B96:E96"/>
    <mergeCell ref="B97:E97"/>
    <mergeCell ref="B88:E88"/>
    <mergeCell ref="B89:E89"/>
    <mergeCell ref="B90:E90"/>
    <mergeCell ref="B91:E91"/>
    <mergeCell ref="B92:E92"/>
    <mergeCell ref="B58:E58"/>
    <mergeCell ref="B61:E61"/>
    <mergeCell ref="B62:E62"/>
    <mergeCell ref="B63:E63"/>
    <mergeCell ref="B60:E60"/>
    <mergeCell ref="B54:E54"/>
    <mergeCell ref="B55:E55"/>
    <mergeCell ref="B56:E56"/>
    <mergeCell ref="B57:E57"/>
    <mergeCell ref="C10:I10"/>
    <mergeCell ref="C11:I11"/>
    <mergeCell ref="B10:B11"/>
    <mergeCell ref="B38:F38"/>
    <mergeCell ref="B46:F46"/>
    <mergeCell ref="B47:F47"/>
    <mergeCell ref="B48:F48"/>
    <mergeCell ref="B49:F49"/>
    <mergeCell ref="B30:I30"/>
    <mergeCell ref="B34:D34"/>
    <mergeCell ref="B35:D35"/>
    <mergeCell ref="B36:D36"/>
    <mergeCell ref="B39:F39"/>
    <mergeCell ref="B45:F45"/>
    <mergeCell ref="B29:D29"/>
    <mergeCell ref="B44:E44"/>
  </mergeCells>
  <dataValidations disablePrompts="1" count="1">
    <dataValidation type="list" allowBlank="1" showInputMessage="1" showErrorMessage="1" sqref="C53" xr:uid="{00000000-0002-0000-0100-000000000000}">
      <formula1>Moneda</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205"/>
  <sheetViews>
    <sheetView zoomScale="80" zoomScaleNormal="80" workbookViewId="0">
      <selection activeCell="A12" sqref="A12:XFD12"/>
    </sheetView>
  </sheetViews>
  <sheetFormatPr baseColWidth="10" defaultColWidth="11.42578125" defaultRowHeight="15" customHeight="1" x14ac:dyDescent="0.2"/>
  <cols>
    <col min="1" max="1" width="5.7109375" style="75" customWidth="1"/>
    <col min="2" max="7" width="20.7109375" style="75" customWidth="1"/>
    <col min="8" max="8" width="19.7109375" style="75" customWidth="1"/>
    <col min="9" max="9" width="63.28515625" style="75" customWidth="1"/>
    <col min="10" max="10" width="19.7109375" style="75" customWidth="1"/>
    <col min="11" max="11" width="36.28515625" style="75" customWidth="1"/>
    <col min="12" max="12" width="19.7109375" style="75" customWidth="1"/>
    <col min="13" max="16384" width="11.42578125" style="75"/>
  </cols>
  <sheetData>
    <row r="1" spans="1:40" s="2" customFormat="1" ht="15" customHeight="1" x14ac:dyDescent="0.2"/>
    <row r="2" spans="1:40" s="73" customFormat="1" ht="36.75" customHeight="1" x14ac:dyDescent="0.2">
      <c r="B2" s="305" t="s">
        <v>452</v>
      </c>
      <c r="C2" s="305"/>
      <c r="D2" s="305"/>
      <c r="E2" s="305"/>
      <c r="F2" s="305"/>
      <c r="G2" s="305"/>
      <c r="H2" s="305"/>
      <c r="I2" s="305"/>
      <c r="J2" s="305"/>
      <c r="K2" s="305"/>
      <c r="L2" s="305"/>
    </row>
    <row r="3" spans="1:40" ht="15" customHeight="1" x14ac:dyDescent="0.2">
      <c r="A3" s="8"/>
      <c r="B3" s="13"/>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row>
    <row r="4" spans="1:40" s="2" customFormat="1" ht="30.2" customHeight="1" x14ac:dyDescent="0.2">
      <c r="B4" s="302" t="s">
        <v>454</v>
      </c>
      <c r="C4" s="302"/>
      <c r="D4" s="302"/>
      <c r="E4" s="302"/>
      <c r="F4" s="302"/>
      <c r="G4" s="302"/>
      <c r="H4" s="302"/>
      <c r="I4" s="302"/>
      <c r="J4" s="302"/>
      <c r="K4" s="302"/>
      <c r="L4" s="302"/>
    </row>
    <row r="5" spans="1:40" s="158" customFormat="1" ht="19.5" customHeight="1" x14ac:dyDescent="0.2">
      <c r="B5" s="350" t="s">
        <v>478</v>
      </c>
      <c r="C5" s="349"/>
      <c r="D5" s="349"/>
      <c r="E5" s="349"/>
      <c r="F5" s="349"/>
      <c r="G5" s="349"/>
      <c r="H5" s="349"/>
      <c r="I5" s="349"/>
      <c r="J5" s="349"/>
      <c r="K5" s="349"/>
      <c r="L5" s="349"/>
    </row>
    <row r="6" spans="1:40" ht="15" customHeight="1" x14ac:dyDescent="0.2">
      <c r="A6" s="8"/>
      <c r="B6" s="13"/>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30.2" customHeight="1" x14ac:dyDescent="0.2">
      <c r="A7" s="76"/>
      <c r="B7" s="303" t="s">
        <v>145</v>
      </c>
      <c r="C7" s="303"/>
      <c r="D7" s="303"/>
      <c r="E7" s="303"/>
      <c r="F7" s="303"/>
      <c r="G7" s="303"/>
      <c r="H7" s="303"/>
      <c r="I7" s="303"/>
      <c r="J7" s="303"/>
      <c r="K7" s="303"/>
      <c r="L7" s="303"/>
      <c r="M7" s="76"/>
      <c r="N7" s="76"/>
      <c r="O7" s="76"/>
      <c r="P7" s="76"/>
      <c r="Q7" s="76"/>
      <c r="R7" s="76"/>
    </row>
    <row r="8" spans="1:40" s="77" customFormat="1" ht="15" customHeight="1" x14ac:dyDescent="0.2"/>
    <row r="9" spans="1:40" s="2" customFormat="1" ht="60" customHeight="1" x14ac:dyDescent="0.2">
      <c r="B9" s="4" t="s">
        <v>6</v>
      </c>
      <c r="C9" s="5"/>
      <c r="D9" s="6"/>
      <c r="E9" s="4" t="s">
        <v>4</v>
      </c>
      <c r="F9" s="5"/>
      <c r="H9" s="4" t="s">
        <v>5</v>
      </c>
      <c r="I9" s="7"/>
      <c r="K9" s="4" t="s">
        <v>276</v>
      </c>
      <c r="L9" s="7"/>
    </row>
    <row r="10" spans="1:40" ht="15" customHeight="1" x14ac:dyDescent="0.2">
      <c r="A10" s="8"/>
      <c r="B10" s="78"/>
      <c r="C10" s="78"/>
      <c r="D10" s="78"/>
      <c r="E10" s="78"/>
      <c r="F10" s="78"/>
      <c r="G10" s="78"/>
      <c r="H10" s="78"/>
      <c r="I10" s="78"/>
      <c r="J10" s="78"/>
      <c r="K10" s="78"/>
      <c r="L10" s="7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row>
    <row r="11" spans="1:40" ht="30.2" customHeight="1" x14ac:dyDescent="0.2">
      <c r="A11" s="8"/>
      <c r="B11" s="303" t="s">
        <v>146</v>
      </c>
      <c r="C11" s="303"/>
      <c r="D11" s="303"/>
      <c r="E11" s="303"/>
      <c r="F11" s="303"/>
      <c r="G11" s="303"/>
      <c r="H11" s="303"/>
      <c r="I11" s="303"/>
      <c r="J11" s="303"/>
      <c r="K11" s="303"/>
      <c r="L11" s="303"/>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row>
    <row r="12" spans="1:40" s="158" customFormat="1" ht="29.25" customHeight="1" x14ac:dyDescent="0.2">
      <c r="B12" s="350" t="s">
        <v>479</v>
      </c>
      <c r="C12" s="349"/>
      <c r="D12" s="349"/>
      <c r="E12" s="349"/>
      <c r="F12" s="349"/>
      <c r="G12" s="349"/>
      <c r="H12" s="349"/>
      <c r="I12" s="349"/>
      <c r="J12" s="349"/>
      <c r="K12" s="349"/>
      <c r="L12" s="349"/>
    </row>
    <row r="13" spans="1:40" ht="15" customHeight="1" x14ac:dyDescent="0.2">
      <c r="A13" s="8"/>
      <c r="D13" s="33"/>
      <c r="E13" s="33"/>
      <c r="F13" s="8"/>
      <c r="G13" s="8"/>
      <c r="H13" s="8"/>
      <c r="I13" s="33"/>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row>
    <row r="14" spans="1:40" ht="15" customHeight="1" x14ac:dyDescent="0.2">
      <c r="A14" s="8"/>
      <c r="B14" s="8" t="s">
        <v>147</v>
      </c>
      <c r="D14" s="33"/>
      <c r="E14" s="33"/>
      <c r="F14" s="8"/>
      <c r="G14" s="8"/>
      <c r="H14" s="8"/>
      <c r="I14" s="33"/>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row>
    <row r="15" spans="1:40" ht="15" customHeight="1" x14ac:dyDescent="0.2">
      <c r="A15" s="8"/>
      <c r="B15" s="79" t="s">
        <v>113</v>
      </c>
      <c r="C15" s="79" t="s">
        <v>7</v>
      </c>
      <c r="D15" s="8"/>
      <c r="E15" s="8"/>
      <c r="F15" s="8"/>
      <c r="G15" s="8"/>
      <c r="H15" s="8"/>
      <c r="I15" s="8"/>
      <c r="J15" s="8"/>
      <c r="K15" s="8"/>
      <c r="L15" s="8"/>
      <c r="M15" s="76"/>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row>
    <row r="16" spans="1:40" ht="15" customHeight="1" x14ac:dyDescent="0.2">
      <c r="A16" s="8"/>
      <c r="B16" s="282" t="s">
        <v>0</v>
      </c>
      <c r="C16" s="282"/>
      <c r="D16" s="282"/>
      <c r="E16" s="282"/>
      <c r="F16" s="309" t="s">
        <v>8</v>
      </c>
      <c r="G16" s="310" t="s">
        <v>9</v>
      </c>
      <c r="H16" s="325" t="s">
        <v>10</v>
      </c>
      <c r="I16" s="326"/>
      <c r="J16" s="326"/>
      <c r="K16" s="326"/>
      <c r="L16" s="327"/>
      <c r="M16" s="76"/>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row>
    <row r="17" spans="1:40" ht="15" customHeight="1" x14ac:dyDescent="0.2">
      <c r="A17" s="8"/>
      <c r="B17" s="282"/>
      <c r="C17" s="282"/>
      <c r="D17" s="282"/>
      <c r="E17" s="282"/>
      <c r="F17" s="309"/>
      <c r="G17" s="310"/>
      <c r="H17" s="131" t="s">
        <v>458</v>
      </c>
      <c r="I17" s="131" t="s">
        <v>459</v>
      </c>
      <c r="J17" s="131" t="s">
        <v>460</v>
      </c>
      <c r="K17" s="236" t="s">
        <v>11</v>
      </c>
      <c r="L17" s="131" t="s">
        <v>461</v>
      </c>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row>
    <row r="18" spans="1:40" ht="15" customHeight="1" x14ac:dyDescent="0.2">
      <c r="A18" s="8"/>
      <c r="B18" s="312" t="s">
        <v>12</v>
      </c>
      <c r="C18" s="312"/>
      <c r="D18" s="312"/>
      <c r="E18" s="312"/>
      <c r="F18" s="80" t="str">
        <f>$C$15</f>
        <v>USD$</v>
      </c>
      <c r="G18" s="81">
        <f>SUM(H18:K18)</f>
        <v>0</v>
      </c>
      <c r="H18" s="80"/>
      <c r="I18" s="82"/>
      <c r="J18" s="82"/>
      <c r="K18" s="82"/>
      <c r="L18" s="82"/>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row>
    <row r="19" spans="1:40" ht="15" customHeight="1" x14ac:dyDescent="0.2">
      <c r="A19" s="8"/>
      <c r="B19" s="312" t="s">
        <v>13</v>
      </c>
      <c r="C19" s="312"/>
      <c r="D19" s="312"/>
      <c r="E19" s="312"/>
      <c r="F19" s="80" t="str">
        <f t="shared" ref="F19:F26" si="0">$C$15</f>
        <v>USD$</v>
      </c>
      <c r="G19" s="81">
        <f t="shared" ref="G19:G24" si="1">SUM(H19:K19)</f>
        <v>0</v>
      </c>
      <c r="H19" s="80"/>
      <c r="I19" s="82"/>
      <c r="J19" s="82"/>
      <c r="K19" s="82"/>
      <c r="L19" s="82"/>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row>
    <row r="20" spans="1:40" ht="15" customHeight="1" x14ac:dyDescent="0.2">
      <c r="A20" s="8"/>
      <c r="B20" s="312" t="s">
        <v>14</v>
      </c>
      <c r="C20" s="312"/>
      <c r="D20" s="312"/>
      <c r="E20" s="312"/>
      <c r="F20" s="80" t="str">
        <f t="shared" si="0"/>
        <v>USD$</v>
      </c>
      <c r="G20" s="81">
        <f t="shared" si="1"/>
        <v>0</v>
      </c>
      <c r="H20" s="80"/>
      <c r="I20" s="82"/>
      <c r="J20" s="82"/>
      <c r="K20" s="82"/>
      <c r="L20" s="82"/>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row>
    <row r="21" spans="1:40" ht="15" customHeight="1" x14ac:dyDescent="0.2">
      <c r="A21" s="8"/>
      <c r="B21" s="312" t="s">
        <v>15</v>
      </c>
      <c r="C21" s="312"/>
      <c r="D21" s="312"/>
      <c r="E21" s="312"/>
      <c r="F21" s="80" t="str">
        <f t="shared" si="0"/>
        <v>USD$</v>
      </c>
      <c r="G21" s="81">
        <f t="shared" si="1"/>
        <v>0</v>
      </c>
      <c r="H21" s="80"/>
      <c r="I21" s="82"/>
      <c r="J21" s="82"/>
      <c r="K21" s="82"/>
      <c r="L21" s="82"/>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row>
    <row r="22" spans="1:40" ht="15" customHeight="1" x14ac:dyDescent="0.2">
      <c r="A22" s="8"/>
      <c r="B22" s="312" t="s">
        <v>16</v>
      </c>
      <c r="C22" s="312"/>
      <c r="D22" s="312"/>
      <c r="E22" s="312"/>
      <c r="F22" s="80" t="str">
        <f t="shared" si="0"/>
        <v>USD$</v>
      </c>
      <c r="G22" s="81">
        <f t="shared" si="1"/>
        <v>0</v>
      </c>
      <c r="H22" s="80"/>
      <c r="I22" s="82"/>
      <c r="J22" s="82"/>
      <c r="K22" s="82"/>
      <c r="L22" s="82"/>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row>
    <row r="23" spans="1:40" ht="15" customHeight="1" x14ac:dyDescent="0.2">
      <c r="A23" s="8"/>
      <c r="B23" s="312" t="s">
        <v>17</v>
      </c>
      <c r="C23" s="312"/>
      <c r="D23" s="312"/>
      <c r="E23" s="312"/>
      <c r="F23" s="80" t="str">
        <f t="shared" si="0"/>
        <v>USD$</v>
      </c>
      <c r="G23" s="81">
        <f t="shared" si="1"/>
        <v>0</v>
      </c>
      <c r="H23" s="80"/>
      <c r="I23" s="82"/>
      <c r="J23" s="82"/>
      <c r="K23" s="82"/>
      <c r="L23" s="82"/>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row>
    <row r="24" spans="1:40" ht="15" customHeight="1" x14ac:dyDescent="0.2">
      <c r="A24" s="8"/>
      <c r="B24" s="312" t="s">
        <v>266</v>
      </c>
      <c r="C24" s="312"/>
      <c r="D24" s="312"/>
      <c r="E24" s="312"/>
      <c r="F24" s="80" t="str">
        <f t="shared" si="0"/>
        <v>USD$</v>
      </c>
      <c r="G24" s="81">
        <f t="shared" si="1"/>
        <v>0</v>
      </c>
      <c r="H24" s="83"/>
      <c r="I24" s="84"/>
      <c r="J24" s="84"/>
      <c r="K24" s="82"/>
      <c r="L24" s="82"/>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row>
    <row r="25" spans="1:40" ht="15" customHeight="1" x14ac:dyDescent="0.2">
      <c r="A25" s="8"/>
      <c r="B25" s="312" t="s">
        <v>18</v>
      </c>
      <c r="C25" s="312"/>
      <c r="D25" s="312"/>
      <c r="E25" s="312"/>
      <c r="F25" s="80" t="str">
        <f t="shared" si="0"/>
        <v>USD$</v>
      </c>
      <c r="G25" s="81">
        <f>SUM(H25:K25)</f>
        <v>0</v>
      </c>
      <c r="H25" s="83"/>
      <c r="I25" s="84"/>
      <c r="J25" s="84"/>
      <c r="K25" s="82"/>
      <c r="L25" s="82"/>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row>
    <row r="26" spans="1:40" ht="15" customHeight="1" x14ac:dyDescent="0.2">
      <c r="A26" s="8"/>
      <c r="B26" s="311" t="s">
        <v>1</v>
      </c>
      <c r="C26" s="311"/>
      <c r="D26" s="311"/>
      <c r="E26" s="311"/>
      <c r="F26" s="29" t="str">
        <f t="shared" si="0"/>
        <v>USD$</v>
      </c>
      <c r="G26" s="85">
        <f>SUM(H26:K26)</f>
        <v>0</v>
      </c>
      <c r="H26" s="85">
        <f t="shared" ref="H26:L26" si="2">SUM(H18:H25)</f>
        <v>0</v>
      </c>
      <c r="I26" s="85">
        <f t="shared" si="2"/>
        <v>0</v>
      </c>
      <c r="J26" s="85">
        <f t="shared" si="2"/>
        <v>0</v>
      </c>
      <c r="K26" s="85">
        <f t="shared" si="2"/>
        <v>0</v>
      </c>
      <c r="L26" s="85">
        <f t="shared" si="2"/>
        <v>0</v>
      </c>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row>
    <row r="27" spans="1:40" s="86" customFormat="1" ht="15" customHeight="1" x14ac:dyDescent="0.2">
      <c r="A27" s="9"/>
      <c r="B27" s="27"/>
      <c r="F27" s="27"/>
      <c r="G27" s="28"/>
      <c r="H27" s="28"/>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row>
    <row r="28" spans="1:40" ht="15" customHeight="1" x14ac:dyDescent="0.2">
      <c r="A28" s="8"/>
      <c r="B28" s="311" t="s">
        <v>148</v>
      </c>
      <c r="C28" s="311"/>
      <c r="D28" s="311"/>
      <c r="E28" s="311"/>
      <c r="F28" s="80" t="s">
        <v>19</v>
      </c>
      <c r="G28" s="80"/>
      <c r="H28" s="87"/>
      <c r="I28" s="87"/>
      <c r="J28" s="87"/>
      <c r="K28" s="87"/>
      <c r="L28" s="87"/>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row>
    <row r="29" spans="1:40" ht="15" customHeight="1" x14ac:dyDescent="0.2">
      <c r="A29" s="8"/>
      <c r="B29" s="1" t="s">
        <v>457</v>
      </c>
      <c r="C29" s="27"/>
      <c r="D29" s="28"/>
      <c r="E29" s="2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row>
    <row r="30" spans="1:40" ht="26.25" customHeight="1" x14ac:dyDescent="0.2">
      <c r="A30" s="8"/>
      <c r="B30" s="306" t="s">
        <v>277</v>
      </c>
      <c r="C30" s="306"/>
      <c r="D30" s="306"/>
      <c r="E30" s="306"/>
      <c r="F30" s="306"/>
      <c r="G30" s="306"/>
      <c r="H30" s="306"/>
      <c r="I30" s="306"/>
      <c r="J30" s="306"/>
      <c r="K30" s="306"/>
      <c r="L30" s="306"/>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row>
    <row r="31" spans="1:40" ht="15" customHeight="1" x14ac:dyDescent="0.2">
      <c r="A31" s="8"/>
      <c r="B31" s="88" t="s">
        <v>161</v>
      </c>
      <c r="C31" s="27"/>
      <c r="D31" s="28"/>
      <c r="E31" s="2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row>
    <row r="32" spans="1:40" ht="15" customHeight="1" x14ac:dyDescent="0.2">
      <c r="A32" s="8"/>
      <c r="B32" s="89"/>
      <c r="C32" s="89"/>
      <c r="D32" s="89"/>
      <c r="E32" s="89"/>
      <c r="F32" s="89"/>
      <c r="G32" s="89"/>
      <c r="H32" s="89"/>
      <c r="I32" s="89"/>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row>
    <row r="33" spans="1:40" ht="30.2" customHeight="1" x14ac:dyDescent="0.2">
      <c r="A33" s="8"/>
      <c r="B33" s="303" t="s">
        <v>208</v>
      </c>
      <c r="C33" s="303"/>
      <c r="D33" s="303"/>
      <c r="E33" s="303"/>
      <c r="F33" s="303"/>
      <c r="G33" s="303"/>
      <c r="H33" s="303"/>
      <c r="I33" s="303"/>
      <c r="J33" s="303"/>
      <c r="K33" s="303"/>
      <c r="L33" s="303"/>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row>
    <row r="34" spans="1:40" ht="15" customHeight="1" x14ac:dyDescent="0.2">
      <c r="A34" s="8"/>
      <c r="B34" s="88" t="s">
        <v>163</v>
      </c>
      <c r="C34" s="90"/>
      <c r="D34" s="90"/>
      <c r="E34" s="90"/>
      <c r="F34" s="90"/>
      <c r="G34" s="90"/>
      <c r="H34" s="90"/>
      <c r="I34" s="90"/>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row>
    <row r="35" spans="1:40" ht="15" customHeight="1" x14ac:dyDescent="0.2">
      <c r="A35" s="76"/>
      <c r="B35" s="88" t="s">
        <v>162</v>
      </c>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row>
    <row r="36" spans="1:40" ht="15" customHeight="1" x14ac:dyDescent="0.2">
      <c r="A36" s="8"/>
      <c r="B36" s="28"/>
      <c r="C36" s="28"/>
      <c r="D36" s="28"/>
      <c r="E36" s="28"/>
      <c r="F36" s="28"/>
      <c r="G36" s="28"/>
      <c r="H36" s="28"/>
      <c r="I36" s="2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row>
    <row r="37" spans="1:40" s="135" customFormat="1" ht="12.75" x14ac:dyDescent="0.2">
      <c r="A37" s="33"/>
      <c r="B37" s="296" t="s">
        <v>20</v>
      </c>
      <c r="C37" s="296"/>
      <c r="D37" s="296"/>
      <c r="E37" s="296"/>
      <c r="F37" s="134" t="s">
        <v>8</v>
      </c>
      <c r="G37" s="134" t="s">
        <v>2</v>
      </c>
      <c r="H37" s="28"/>
      <c r="I37" s="28"/>
      <c r="J37" s="8"/>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row>
    <row r="38" spans="1:40" ht="15" customHeight="1" x14ac:dyDescent="0.2">
      <c r="A38" s="8"/>
      <c r="B38" s="312" t="s">
        <v>21</v>
      </c>
      <c r="C38" s="312"/>
      <c r="D38" s="312"/>
      <c r="E38" s="312"/>
      <c r="F38" s="30" t="s">
        <v>35</v>
      </c>
      <c r="G38" s="91"/>
      <c r="H38" s="28"/>
      <c r="I38" s="2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row>
    <row r="39" spans="1:40" ht="15" customHeight="1" x14ac:dyDescent="0.2">
      <c r="A39" s="8"/>
      <c r="B39" s="312" t="s">
        <v>22</v>
      </c>
      <c r="C39" s="312"/>
      <c r="D39" s="312"/>
      <c r="E39" s="312"/>
      <c r="F39" s="30" t="s">
        <v>23</v>
      </c>
      <c r="G39" s="92"/>
      <c r="H39" s="28"/>
      <c r="I39" s="2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row>
    <row r="40" spans="1:40" ht="15" customHeight="1" x14ac:dyDescent="0.2">
      <c r="A40" s="8"/>
      <c r="B40" s="313" t="s">
        <v>180</v>
      </c>
      <c r="C40" s="313"/>
      <c r="D40" s="313"/>
      <c r="E40" s="313"/>
      <c r="F40" s="30" t="s">
        <v>24</v>
      </c>
      <c r="G40" s="92"/>
      <c r="H40" s="28"/>
      <c r="I40" s="2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row>
    <row r="41" spans="1:40" ht="15" customHeight="1" x14ac:dyDescent="0.2">
      <c r="A41" s="8"/>
      <c r="B41" s="313" t="s">
        <v>25</v>
      </c>
      <c r="C41" s="313"/>
      <c r="D41" s="313"/>
      <c r="E41" s="313"/>
      <c r="F41" s="147" t="s">
        <v>35</v>
      </c>
      <c r="G41" s="148"/>
      <c r="H41" s="28"/>
      <c r="I41" s="2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row>
    <row r="42" spans="1:40" ht="15" customHeight="1" x14ac:dyDescent="0.2">
      <c r="A42" s="8"/>
      <c r="B42" s="314" t="s">
        <v>282</v>
      </c>
      <c r="C42" s="315"/>
      <c r="D42" s="315"/>
      <c r="E42" s="315"/>
      <c r="F42" s="30" t="s">
        <v>24</v>
      </c>
      <c r="G42" s="92"/>
      <c r="H42" s="28"/>
      <c r="I42" s="2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row>
    <row r="43" spans="1:40" ht="15" customHeight="1" x14ac:dyDescent="0.2">
      <c r="A43" s="8"/>
      <c r="B43" s="314" t="s">
        <v>283</v>
      </c>
      <c r="C43" s="315"/>
      <c r="D43" s="315"/>
      <c r="E43" s="315"/>
      <c r="F43" s="30" t="s">
        <v>24</v>
      </c>
      <c r="G43" s="92"/>
      <c r="H43" s="28"/>
      <c r="I43" s="2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row>
    <row r="44" spans="1:40" ht="15" customHeight="1" x14ac:dyDescent="0.2">
      <c r="A44" s="8"/>
      <c r="B44" s="314" t="s">
        <v>284</v>
      </c>
      <c r="C44" s="315"/>
      <c r="D44" s="315"/>
      <c r="E44" s="315"/>
      <c r="F44" s="30" t="s">
        <v>24</v>
      </c>
      <c r="G44" s="92"/>
      <c r="H44" s="28"/>
      <c r="I44" s="2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row>
    <row r="45" spans="1:40" ht="15" customHeight="1" x14ac:dyDescent="0.2">
      <c r="A45" s="8"/>
      <c r="B45" s="312" t="s">
        <v>27</v>
      </c>
      <c r="C45" s="312"/>
      <c r="D45" s="312"/>
      <c r="E45" s="312"/>
      <c r="F45" s="30" t="s">
        <v>28</v>
      </c>
      <c r="G45" s="92"/>
      <c r="H45" s="28"/>
      <c r="I45" s="2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row>
    <row r="46" spans="1:40" ht="15" customHeight="1" x14ac:dyDescent="0.2">
      <c r="A46" s="8"/>
      <c r="B46" s="312" t="s">
        <v>210</v>
      </c>
      <c r="C46" s="312"/>
      <c r="D46" s="312"/>
      <c r="E46" s="312"/>
      <c r="F46" s="30" t="s">
        <v>28</v>
      </c>
      <c r="G46" s="92"/>
      <c r="H46" s="28"/>
      <c r="I46" s="2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row>
    <row r="47" spans="1:40" ht="15" customHeight="1" x14ac:dyDescent="0.2">
      <c r="A47" s="8"/>
      <c r="B47" s="312" t="s">
        <v>211</v>
      </c>
      <c r="C47" s="312"/>
      <c r="D47" s="312"/>
      <c r="E47" s="312"/>
      <c r="F47" s="30" t="s">
        <v>28</v>
      </c>
      <c r="G47" s="92"/>
      <c r="H47" s="28"/>
      <c r="I47" s="2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row>
    <row r="48" spans="1:40" ht="15" customHeight="1" x14ac:dyDescent="0.2">
      <c r="A48" s="8"/>
      <c r="B48" s="312" t="s">
        <v>30</v>
      </c>
      <c r="C48" s="312"/>
      <c r="D48" s="312"/>
      <c r="E48" s="312"/>
      <c r="F48" s="30" t="s">
        <v>28</v>
      </c>
      <c r="G48" s="92"/>
      <c r="H48" s="28"/>
      <c r="I48" s="2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row>
    <row r="49" spans="1:40" ht="15" customHeight="1" x14ac:dyDescent="0.2">
      <c r="A49" s="8"/>
      <c r="B49" s="312" t="s">
        <v>121</v>
      </c>
      <c r="C49" s="312"/>
      <c r="D49" s="312"/>
      <c r="E49" s="312"/>
      <c r="F49" s="30" t="s">
        <v>28</v>
      </c>
      <c r="G49" s="92"/>
      <c r="H49" s="28"/>
      <c r="I49" s="2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row>
    <row r="50" spans="1:40" ht="15" customHeight="1" x14ac:dyDescent="0.2">
      <c r="A50" s="8"/>
      <c r="B50" s="312" t="s">
        <v>209</v>
      </c>
      <c r="C50" s="312"/>
      <c r="D50" s="312"/>
      <c r="E50" s="312"/>
      <c r="F50" s="30" t="s">
        <v>24</v>
      </c>
      <c r="G50" s="92"/>
      <c r="H50" s="28"/>
      <c r="I50" s="2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row>
    <row r="51" spans="1:40" ht="15" customHeight="1" x14ac:dyDescent="0.2">
      <c r="A51" s="8"/>
      <c r="B51" s="312" t="s">
        <v>31</v>
      </c>
      <c r="C51" s="312"/>
      <c r="D51" s="312"/>
      <c r="E51" s="312"/>
      <c r="F51" s="30" t="s">
        <v>24</v>
      </c>
      <c r="G51" s="92"/>
      <c r="H51" s="28"/>
      <c r="I51" s="2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row>
    <row r="52" spans="1:40" ht="15" customHeight="1" x14ac:dyDescent="0.2">
      <c r="A52" s="8"/>
      <c r="B52" s="312" t="s">
        <v>32</v>
      </c>
      <c r="C52" s="312"/>
      <c r="D52" s="312"/>
      <c r="E52" s="312"/>
      <c r="F52" s="30" t="s">
        <v>24</v>
      </c>
      <c r="G52" s="92"/>
      <c r="H52" s="28"/>
      <c r="I52" s="2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row>
    <row r="53" spans="1:40" ht="15" customHeight="1" x14ac:dyDescent="0.2">
      <c r="A53" s="8"/>
      <c r="B53" s="312" t="s">
        <v>33</v>
      </c>
      <c r="C53" s="312"/>
      <c r="D53" s="312"/>
      <c r="E53" s="312"/>
      <c r="F53" s="30" t="s">
        <v>26</v>
      </c>
      <c r="G53" s="92"/>
      <c r="H53" s="28"/>
      <c r="I53" s="2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row>
    <row r="54" spans="1:40" ht="15" customHeight="1" x14ac:dyDescent="0.2">
      <c r="A54" s="8"/>
      <c r="B54" s="12"/>
      <c r="C54" s="11"/>
      <c r="D54" s="12"/>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row>
    <row r="55" spans="1:40" ht="15" customHeight="1" x14ac:dyDescent="0.2">
      <c r="A55" s="8"/>
      <c r="B55" s="282" t="s">
        <v>20</v>
      </c>
      <c r="C55" s="282"/>
      <c r="D55" s="282"/>
      <c r="E55" s="282" t="s">
        <v>3</v>
      </c>
      <c r="F55" s="282"/>
      <c r="G55" s="282"/>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row>
    <row r="56" spans="1:40" ht="15" customHeight="1" x14ac:dyDescent="0.2">
      <c r="A56" s="8"/>
      <c r="B56" s="283" t="s">
        <v>36</v>
      </c>
      <c r="C56" s="283"/>
      <c r="D56" s="283"/>
      <c r="E56" s="294"/>
      <c r="F56" s="294"/>
      <c r="G56" s="294"/>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row>
    <row r="57" spans="1:40" ht="15" customHeight="1" x14ac:dyDescent="0.2">
      <c r="A57" s="8"/>
      <c r="B57" s="283" t="s">
        <v>38</v>
      </c>
      <c r="C57" s="283"/>
      <c r="D57" s="283"/>
      <c r="E57" s="294"/>
      <c r="F57" s="294"/>
      <c r="G57" s="294"/>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row>
    <row r="58" spans="1:40" ht="15" customHeight="1" x14ac:dyDescent="0.2">
      <c r="A58" s="8"/>
      <c r="B58" s="13"/>
      <c r="C58" s="93"/>
      <c r="D58" s="93"/>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row>
    <row r="59" spans="1:40" ht="15" customHeight="1" x14ac:dyDescent="0.2">
      <c r="A59" s="8"/>
      <c r="B59" s="13" t="s">
        <v>122</v>
      </c>
      <c r="C59" s="8"/>
      <c r="D59" s="8"/>
      <c r="E59" s="8"/>
      <c r="F59" s="13"/>
      <c r="G59" s="8"/>
      <c r="H59" s="8"/>
      <c r="I59" s="8"/>
      <c r="K59" s="76"/>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row>
    <row r="60" spans="1:40" ht="28.5" customHeight="1" x14ac:dyDescent="0.2">
      <c r="A60" s="8"/>
      <c r="B60" s="282" t="s">
        <v>44</v>
      </c>
      <c r="C60" s="282"/>
      <c r="D60" s="282"/>
      <c r="E60" s="282"/>
      <c r="F60" s="132" t="s">
        <v>8</v>
      </c>
      <c r="G60" s="132" t="s">
        <v>164</v>
      </c>
      <c r="H60" s="132" t="s">
        <v>40</v>
      </c>
      <c r="I60" s="132" t="s">
        <v>41</v>
      </c>
      <c r="J60" s="132" t="s">
        <v>42</v>
      </c>
      <c r="K60" s="132" t="s">
        <v>43</v>
      </c>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row>
    <row r="61" spans="1:40" ht="30.2" customHeight="1" x14ac:dyDescent="0.2">
      <c r="A61" s="8"/>
      <c r="B61" s="308" t="s">
        <v>45</v>
      </c>
      <c r="C61" s="276"/>
      <c r="D61" s="276"/>
      <c r="E61" s="277"/>
      <c r="F61" s="30" t="s">
        <v>37</v>
      </c>
      <c r="G61" s="30" t="str">
        <f t="shared" ref="G61:G64" si="3">$C$15</f>
        <v>USD$</v>
      </c>
      <c r="H61" s="91"/>
      <c r="I61" s="36"/>
      <c r="J61" s="116">
        <f>H61*I61</f>
        <v>0</v>
      </c>
      <c r="K61" s="30"/>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row>
    <row r="62" spans="1:40" ht="30.2" customHeight="1" x14ac:dyDescent="0.2">
      <c r="A62" s="8"/>
      <c r="B62" s="308" t="s">
        <v>46</v>
      </c>
      <c r="C62" s="276"/>
      <c r="D62" s="276"/>
      <c r="E62" s="277"/>
      <c r="F62" s="30" t="s">
        <v>37</v>
      </c>
      <c r="G62" s="30" t="str">
        <f t="shared" si="3"/>
        <v>USD$</v>
      </c>
      <c r="H62" s="91"/>
      <c r="I62" s="36"/>
      <c r="J62" s="116">
        <f>H62*I62</f>
        <v>0</v>
      </c>
      <c r="K62" s="30"/>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row>
    <row r="63" spans="1:40" ht="30.2" customHeight="1" x14ac:dyDescent="0.2">
      <c r="A63" s="8"/>
      <c r="B63" s="308" t="s">
        <v>47</v>
      </c>
      <c r="C63" s="276"/>
      <c r="D63" s="276"/>
      <c r="E63" s="277"/>
      <c r="F63" s="30" t="s">
        <v>37</v>
      </c>
      <c r="G63" s="30" t="str">
        <f t="shared" si="3"/>
        <v>USD$</v>
      </c>
      <c r="H63" s="91"/>
      <c r="I63" s="36"/>
      <c r="J63" s="116">
        <f>H63*I63</f>
        <v>0</v>
      </c>
      <c r="K63" s="30"/>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row>
    <row r="64" spans="1:40" ht="30.2" customHeight="1" x14ac:dyDescent="0.2">
      <c r="A64" s="8"/>
      <c r="B64" s="311" t="s">
        <v>48</v>
      </c>
      <c r="C64" s="311"/>
      <c r="D64" s="311"/>
      <c r="E64" s="311"/>
      <c r="F64" s="94"/>
      <c r="G64" s="91" t="str">
        <f t="shared" si="3"/>
        <v>USD$</v>
      </c>
      <c r="H64" s="95"/>
      <c r="I64" s="95"/>
      <c r="J64" s="85">
        <f>SUM(J61:J63)</f>
        <v>0</v>
      </c>
      <c r="K64" s="30"/>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row>
    <row r="65" spans="1:40" ht="15" customHeight="1" x14ac:dyDescent="0.2">
      <c r="A65" s="8"/>
      <c r="B65" s="11"/>
      <c r="F65" s="11"/>
      <c r="G65" s="11"/>
      <c r="H65" s="11"/>
      <c r="I65" s="11"/>
      <c r="J65" s="9"/>
      <c r="K65" s="44"/>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row>
    <row r="66" spans="1:40" ht="15" customHeight="1" x14ac:dyDescent="0.2">
      <c r="A66" s="8"/>
      <c r="B66" s="11"/>
      <c r="F66" s="11"/>
      <c r="G66" s="11"/>
      <c r="H66" s="11"/>
      <c r="I66" s="11"/>
      <c r="J66" s="9"/>
      <c r="K66" s="44"/>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row>
    <row r="67" spans="1:40" ht="33" customHeight="1" x14ac:dyDescent="0.2">
      <c r="A67" s="8"/>
      <c r="B67" s="282" t="s">
        <v>49</v>
      </c>
      <c r="C67" s="282"/>
      <c r="D67" s="282"/>
      <c r="E67" s="282"/>
      <c r="F67" s="132" t="s">
        <v>8</v>
      </c>
      <c r="G67" s="132" t="s">
        <v>164</v>
      </c>
      <c r="H67" s="132" t="s">
        <v>40</v>
      </c>
      <c r="I67" s="132" t="s">
        <v>41</v>
      </c>
      <c r="J67" s="132" t="s">
        <v>42</v>
      </c>
      <c r="K67" s="132" t="s">
        <v>43</v>
      </c>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row>
    <row r="68" spans="1:40" ht="30.2" customHeight="1" x14ac:dyDescent="0.2">
      <c r="A68" s="8"/>
      <c r="B68" s="308" t="s">
        <v>50</v>
      </c>
      <c r="C68" s="276"/>
      <c r="D68" s="276"/>
      <c r="E68" s="277"/>
      <c r="F68" s="30" t="s">
        <v>37</v>
      </c>
      <c r="G68" s="30" t="str">
        <f t="shared" ref="G68:G70" si="4">$C$15</f>
        <v>USD$</v>
      </c>
      <c r="H68" s="91"/>
      <c r="I68" s="36"/>
      <c r="J68" s="116">
        <f t="shared" ref="J68:J69" si="5">H68*I68</f>
        <v>0</v>
      </c>
      <c r="K68" s="30"/>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row>
    <row r="69" spans="1:40" ht="30.2" customHeight="1" x14ac:dyDescent="0.2">
      <c r="A69" s="8"/>
      <c r="B69" s="308" t="s">
        <v>184</v>
      </c>
      <c r="C69" s="276"/>
      <c r="D69" s="276"/>
      <c r="E69" s="277"/>
      <c r="F69" s="30" t="s">
        <v>37</v>
      </c>
      <c r="G69" s="30" t="str">
        <f t="shared" si="4"/>
        <v>USD$</v>
      </c>
      <c r="H69" s="91"/>
      <c r="I69" s="36"/>
      <c r="J69" s="116">
        <f t="shared" si="5"/>
        <v>0</v>
      </c>
      <c r="K69" s="30"/>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row>
    <row r="70" spans="1:40" ht="30.2" customHeight="1" x14ac:dyDescent="0.2">
      <c r="A70" s="8"/>
      <c r="B70" s="311" t="s">
        <v>51</v>
      </c>
      <c r="C70" s="311"/>
      <c r="D70" s="311"/>
      <c r="E70" s="311"/>
      <c r="F70" s="92"/>
      <c r="G70" s="91" t="str">
        <f t="shared" si="4"/>
        <v>USD$</v>
      </c>
      <c r="H70" s="91"/>
      <c r="I70" s="96"/>
      <c r="J70" s="85">
        <f>SUM(J68:J69)</f>
        <v>0</v>
      </c>
      <c r="K70" s="30"/>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row>
    <row r="71" spans="1:40" ht="15" customHeight="1" x14ac:dyDescent="0.2">
      <c r="A71" s="8"/>
      <c r="B71" s="49"/>
      <c r="F71" s="44"/>
      <c r="G71" s="11"/>
      <c r="H71" s="11"/>
      <c r="I71" s="50"/>
      <c r="J71" s="44"/>
      <c r="K71" s="44"/>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row>
    <row r="72" spans="1:40" ht="15" customHeight="1" x14ac:dyDescent="0.2">
      <c r="A72" s="8"/>
      <c r="B72" s="49"/>
      <c r="F72" s="44"/>
      <c r="G72" s="11"/>
      <c r="H72" s="11"/>
      <c r="I72" s="50"/>
      <c r="J72" s="44"/>
      <c r="K72" s="44"/>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row>
    <row r="73" spans="1:40" ht="31.5" customHeight="1" x14ac:dyDescent="0.2">
      <c r="A73" s="8"/>
      <c r="B73" s="282" t="s">
        <v>52</v>
      </c>
      <c r="C73" s="282"/>
      <c r="D73" s="282"/>
      <c r="E73" s="282"/>
      <c r="F73" s="132" t="s">
        <v>8</v>
      </c>
      <c r="G73" s="132" t="s">
        <v>164</v>
      </c>
      <c r="H73" s="132" t="s">
        <v>40</v>
      </c>
      <c r="I73" s="132" t="s">
        <v>41</v>
      </c>
      <c r="J73" s="132" t="s">
        <v>42</v>
      </c>
      <c r="K73" s="132" t="s">
        <v>43</v>
      </c>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row>
    <row r="74" spans="1:40" ht="30.2" customHeight="1" x14ac:dyDescent="0.2">
      <c r="A74" s="8"/>
      <c r="B74" s="308" t="s">
        <v>53</v>
      </c>
      <c r="C74" s="276"/>
      <c r="D74" s="276"/>
      <c r="E74" s="277"/>
      <c r="F74" s="30" t="s">
        <v>37</v>
      </c>
      <c r="G74" s="30" t="str">
        <f t="shared" ref="G74:G83" si="6">$C$15</f>
        <v>USD$</v>
      </c>
      <c r="H74" s="91"/>
      <c r="I74" s="36"/>
      <c r="J74" s="116">
        <f t="shared" ref="J74:J81" si="7">H74*I74</f>
        <v>0</v>
      </c>
      <c r="K74" s="97"/>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row>
    <row r="75" spans="1:40" ht="30.2" customHeight="1" x14ac:dyDescent="0.2">
      <c r="A75" s="8"/>
      <c r="B75" s="308" t="s">
        <v>54</v>
      </c>
      <c r="C75" s="276"/>
      <c r="D75" s="276"/>
      <c r="E75" s="277"/>
      <c r="F75" s="30" t="s">
        <v>37</v>
      </c>
      <c r="G75" s="30" t="str">
        <f t="shared" si="6"/>
        <v>USD$</v>
      </c>
      <c r="H75" s="91"/>
      <c r="I75" s="36"/>
      <c r="J75" s="116">
        <f t="shared" si="7"/>
        <v>0</v>
      </c>
      <c r="K75" s="97"/>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row>
    <row r="76" spans="1:40" ht="30.2" customHeight="1" x14ac:dyDescent="0.2">
      <c r="A76" s="8"/>
      <c r="B76" s="308" t="s">
        <v>55</v>
      </c>
      <c r="C76" s="276"/>
      <c r="D76" s="276"/>
      <c r="E76" s="277"/>
      <c r="F76" s="30" t="s">
        <v>37</v>
      </c>
      <c r="G76" s="30" t="str">
        <f t="shared" si="6"/>
        <v>USD$</v>
      </c>
      <c r="H76" s="91"/>
      <c r="I76" s="36"/>
      <c r="J76" s="116">
        <f t="shared" si="7"/>
        <v>0</v>
      </c>
      <c r="K76" s="97"/>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row>
    <row r="77" spans="1:40" ht="30.2" customHeight="1" x14ac:dyDescent="0.2">
      <c r="A77" s="8"/>
      <c r="B77" s="308" t="s">
        <v>56</v>
      </c>
      <c r="C77" s="276"/>
      <c r="D77" s="276"/>
      <c r="E77" s="277"/>
      <c r="F77" s="30" t="s">
        <v>57</v>
      </c>
      <c r="G77" s="30" t="str">
        <f t="shared" si="6"/>
        <v>USD$</v>
      </c>
      <c r="H77" s="91"/>
      <c r="I77" s="36"/>
      <c r="J77" s="116">
        <f t="shared" si="7"/>
        <v>0</v>
      </c>
      <c r="K77" s="97"/>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row>
    <row r="78" spans="1:40" ht="30.2" customHeight="1" x14ac:dyDescent="0.2">
      <c r="A78" s="8"/>
      <c r="B78" s="308" t="s">
        <v>58</v>
      </c>
      <c r="C78" s="276"/>
      <c r="D78" s="276"/>
      <c r="E78" s="277"/>
      <c r="F78" s="30" t="s">
        <v>57</v>
      </c>
      <c r="G78" s="30" t="str">
        <f t="shared" si="6"/>
        <v>USD$</v>
      </c>
      <c r="H78" s="91"/>
      <c r="I78" s="36"/>
      <c r="J78" s="116">
        <f t="shared" si="7"/>
        <v>0</v>
      </c>
      <c r="K78" s="97"/>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row>
    <row r="79" spans="1:40" ht="30.2" customHeight="1" x14ac:dyDescent="0.2">
      <c r="A79" s="8"/>
      <c r="B79" s="308" t="s">
        <v>59</v>
      </c>
      <c r="C79" s="276"/>
      <c r="D79" s="276"/>
      <c r="E79" s="277"/>
      <c r="F79" s="30" t="s">
        <v>57</v>
      </c>
      <c r="G79" s="30" t="str">
        <f t="shared" si="6"/>
        <v>USD$</v>
      </c>
      <c r="H79" s="91"/>
      <c r="I79" s="36"/>
      <c r="J79" s="116">
        <f t="shared" si="7"/>
        <v>0</v>
      </c>
      <c r="K79" s="97"/>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row>
    <row r="80" spans="1:40" ht="30.2" customHeight="1" x14ac:dyDescent="0.2">
      <c r="A80" s="8"/>
      <c r="B80" s="308" t="s">
        <v>60</v>
      </c>
      <c r="C80" s="276"/>
      <c r="D80" s="276"/>
      <c r="E80" s="277"/>
      <c r="F80" s="30" t="s">
        <v>57</v>
      </c>
      <c r="G80" s="30" t="str">
        <f t="shared" si="6"/>
        <v>USD$</v>
      </c>
      <c r="H80" s="91"/>
      <c r="I80" s="36"/>
      <c r="J80" s="116">
        <f t="shared" si="7"/>
        <v>0</v>
      </c>
      <c r="K80" s="97"/>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row>
    <row r="81" spans="1:40" ht="30.2" customHeight="1" x14ac:dyDescent="0.2">
      <c r="A81" s="8"/>
      <c r="B81" s="308" t="s">
        <v>61</v>
      </c>
      <c r="C81" s="276"/>
      <c r="D81" s="276"/>
      <c r="E81" s="277"/>
      <c r="F81" s="98" t="s">
        <v>37</v>
      </c>
      <c r="G81" s="98" t="str">
        <f t="shared" si="6"/>
        <v>USD$</v>
      </c>
      <c r="H81" s="99"/>
      <c r="I81" s="100"/>
      <c r="J81" s="116">
        <f t="shared" si="7"/>
        <v>0</v>
      </c>
      <c r="K81" s="101"/>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row>
    <row r="82" spans="1:40" s="108" customFormat="1" ht="5.0999999999999996" customHeight="1" x14ac:dyDescent="0.2">
      <c r="A82" s="102"/>
      <c r="B82" s="103"/>
      <c r="C82" s="103"/>
      <c r="D82" s="103"/>
      <c r="E82" s="103"/>
      <c r="F82" s="104"/>
      <c r="G82" s="104"/>
      <c r="H82" s="43"/>
      <c r="I82" s="105"/>
      <c r="J82" s="106"/>
      <c r="K82" s="107"/>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102"/>
      <c r="AL82" s="102"/>
      <c r="AM82" s="102"/>
      <c r="AN82" s="102"/>
    </row>
    <row r="83" spans="1:40" s="110" customFormat="1" ht="30.2" customHeight="1" x14ac:dyDescent="0.2">
      <c r="A83" s="13"/>
      <c r="B83" s="300" t="s">
        <v>62</v>
      </c>
      <c r="C83" s="300"/>
      <c r="D83" s="300"/>
      <c r="E83" s="300"/>
      <c r="F83" s="91" t="s">
        <v>35</v>
      </c>
      <c r="G83" s="91" t="str">
        <f t="shared" si="6"/>
        <v>USD$</v>
      </c>
      <c r="H83" s="91"/>
      <c r="I83" s="45"/>
      <c r="J83" s="85">
        <f>SUM(J74:J81)</f>
        <v>0</v>
      </c>
      <c r="K83" s="109"/>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row>
    <row r="84" spans="1:40" ht="5.0999999999999996" customHeight="1" x14ac:dyDescent="0.2">
      <c r="A84" s="8"/>
      <c r="B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row>
    <row r="85" spans="1:40" ht="30.2" customHeight="1" x14ac:dyDescent="0.2">
      <c r="A85" s="8"/>
      <c r="B85" s="304" t="s">
        <v>34</v>
      </c>
      <c r="C85" s="304"/>
      <c r="D85" s="304"/>
      <c r="E85" s="304"/>
      <c r="F85" s="30" t="s">
        <v>35</v>
      </c>
      <c r="G85" s="111"/>
      <c r="H85" s="85"/>
      <c r="I85" s="112"/>
      <c r="J85" s="112"/>
      <c r="K85" s="112"/>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row>
    <row r="86" spans="1:40" s="108" customFormat="1" ht="5.0999999999999996" customHeight="1" x14ac:dyDescent="0.2">
      <c r="A86" s="102"/>
      <c r="B86" s="103"/>
      <c r="C86" s="103"/>
      <c r="D86" s="103"/>
      <c r="E86" s="103"/>
      <c r="F86" s="104"/>
      <c r="G86" s="43"/>
      <c r="H86" s="104"/>
      <c r="I86" s="113"/>
      <c r="J86" s="113"/>
      <c r="K86" s="113"/>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c r="AN86" s="102"/>
    </row>
    <row r="87" spans="1:40" s="110" customFormat="1" ht="30.2" customHeight="1" x14ac:dyDescent="0.2">
      <c r="A87" s="13"/>
      <c r="B87" s="311" t="s">
        <v>63</v>
      </c>
      <c r="C87" s="311"/>
      <c r="D87" s="311"/>
      <c r="E87" s="311"/>
      <c r="F87" s="38"/>
      <c r="G87" s="91" t="str">
        <f>$C$15</f>
        <v>USD$</v>
      </c>
      <c r="H87" s="38"/>
      <c r="I87" s="38"/>
      <c r="J87" s="85">
        <f>J83*H85</f>
        <v>0</v>
      </c>
      <c r="K87" s="109"/>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row>
    <row r="88" spans="1:40" ht="15" customHeight="1" x14ac:dyDescent="0.2">
      <c r="A88" s="8"/>
      <c r="B88" s="49"/>
      <c r="F88" s="44"/>
      <c r="G88" s="11"/>
      <c r="H88" s="44"/>
      <c r="I88" s="51"/>
      <c r="J88" s="44"/>
      <c r="K88" s="52"/>
      <c r="L88" s="114"/>
      <c r="M88" s="114"/>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row>
    <row r="89" spans="1:40" ht="30" customHeight="1" x14ac:dyDescent="0.2">
      <c r="A89" s="8"/>
      <c r="B89" s="282" t="s">
        <v>123</v>
      </c>
      <c r="C89" s="282"/>
      <c r="D89" s="282"/>
      <c r="E89" s="282"/>
      <c r="F89" s="132" t="s">
        <v>8</v>
      </c>
      <c r="G89" s="132" t="s">
        <v>164</v>
      </c>
      <c r="H89" s="132" t="s">
        <v>40</v>
      </c>
      <c r="I89" s="132" t="s">
        <v>41</v>
      </c>
      <c r="J89" s="132" t="s">
        <v>42</v>
      </c>
      <c r="K89" s="132" t="s">
        <v>43</v>
      </c>
      <c r="L89" s="9"/>
      <c r="M89" s="9"/>
      <c r="N89" s="59"/>
      <c r="O89" s="9"/>
      <c r="P89" s="8"/>
      <c r="Q89" s="8"/>
      <c r="R89" s="8"/>
      <c r="S89" s="8"/>
      <c r="T89" s="8"/>
      <c r="U89" s="8"/>
      <c r="V89" s="8"/>
      <c r="W89" s="8"/>
      <c r="X89" s="8"/>
      <c r="Y89" s="8"/>
      <c r="Z89" s="8"/>
      <c r="AA89" s="8"/>
      <c r="AB89" s="8"/>
      <c r="AC89" s="8"/>
      <c r="AD89" s="8"/>
      <c r="AE89" s="8"/>
      <c r="AF89" s="8"/>
      <c r="AG89" s="8"/>
      <c r="AH89" s="8"/>
      <c r="AI89" s="8"/>
      <c r="AJ89" s="8"/>
      <c r="AK89" s="8"/>
      <c r="AL89" s="8"/>
      <c r="AM89" s="8"/>
      <c r="AN89" s="8"/>
    </row>
    <row r="90" spans="1:40" ht="30.2" customHeight="1" x14ac:dyDescent="0.2">
      <c r="A90" s="8"/>
      <c r="B90" s="308" t="s">
        <v>124</v>
      </c>
      <c r="C90" s="276"/>
      <c r="D90" s="276"/>
      <c r="E90" s="277"/>
      <c r="F90" s="34" t="s">
        <v>37</v>
      </c>
      <c r="G90" s="91" t="str">
        <f t="shared" ref="G90:G110" si="8">$C$15</f>
        <v>USD$</v>
      </c>
      <c r="H90" s="91"/>
      <c r="I90" s="36"/>
      <c r="J90" s="116">
        <f t="shared" ref="J90:J109" si="9">H90*I90</f>
        <v>0</v>
      </c>
      <c r="K90" s="34"/>
      <c r="L90" s="9"/>
      <c r="M90" s="9"/>
      <c r="N90" s="59"/>
      <c r="O90" s="9"/>
      <c r="P90" s="8"/>
      <c r="Q90" s="8"/>
      <c r="R90" s="8"/>
      <c r="S90" s="8"/>
      <c r="T90" s="8"/>
      <c r="U90" s="8"/>
      <c r="V90" s="8"/>
      <c r="W90" s="8"/>
      <c r="X90" s="8"/>
      <c r="Y90" s="8"/>
      <c r="Z90" s="8"/>
      <c r="AA90" s="8"/>
      <c r="AB90" s="8"/>
      <c r="AC90" s="8"/>
      <c r="AD90" s="8"/>
      <c r="AE90" s="8"/>
      <c r="AF90" s="8"/>
      <c r="AG90" s="8"/>
      <c r="AH90" s="8"/>
      <c r="AI90" s="8"/>
      <c r="AJ90" s="8"/>
      <c r="AK90" s="8"/>
      <c r="AL90" s="8"/>
      <c r="AM90" s="8"/>
      <c r="AN90" s="8"/>
    </row>
    <row r="91" spans="1:40" ht="30.2" customHeight="1" x14ac:dyDescent="0.2">
      <c r="A91" s="8"/>
      <c r="B91" s="308" t="s">
        <v>125</v>
      </c>
      <c r="C91" s="276"/>
      <c r="D91" s="276"/>
      <c r="E91" s="277"/>
      <c r="F91" s="34"/>
      <c r="G91" s="91"/>
      <c r="H91" s="91"/>
      <c r="I91" s="36"/>
      <c r="J91" s="116"/>
      <c r="K91" s="31"/>
      <c r="L91" s="9"/>
      <c r="M91" s="9"/>
      <c r="N91" s="59"/>
      <c r="O91" s="9"/>
      <c r="P91" s="8"/>
      <c r="Q91" s="8"/>
      <c r="R91" s="8"/>
      <c r="S91" s="8"/>
      <c r="T91" s="8"/>
      <c r="U91" s="8"/>
      <c r="V91" s="8"/>
      <c r="W91" s="8"/>
      <c r="X91" s="8"/>
      <c r="Y91" s="8"/>
      <c r="Z91" s="8"/>
      <c r="AA91" s="8"/>
      <c r="AB91" s="8"/>
      <c r="AC91" s="8"/>
      <c r="AD91" s="8"/>
      <c r="AE91" s="8"/>
      <c r="AF91" s="8"/>
      <c r="AG91" s="8"/>
      <c r="AH91" s="8"/>
      <c r="AI91" s="8"/>
      <c r="AJ91" s="8"/>
      <c r="AK91" s="8"/>
      <c r="AL91" s="8"/>
      <c r="AM91" s="8"/>
      <c r="AN91" s="8"/>
    </row>
    <row r="92" spans="1:40" ht="30.2" customHeight="1" x14ac:dyDescent="0.2">
      <c r="A92" s="8"/>
      <c r="B92" s="316" t="s">
        <v>126</v>
      </c>
      <c r="C92" s="317"/>
      <c r="D92" s="317"/>
      <c r="E92" s="318"/>
      <c r="F92" s="30" t="s">
        <v>86</v>
      </c>
      <c r="G92" s="91" t="str">
        <f t="shared" si="8"/>
        <v>USD$</v>
      </c>
      <c r="H92" s="91"/>
      <c r="I92" s="36"/>
      <c r="J92" s="116">
        <f t="shared" si="9"/>
        <v>0</v>
      </c>
      <c r="K92" s="34"/>
      <c r="L92" s="9"/>
      <c r="M92" s="9"/>
      <c r="N92" s="59"/>
      <c r="O92" s="9"/>
      <c r="P92" s="8"/>
      <c r="Q92" s="8"/>
      <c r="R92" s="8"/>
      <c r="S92" s="8"/>
      <c r="T92" s="8"/>
      <c r="U92" s="8"/>
      <c r="V92" s="8"/>
      <c r="W92" s="8"/>
      <c r="X92" s="8"/>
      <c r="Y92" s="8"/>
      <c r="Z92" s="8"/>
      <c r="AA92" s="8"/>
      <c r="AB92" s="8"/>
      <c r="AC92" s="8"/>
      <c r="AD92" s="8"/>
      <c r="AE92" s="8"/>
      <c r="AF92" s="8"/>
      <c r="AG92" s="8"/>
      <c r="AH92" s="8"/>
      <c r="AI92" s="8"/>
      <c r="AJ92" s="8"/>
      <c r="AK92" s="8"/>
      <c r="AL92" s="8"/>
      <c r="AM92" s="8"/>
      <c r="AN92" s="8"/>
    </row>
    <row r="93" spans="1:40" ht="30.2" customHeight="1" x14ac:dyDescent="0.2">
      <c r="A93" s="8"/>
      <c r="B93" s="316" t="s">
        <v>127</v>
      </c>
      <c r="C93" s="317"/>
      <c r="D93" s="317"/>
      <c r="E93" s="318"/>
      <c r="F93" s="30" t="s">
        <v>86</v>
      </c>
      <c r="G93" s="91" t="str">
        <f t="shared" si="8"/>
        <v>USD$</v>
      </c>
      <c r="H93" s="91"/>
      <c r="I93" s="36"/>
      <c r="J93" s="116">
        <f t="shared" si="9"/>
        <v>0</v>
      </c>
      <c r="K93" s="34"/>
      <c r="L93" s="9"/>
      <c r="M93" s="9"/>
      <c r="N93" s="120"/>
      <c r="O93" s="9"/>
      <c r="P93" s="8"/>
      <c r="Q93" s="8"/>
      <c r="R93" s="8"/>
      <c r="S93" s="8"/>
      <c r="T93" s="8"/>
      <c r="U93" s="8"/>
      <c r="V93" s="8"/>
      <c r="W93" s="8"/>
      <c r="X93" s="8"/>
      <c r="Y93" s="8"/>
      <c r="Z93" s="8"/>
      <c r="AA93" s="8"/>
      <c r="AB93" s="8"/>
      <c r="AC93" s="8"/>
      <c r="AD93" s="8"/>
      <c r="AE93" s="8"/>
      <c r="AF93" s="8"/>
      <c r="AG93" s="8"/>
      <c r="AH93" s="8"/>
      <c r="AI93" s="8"/>
      <c r="AJ93" s="8"/>
      <c r="AK93" s="8"/>
      <c r="AL93" s="8"/>
      <c r="AM93" s="8"/>
      <c r="AN93" s="8"/>
    </row>
    <row r="94" spans="1:40" ht="30.2" customHeight="1" x14ac:dyDescent="0.2">
      <c r="A94" s="8"/>
      <c r="B94" s="316" t="s">
        <v>128</v>
      </c>
      <c r="C94" s="317"/>
      <c r="D94" s="317"/>
      <c r="E94" s="318"/>
      <c r="F94" s="30" t="s">
        <v>86</v>
      </c>
      <c r="G94" s="91" t="str">
        <f t="shared" si="8"/>
        <v>USD$</v>
      </c>
      <c r="H94" s="91"/>
      <c r="I94" s="36"/>
      <c r="J94" s="116">
        <f t="shared" si="9"/>
        <v>0</v>
      </c>
      <c r="K94" s="34"/>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row>
    <row r="95" spans="1:40" ht="27" customHeight="1" x14ac:dyDescent="0.2">
      <c r="A95" s="8"/>
      <c r="B95" s="316" t="s">
        <v>269</v>
      </c>
      <c r="C95" s="317"/>
      <c r="D95" s="317"/>
      <c r="E95" s="318"/>
      <c r="F95" s="30" t="s">
        <v>86</v>
      </c>
      <c r="G95" s="91" t="str">
        <f t="shared" si="8"/>
        <v>USD$</v>
      </c>
      <c r="H95" s="91"/>
      <c r="I95" s="36"/>
      <c r="J95" s="116">
        <f t="shared" si="9"/>
        <v>0</v>
      </c>
      <c r="K95" s="34"/>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row>
    <row r="96" spans="1:40" ht="30.2" customHeight="1" x14ac:dyDescent="0.2">
      <c r="A96" s="8"/>
      <c r="B96" s="308" t="s">
        <v>129</v>
      </c>
      <c r="C96" s="276"/>
      <c r="D96" s="276"/>
      <c r="E96" s="277"/>
      <c r="F96" s="30" t="s">
        <v>37</v>
      </c>
      <c r="G96" s="91" t="str">
        <f t="shared" si="8"/>
        <v>USD$</v>
      </c>
      <c r="H96" s="91"/>
      <c r="I96" s="36"/>
      <c r="J96" s="116">
        <f t="shared" si="9"/>
        <v>0</v>
      </c>
      <c r="K96" s="30"/>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row>
    <row r="97" spans="1:40" ht="30.2" customHeight="1" x14ac:dyDescent="0.2">
      <c r="A97" s="8"/>
      <c r="B97" s="308" t="s">
        <v>270</v>
      </c>
      <c r="C97" s="276"/>
      <c r="D97" s="276"/>
      <c r="E97" s="277"/>
      <c r="F97" s="30" t="s">
        <v>37</v>
      </c>
      <c r="G97" s="91" t="str">
        <f t="shared" si="8"/>
        <v>USD$</v>
      </c>
      <c r="H97" s="91"/>
      <c r="I97" s="36"/>
      <c r="J97" s="116">
        <f t="shared" si="9"/>
        <v>0</v>
      </c>
      <c r="K97" s="30"/>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row>
    <row r="98" spans="1:40" ht="30.2" customHeight="1" x14ac:dyDescent="0.2">
      <c r="A98" s="8"/>
      <c r="B98" s="308" t="s">
        <v>271</v>
      </c>
      <c r="C98" s="276"/>
      <c r="D98" s="276"/>
      <c r="E98" s="277"/>
      <c r="F98" s="30" t="s">
        <v>86</v>
      </c>
      <c r="G98" s="91" t="str">
        <f t="shared" si="8"/>
        <v>USD$</v>
      </c>
      <c r="H98" s="91"/>
      <c r="I98" s="36"/>
      <c r="J98" s="116">
        <f t="shared" si="9"/>
        <v>0</v>
      </c>
      <c r="K98" s="30"/>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row>
    <row r="99" spans="1:40" ht="30.2" customHeight="1" x14ac:dyDescent="0.2">
      <c r="A99" s="8"/>
      <c r="B99" s="308" t="s">
        <v>130</v>
      </c>
      <c r="C99" s="276"/>
      <c r="D99" s="276"/>
      <c r="E99" s="277"/>
      <c r="F99" s="30" t="s">
        <v>86</v>
      </c>
      <c r="G99" s="91" t="str">
        <f t="shared" si="8"/>
        <v>USD$</v>
      </c>
      <c r="H99" s="91"/>
      <c r="I99" s="36"/>
      <c r="J99" s="116">
        <f t="shared" si="9"/>
        <v>0</v>
      </c>
      <c r="K99" s="30"/>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row>
    <row r="100" spans="1:40" ht="30.2" customHeight="1" x14ac:dyDescent="0.2">
      <c r="A100" s="8"/>
      <c r="B100" s="308" t="s">
        <v>131</v>
      </c>
      <c r="C100" s="276"/>
      <c r="D100" s="276"/>
      <c r="E100" s="277"/>
      <c r="F100" s="30" t="s">
        <v>86</v>
      </c>
      <c r="G100" s="91" t="str">
        <f t="shared" si="8"/>
        <v>USD$</v>
      </c>
      <c r="H100" s="91"/>
      <c r="I100" s="36"/>
      <c r="J100" s="116">
        <f t="shared" si="9"/>
        <v>0</v>
      </c>
      <c r="K100" s="30"/>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row>
    <row r="101" spans="1:40" ht="30.2" customHeight="1" x14ac:dyDescent="0.2">
      <c r="A101" s="8"/>
      <c r="B101" s="308" t="s">
        <v>212</v>
      </c>
      <c r="C101" s="276"/>
      <c r="D101" s="276"/>
      <c r="E101" s="277"/>
      <c r="F101" s="30" t="s">
        <v>37</v>
      </c>
      <c r="G101" s="91" t="str">
        <f t="shared" si="8"/>
        <v>USD$</v>
      </c>
      <c r="H101" s="91"/>
      <c r="I101" s="36"/>
      <c r="J101" s="116">
        <f t="shared" si="9"/>
        <v>0</v>
      </c>
      <c r="K101" s="30"/>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row>
    <row r="102" spans="1:40" ht="30.2" customHeight="1" x14ac:dyDescent="0.2">
      <c r="A102" s="8"/>
      <c r="B102" s="308" t="s">
        <v>260</v>
      </c>
      <c r="C102" s="276"/>
      <c r="D102" s="276"/>
      <c r="E102" s="277"/>
      <c r="F102" s="30" t="s">
        <v>37</v>
      </c>
      <c r="G102" s="91" t="str">
        <f t="shared" si="8"/>
        <v>USD$</v>
      </c>
      <c r="H102" s="91"/>
      <c r="I102" s="36"/>
      <c r="J102" s="116">
        <f t="shared" si="9"/>
        <v>0</v>
      </c>
      <c r="K102" s="30"/>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row>
    <row r="103" spans="1:40" ht="30.2" customHeight="1" x14ac:dyDescent="0.2">
      <c r="A103" s="8"/>
      <c r="B103" s="308" t="s">
        <v>281</v>
      </c>
      <c r="C103" s="276"/>
      <c r="D103" s="276"/>
      <c r="E103" s="277"/>
      <c r="F103" s="30" t="s">
        <v>86</v>
      </c>
      <c r="G103" s="91" t="str">
        <f t="shared" si="8"/>
        <v>USD$</v>
      </c>
      <c r="H103" s="91"/>
      <c r="I103" s="36"/>
      <c r="J103" s="116">
        <f t="shared" si="9"/>
        <v>0</v>
      </c>
      <c r="K103" s="30"/>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row>
    <row r="104" spans="1:40" ht="30.2" customHeight="1" x14ac:dyDescent="0.2">
      <c r="A104" s="8"/>
      <c r="B104" s="308" t="s">
        <v>213</v>
      </c>
      <c r="C104" s="276"/>
      <c r="D104" s="276"/>
      <c r="E104" s="277"/>
      <c r="F104" s="30" t="s">
        <v>57</v>
      </c>
      <c r="G104" s="91" t="str">
        <f t="shared" si="8"/>
        <v>USD$</v>
      </c>
      <c r="H104" s="91"/>
      <c r="I104" s="36"/>
      <c r="J104" s="116">
        <f t="shared" si="9"/>
        <v>0</v>
      </c>
      <c r="K104" s="30"/>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row>
    <row r="105" spans="1:40" ht="30.2" customHeight="1" x14ac:dyDescent="0.2">
      <c r="A105" s="8"/>
      <c r="B105" s="308" t="s">
        <v>214</v>
      </c>
      <c r="C105" s="276"/>
      <c r="D105" s="276"/>
      <c r="E105" s="277"/>
      <c r="F105" s="34"/>
      <c r="G105" s="91"/>
      <c r="H105" s="91"/>
      <c r="I105" s="36"/>
      <c r="J105" s="116"/>
      <c r="K105" s="31"/>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row>
    <row r="106" spans="1:40" ht="30.2" customHeight="1" x14ac:dyDescent="0.2">
      <c r="A106" s="8"/>
      <c r="B106" s="316" t="s">
        <v>215</v>
      </c>
      <c r="C106" s="317"/>
      <c r="D106" s="317"/>
      <c r="E106" s="318"/>
      <c r="F106" s="30" t="s">
        <v>105</v>
      </c>
      <c r="G106" s="91" t="str">
        <f t="shared" si="8"/>
        <v>USD$</v>
      </c>
      <c r="H106" s="91"/>
      <c r="I106" s="36"/>
      <c r="J106" s="116">
        <f t="shared" si="9"/>
        <v>0</v>
      </c>
      <c r="K106" s="30"/>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row>
    <row r="107" spans="1:40" ht="30.2" customHeight="1" x14ac:dyDescent="0.2">
      <c r="A107" s="8"/>
      <c r="B107" s="316" t="s">
        <v>216</v>
      </c>
      <c r="C107" s="317"/>
      <c r="D107" s="317"/>
      <c r="E107" s="318"/>
      <c r="F107" s="30" t="s">
        <v>105</v>
      </c>
      <c r="G107" s="91" t="str">
        <f t="shared" si="8"/>
        <v>USD$</v>
      </c>
      <c r="H107" s="91"/>
      <c r="I107" s="36"/>
      <c r="J107" s="116">
        <f t="shared" si="9"/>
        <v>0</v>
      </c>
      <c r="K107" s="30"/>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row>
    <row r="108" spans="1:40" ht="30.2" customHeight="1" x14ac:dyDescent="0.2">
      <c r="A108" s="8"/>
      <c r="B108" s="322" t="s">
        <v>217</v>
      </c>
      <c r="C108" s="323"/>
      <c r="D108" s="323"/>
      <c r="E108" s="324"/>
      <c r="F108" s="138" t="s">
        <v>26</v>
      </c>
      <c r="G108" s="91" t="str">
        <f t="shared" si="8"/>
        <v>USD$</v>
      </c>
      <c r="H108" s="138"/>
      <c r="I108" s="143"/>
      <c r="J108" s="138">
        <f t="shared" si="9"/>
        <v>0</v>
      </c>
      <c r="K108" s="13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row>
    <row r="109" spans="1:40" ht="45.75" customHeight="1" x14ac:dyDescent="0.2">
      <c r="A109" s="8"/>
      <c r="B109" s="322" t="s">
        <v>218</v>
      </c>
      <c r="C109" s="323"/>
      <c r="D109" s="323"/>
      <c r="E109" s="324"/>
      <c r="F109" s="138"/>
      <c r="G109" s="91" t="str">
        <f t="shared" si="8"/>
        <v>USD$</v>
      </c>
      <c r="H109" s="138"/>
      <c r="I109" s="143"/>
      <c r="J109" s="138">
        <f t="shared" si="9"/>
        <v>0</v>
      </c>
      <c r="K109" s="146" t="s">
        <v>259</v>
      </c>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row>
    <row r="110" spans="1:40" s="110" customFormat="1" ht="30.2" customHeight="1" x14ac:dyDescent="0.2">
      <c r="A110" s="13"/>
      <c r="B110" s="311" t="s">
        <v>104</v>
      </c>
      <c r="C110" s="311"/>
      <c r="D110" s="311"/>
      <c r="E110" s="311"/>
      <c r="F110" s="38"/>
      <c r="G110" s="91" t="str">
        <f t="shared" si="8"/>
        <v>USD$</v>
      </c>
      <c r="H110" s="38"/>
      <c r="I110" s="38"/>
      <c r="J110" s="85">
        <f>SUM(J90:J109)</f>
        <v>0</v>
      </c>
      <c r="K110" s="91"/>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row>
    <row r="111" spans="1:40" ht="15" customHeight="1" x14ac:dyDescent="0.2">
      <c r="A111" s="8"/>
      <c r="B111" s="49"/>
      <c r="F111" s="136"/>
      <c r="G111" s="11"/>
      <c r="H111" s="136"/>
      <c r="I111" s="51"/>
      <c r="J111" s="136"/>
      <c r="K111" s="52"/>
      <c r="L111" s="307"/>
      <c r="M111" s="307"/>
      <c r="N111" s="9"/>
      <c r="O111" s="136"/>
      <c r="P111" s="9"/>
      <c r="Q111" s="8"/>
      <c r="R111" s="8"/>
      <c r="S111" s="8"/>
      <c r="T111" s="8"/>
      <c r="U111" s="8"/>
      <c r="V111" s="8"/>
      <c r="W111" s="8"/>
      <c r="X111" s="8"/>
      <c r="Y111" s="8"/>
      <c r="Z111" s="8"/>
      <c r="AA111" s="8"/>
      <c r="AB111" s="8"/>
      <c r="AC111" s="8"/>
      <c r="AD111" s="8"/>
      <c r="AE111" s="8"/>
      <c r="AF111" s="8"/>
      <c r="AG111" s="8"/>
      <c r="AH111" s="8"/>
      <c r="AI111" s="8"/>
      <c r="AJ111" s="8"/>
      <c r="AK111" s="8"/>
      <c r="AL111" s="8"/>
      <c r="AM111" s="8"/>
      <c r="AN111" s="8"/>
    </row>
    <row r="112" spans="1:40" ht="40.5" customHeight="1" x14ac:dyDescent="0.2">
      <c r="A112" s="8"/>
      <c r="B112" s="282" t="s">
        <v>219</v>
      </c>
      <c r="C112" s="282"/>
      <c r="D112" s="282"/>
      <c r="E112" s="282"/>
      <c r="F112" s="132" t="s">
        <v>8</v>
      </c>
      <c r="G112" s="132" t="s">
        <v>164</v>
      </c>
      <c r="H112" s="132" t="s">
        <v>40</v>
      </c>
      <c r="I112" s="132" t="s">
        <v>41</v>
      </c>
      <c r="J112" s="132" t="s">
        <v>42</v>
      </c>
      <c r="K112" s="132" t="s">
        <v>43</v>
      </c>
      <c r="L112" s="44"/>
      <c r="M112" s="44"/>
      <c r="N112" s="9"/>
      <c r="O112" s="44"/>
      <c r="P112" s="9"/>
      <c r="Q112" s="8"/>
      <c r="R112" s="8"/>
      <c r="S112" s="8"/>
      <c r="T112" s="8"/>
      <c r="U112" s="8"/>
      <c r="V112" s="8"/>
      <c r="W112" s="8"/>
      <c r="X112" s="8"/>
      <c r="Y112" s="8"/>
      <c r="Z112" s="8"/>
      <c r="AA112" s="8"/>
      <c r="AB112" s="8"/>
      <c r="AC112" s="8"/>
      <c r="AD112" s="8"/>
      <c r="AE112" s="8"/>
      <c r="AF112" s="8"/>
      <c r="AG112" s="8"/>
      <c r="AH112" s="8"/>
      <c r="AI112" s="8"/>
      <c r="AJ112" s="8"/>
      <c r="AK112" s="8"/>
      <c r="AL112" s="8"/>
      <c r="AM112" s="8"/>
      <c r="AN112" s="8"/>
    </row>
    <row r="113" spans="1:40" ht="30.2" customHeight="1" x14ac:dyDescent="0.2">
      <c r="A113" s="8"/>
      <c r="B113" s="308" t="s">
        <v>220</v>
      </c>
      <c r="C113" s="276"/>
      <c r="D113" s="276"/>
      <c r="E113" s="277"/>
      <c r="F113" s="30" t="s">
        <v>37</v>
      </c>
      <c r="G113" s="30" t="str">
        <f t="shared" ref="G113:G154" si="10">$C$15</f>
        <v>USD$</v>
      </c>
      <c r="H113" s="91"/>
      <c r="I113" s="36"/>
      <c r="J113" s="116">
        <f t="shared" ref="J113:J153" si="11">H113*I113</f>
        <v>0</v>
      </c>
      <c r="K113" s="30"/>
      <c r="L113" s="44"/>
      <c r="M113" s="44"/>
      <c r="N113" s="9"/>
      <c r="O113" s="44"/>
      <c r="P113" s="9"/>
      <c r="Q113" s="8"/>
      <c r="R113" s="8"/>
      <c r="S113" s="8"/>
      <c r="T113" s="8"/>
      <c r="U113" s="8"/>
      <c r="V113" s="8"/>
      <c r="W113" s="8"/>
      <c r="X113" s="8"/>
      <c r="Y113" s="8"/>
      <c r="Z113" s="8"/>
      <c r="AA113" s="8"/>
      <c r="AB113" s="8"/>
      <c r="AC113" s="8"/>
      <c r="AD113" s="8"/>
      <c r="AE113" s="8"/>
      <c r="AF113" s="8"/>
      <c r="AG113" s="8"/>
      <c r="AH113" s="8"/>
      <c r="AI113" s="8"/>
      <c r="AJ113" s="8"/>
      <c r="AK113" s="8"/>
      <c r="AL113" s="8"/>
      <c r="AM113" s="8"/>
      <c r="AN113" s="8"/>
    </row>
    <row r="114" spans="1:40" ht="30.2" customHeight="1" x14ac:dyDescent="0.2">
      <c r="A114" s="8"/>
      <c r="B114" s="308" t="s">
        <v>221</v>
      </c>
      <c r="C114" s="276"/>
      <c r="D114" s="276"/>
      <c r="E114" s="277"/>
      <c r="F114" s="34"/>
      <c r="G114" s="30"/>
      <c r="H114" s="91"/>
      <c r="I114" s="36"/>
      <c r="J114" s="36"/>
      <c r="K114" s="31"/>
      <c r="L114" s="9"/>
      <c r="M114" s="9"/>
      <c r="N114" s="9"/>
      <c r="O114" s="9"/>
      <c r="P114" s="9"/>
      <c r="Q114" s="8"/>
      <c r="R114" s="8"/>
      <c r="S114" s="8"/>
      <c r="T114" s="8"/>
      <c r="U114" s="8"/>
      <c r="V114" s="8"/>
      <c r="W114" s="8"/>
      <c r="X114" s="8"/>
      <c r="Y114" s="8"/>
      <c r="Z114" s="8"/>
      <c r="AA114" s="8"/>
      <c r="AB114" s="8"/>
      <c r="AC114" s="8"/>
      <c r="AD114" s="8"/>
      <c r="AE114" s="8"/>
      <c r="AF114" s="8"/>
      <c r="AG114" s="8"/>
      <c r="AH114" s="8"/>
      <c r="AI114" s="8"/>
      <c r="AJ114" s="8"/>
      <c r="AK114" s="8"/>
      <c r="AL114" s="8"/>
      <c r="AM114" s="8"/>
      <c r="AN114" s="8"/>
    </row>
    <row r="115" spans="1:40" ht="30.2" customHeight="1" x14ac:dyDescent="0.2">
      <c r="A115" s="8"/>
      <c r="B115" s="316" t="s">
        <v>222</v>
      </c>
      <c r="C115" s="317"/>
      <c r="D115" s="317"/>
      <c r="E115" s="318"/>
      <c r="F115" s="34" t="s">
        <v>26</v>
      </c>
      <c r="G115" s="30" t="str">
        <f t="shared" si="10"/>
        <v>USD$</v>
      </c>
      <c r="H115" s="91"/>
      <c r="I115" s="36"/>
      <c r="J115" s="116">
        <f t="shared" si="11"/>
        <v>0</v>
      </c>
      <c r="K115" s="31"/>
      <c r="L115" s="9"/>
      <c r="M115" s="9"/>
      <c r="N115" s="59"/>
      <c r="O115" s="9"/>
      <c r="P115" s="9"/>
      <c r="Q115" s="8"/>
      <c r="R115" s="8"/>
      <c r="S115" s="8"/>
      <c r="T115" s="8"/>
      <c r="U115" s="8"/>
      <c r="V115" s="8"/>
      <c r="W115" s="8"/>
      <c r="X115" s="8"/>
      <c r="Y115" s="8"/>
      <c r="Z115" s="8"/>
      <c r="AA115" s="8"/>
      <c r="AB115" s="8"/>
      <c r="AC115" s="8"/>
      <c r="AD115" s="8"/>
      <c r="AE115" s="8"/>
      <c r="AF115" s="8"/>
      <c r="AG115" s="8"/>
      <c r="AH115" s="8"/>
      <c r="AI115" s="8"/>
      <c r="AJ115" s="8"/>
      <c r="AK115" s="8"/>
      <c r="AL115" s="8"/>
      <c r="AM115" s="8"/>
      <c r="AN115" s="8"/>
    </row>
    <row r="116" spans="1:40" ht="30.2" customHeight="1" x14ac:dyDescent="0.2">
      <c r="A116" s="8"/>
      <c r="B116" s="316" t="s">
        <v>223</v>
      </c>
      <c r="C116" s="317"/>
      <c r="D116" s="317"/>
      <c r="E116" s="318"/>
      <c r="F116" s="34" t="s">
        <v>26</v>
      </c>
      <c r="G116" s="30" t="str">
        <f t="shared" si="10"/>
        <v>USD$</v>
      </c>
      <c r="H116" s="91"/>
      <c r="I116" s="36"/>
      <c r="J116" s="116">
        <f t="shared" si="11"/>
        <v>0</v>
      </c>
      <c r="K116" s="31"/>
      <c r="L116" s="9"/>
      <c r="M116" s="9"/>
      <c r="N116" s="59"/>
      <c r="O116" s="9"/>
      <c r="P116" s="9"/>
      <c r="Q116" s="8"/>
      <c r="R116" s="8"/>
      <c r="S116" s="8"/>
      <c r="T116" s="8"/>
      <c r="U116" s="8"/>
      <c r="V116" s="8"/>
      <c r="W116" s="8"/>
      <c r="X116" s="8"/>
      <c r="Y116" s="8"/>
      <c r="Z116" s="8"/>
      <c r="AA116" s="8"/>
      <c r="AB116" s="8"/>
      <c r="AC116" s="8"/>
      <c r="AD116" s="8"/>
      <c r="AE116" s="8"/>
      <c r="AF116" s="8"/>
      <c r="AG116" s="8"/>
      <c r="AH116" s="8"/>
      <c r="AI116" s="8"/>
      <c r="AJ116" s="8"/>
      <c r="AK116" s="8"/>
      <c r="AL116" s="8"/>
      <c r="AM116" s="8"/>
      <c r="AN116" s="8"/>
    </row>
    <row r="117" spans="1:40" ht="30.2" customHeight="1" x14ac:dyDescent="0.2">
      <c r="A117" s="8"/>
      <c r="B117" s="308" t="s">
        <v>224</v>
      </c>
      <c r="C117" s="276"/>
      <c r="D117" s="276"/>
      <c r="E117" s="277"/>
      <c r="F117" s="30" t="s">
        <v>23</v>
      </c>
      <c r="G117" s="30" t="str">
        <f t="shared" si="10"/>
        <v>USD$</v>
      </c>
      <c r="H117" s="91"/>
      <c r="I117" s="36"/>
      <c r="J117" s="116">
        <f t="shared" si="11"/>
        <v>0</v>
      </c>
      <c r="K117" s="31"/>
      <c r="L117" s="9"/>
      <c r="M117" s="9"/>
      <c r="N117" s="59"/>
      <c r="O117" s="9"/>
      <c r="P117" s="9"/>
      <c r="Q117" s="8"/>
      <c r="R117" s="8"/>
      <c r="S117" s="8"/>
      <c r="T117" s="8"/>
      <c r="U117" s="8"/>
      <c r="V117" s="8"/>
      <c r="W117" s="8"/>
      <c r="X117" s="8"/>
      <c r="Y117" s="8"/>
      <c r="Z117" s="8"/>
      <c r="AA117" s="8"/>
      <c r="AB117" s="8"/>
      <c r="AC117" s="8"/>
      <c r="AD117" s="8"/>
      <c r="AE117" s="8"/>
      <c r="AF117" s="8"/>
      <c r="AG117" s="8"/>
      <c r="AH117" s="8"/>
      <c r="AI117" s="8"/>
      <c r="AJ117" s="8"/>
      <c r="AK117" s="8"/>
      <c r="AL117" s="8"/>
      <c r="AM117" s="8"/>
      <c r="AN117" s="8"/>
    </row>
    <row r="118" spans="1:40" ht="30.2" customHeight="1" x14ac:dyDescent="0.2">
      <c r="A118" s="8"/>
      <c r="B118" s="308" t="s">
        <v>225</v>
      </c>
      <c r="C118" s="276"/>
      <c r="D118" s="276"/>
      <c r="E118" s="277"/>
      <c r="F118" s="30" t="s">
        <v>26</v>
      </c>
      <c r="G118" s="30" t="str">
        <f t="shared" si="10"/>
        <v>USD$</v>
      </c>
      <c r="H118" s="91"/>
      <c r="I118" s="36"/>
      <c r="J118" s="116">
        <f t="shared" si="11"/>
        <v>0</v>
      </c>
      <c r="K118" s="30"/>
      <c r="L118" s="9"/>
      <c r="M118" s="9"/>
      <c r="N118" s="59"/>
      <c r="O118" s="9"/>
      <c r="P118" s="9"/>
      <c r="Q118" s="8"/>
      <c r="R118" s="8"/>
      <c r="S118" s="8"/>
      <c r="T118" s="8"/>
      <c r="U118" s="8"/>
      <c r="V118" s="8"/>
      <c r="W118" s="8"/>
      <c r="X118" s="8"/>
      <c r="Y118" s="8"/>
      <c r="Z118" s="8"/>
      <c r="AA118" s="8"/>
      <c r="AB118" s="8"/>
      <c r="AC118" s="8"/>
      <c r="AD118" s="8"/>
      <c r="AE118" s="8"/>
      <c r="AF118" s="8"/>
      <c r="AG118" s="8"/>
      <c r="AH118" s="8"/>
      <c r="AI118" s="8"/>
      <c r="AJ118" s="8"/>
      <c r="AK118" s="8"/>
      <c r="AL118" s="8"/>
      <c r="AM118" s="8"/>
      <c r="AN118" s="8"/>
    </row>
    <row r="119" spans="1:40" ht="30.2" customHeight="1" x14ac:dyDescent="0.2">
      <c r="A119" s="8"/>
      <c r="B119" s="308" t="s">
        <v>226</v>
      </c>
      <c r="C119" s="276"/>
      <c r="D119" s="276"/>
      <c r="E119" s="277"/>
      <c r="F119" s="30" t="s">
        <v>26</v>
      </c>
      <c r="G119" s="30" t="str">
        <f t="shared" si="10"/>
        <v>USD$</v>
      </c>
      <c r="H119" s="91"/>
      <c r="I119" s="36"/>
      <c r="J119" s="116">
        <f t="shared" si="11"/>
        <v>0</v>
      </c>
      <c r="K119" s="34"/>
      <c r="L119" s="9"/>
      <c r="M119" s="9"/>
      <c r="N119" s="59"/>
      <c r="O119" s="9"/>
      <c r="P119" s="9"/>
      <c r="Q119" s="8"/>
      <c r="R119" s="8"/>
      <c r="S119" s="8"/>
      <c r="T119" s="8"/>
      <c r="U119" s="8"/>
      <c r="V119" s="8"/>
      <c r="W119" s="8"/>
      <c r="X119" s="8"/>
      <c r="Y119" s="8"/>
      <c r="Z119" s="8"/>
      <c r="AA119" s="8"/>
      <c r="AB119" s="8"/>
      <c r="AC119" s="8"/>
      <c r="AD119" s="8"/>
      <c r="AE119" s="8"/>
      <c r="AF119" s="8"/>
      <c r="AG119" s="8"/>
      <c r="AH119" s="8"/>
      <c r="AI119" s="8"/>
      <c r="AJ119" s="8"/>
      <c r="AK119" s="8"/>
      <c r="AL119" s="8"/>
      <c r="AM119" s="8"/>
      <c r="AN119" s="8"/>
    </row>
    <row r="120" spans="1:40" ht="30.2" customHeight="1" x14ac:dyDescent="0.2">
      <c r="A120" s="8"/>
      <c r="B120" s="308" t="s">
        <v>227</v>
      </c>
      <c r="C120" s="276"/>
      <c r="D120" s="276"/>
      <c r="E120" s="277"/>
      <c r="F120" s="34"/>
      <c r="G120" s="30"/>
      <c r="H120" s="91"/>
      <c r="I120" s="36"/>
      <c r="J120" s="36"/>
      <c r="K120" s="31"/>
      <c r="L120" s="9"/>
      <c r="M120" s="9"/>
      <c r="N120" s="59"/>
      <c r="O120" s="9"/>
      <c r="P120" s="9"/>
      <c r="Q120" s="8"/>
      <c r="R120" s="8"/>
      <c r="S120" s="8"/>
      <c r="T120" s="8"/>
      <c r="U120" s="8"/>
      <c r="V120" s="8"/>
      <c r="W120" s="8"/>
      <c r="X120" s="8"/>
      <c r="Y120" s="8"/>
      <c r="Z120" s="8"/>
      <c r="AA120" s="8"/>
      <c r="AB120" s="8"/>
      <c r="AC120" s="8"/>
      <c r="AD120" s="8"/>
      <c r="AE120" s="8"/>
      <c r="AF120" s="8"/>
      <c r="AG120" s="8"/>
      <c r="AH120" s="8"/>
      <c r="AI120" s="8"/>
      <c r="AJ120" s="8"/>
      <c r="AK120" s="8"/>
      <c r="AL120" s="8"/>
      <c r="AM120" s="8"/>
      <c r="AN120" s="8"/>
    </row>
    <row r="121" spans="1:40" ht="30.2" customHeight="1" x14ac:dyDescent="0.2">
      <c r="A121" s="8"/>
      <c r="B121" s="316" t="s">
        <v>228</v>
      </c>
      <c r="C121" s="317"/>
      <c r="D121" s="317"/>
      <c r="E121" s="318"/>
      <c r="F121" s="30" t="s">
        <v>26</v>
      </c>
      <c r="G121" s="30" t="str">
        <f t="shared" si="10"/>
        <v>USD$</v>
      </c>
      <c r="H121" s="91"/>
      <c r="I121" s="36"/>
      <c r="J121" s="116">
        <f t="shared" si="11"/>
        <v>0</v>
      </c>
      <c r="K121" s="34"/>
      <c r="L121" s="9"/>
      <c r="M121" s="9"/>
      <c r="N121" s="59"/>
      <c r="O121" s="9"/>
      <c r="P121" s="9"/>
      <c r="Q121" s="8"/>
      <c r="R121" s="8"/>
      <c r="S121" s="8"/>
      <c r="T121" s="8"/>
      <c r="U121" s="8"/>
      <c r="V121" s="8"/>
      <c r="W121" s="8"/>
      <c r="X121" s="8"/>
      <c r="Y121" s="8"/>
      <c r="Z121" s="8"/>
      <c r="AA121" s="8"/>
      <c r="AB121" s="8"/>
      <c r="AC121" s="8"/>
      <c r="AD121" s="8"/>
      <c r="AE121" s="8"/>
      <c r="AF121" s="8"/>
      <c r="AG121" s="8"/>
      <c r="AH121" s="8"/>
      <c r="AI121" s="8"/>
      <c r="AJ121" s="8"/>
      <c r="AK121" s="8"/>
      <c r="AL121" s="8"/>
      <c r="AM121" s="8"/>
      <c r="AN121" s="8"/>
    </row>
    <row r="122" spans="1:40" ht="30.2" customHeight="1" x14ac:dyDescent="0.2">
      <c r="A122" s="8"/>
      <c r="B122" s="316" t="s">
        <v>229</v>
      </c>
      <c r="C122" s="317"/>
      <c r="D122" s="317"/>
      <c r="E122" s="318"/>
      <c r="F122" s="30" t="s">
        <v>26</v>
      </c>
      <c r="G122" s="30" t="str">
        <f t="shared" si="10"/>
        <v>USD$</v>
      </c>
      <c r="H122" s="91"/>
      <c r="I122" s="36"/>
      <c r="J122" s="116">
        <f t="shared" si="11"/>
        <v>0</v>
      </c>
      <c r="K122" s="34"/>
      <c r="L122" s="115"/>
      <c r="M122" s="9"/>
      <c r="N122" s="59"/>
      <c r="O122" s="9"/>
      <c r="P122" s="9"/>
      <c r="Q122" s="8"/>
      <c r="R122" s="8"/>
      <c r="S122" s="8"/>
      <c r="T122" s="8"/>
      <c r="U122" s="8"/>
      <c r="V122" s="8"/>
      <c r="W122" s="8"/>
      <c r="X122" s="8"/>
      <c r="Y122" s="8"/>
      <c r="Z122" s="8"/>
      <c r="AA122" s="8"/>
      <c r="AB122" s="8"/>
      <c r="AC122" s="8"/>
      <c r="AD122" s="8"/>
      <c r="AE122" s="8"/>
      <c r="AF122" s="8"/>
      <c r="AG122" s="8"/>
      <c r="AH122" s="8"/>
      <c r="AI122" s="8"/>
      <c r="AJ122" s="8"/>
      <c r="AK122" s="8"/>
      <c r="AL122" s="8"/>
      <c r="AM122" s="8"/>
      <c r="AN122" s="8"/>
    </row>
    <row r="123" spans="1:40" ht="30.2" customHeight="1" x14ac:dyDescent="0.2">
      <c r="A123" s="8"/>
      <c r="B123" s="316" t="s">
        <v>230</v>
      </c>
      <c r="C123" s="317"/>
      <c r="D123" s="317"/>
      <c r="E123" s="318"/>
      <c r="F123" s="30" t="s">
        <v>26</v>
      </c>
      <c r="G123" s="30" t="str">
        <f t="shared" si="10"/>
        <v>USD$</v>
      </c>
      <c r="H123" s="91"/>
      <c r="I123" s="36"/>
      <c r="J123" s="116">
        <f t="shared" si="11"/>
        <v>0</v>
      </c>
      <c r="K123" s="34"/>
      <c r="L123" s="115"/>
      <c r="M123" s="9"/>
      <c r="N123" s="59"/>
      <c r="O123" s="9"/>
      <c r="P123" s="9"/>
      <c r="Q123" s="8"/>
      <c r="R123" s="8"/>
      <c r="S123" s="8"/>
      <c r="T123" s="8"/>
      <c r="U123" s="8"/>
      <c r="V123" s="8"/>
      <c r="W123" s="8"/>
      <c r="X123" s="8"/>
      <c r="Y123" s="8"/>
      <c r="Z123" s="8"/>
      <c r="AA123" s="8"/>
      <c r="AB123" s="8"/>
      <c r="AC123" s="8"/>
      <c r="AD123" s="8"/>
      <c r="AE123" s="8"/>
      <c r="AF123" s="8"/>
      <c r="AG123" s="8"/>
      <c r="AH123" s="8"/>
      <c r="AI123" s="8"/>
      <c r="AJ123" s="8"/>
      <c r="AK123" s="8"/>
      <c r="AL123" s="8"/>
      <c r="AM123" s="8"/>
      <c r="AN123" s="8"/>
    </row>
    <row r="124" spans="1:40" ht="30.2" customHeight="1" x14ac:dyDescent="0.2">
      <c r="A124" s="8"/>
      <c r="B124" s="316" t="s">
        <v>231</v>
      </c>
      <c r="C124" s="317"/>
      <c r="D124" s="317"/>
      <c r="E124" s="318"/>
      <c r="F124" s="30" t="s">
        <v>26</v>
      </c>
      <c r="G124" s="30" t="str">
        <f t="shared" si="10"/>
        <v>USD$</v>
      </c>
      <c r="H124" s="91"/>
      <c r="I124" s="36"/>
      <c r="J124" s="116">
        <f t="shared" si="11"/>
        <v>0</v>
      </c>
      <c r="K124" s="34"/>
      <c r="L124" s="115"/>
      <c r="M124" s="9"/>
      <c r="N124" s="59"/>
      <c r="O124" s="9"/>
      <c r="P124" s="9"/>
      <c r="Q124" s="8"/>
      <c r="R124" s="8"/>
      <c r="S124" s="8"/>
      <c r="T124" s="8"/>
      <c r="U124" s="8"/>
      <c r="V124" s="8"/>
      <c r="W124" s="8"/>
      <c r="X124" s="8"/>
      <c r="Y124" s="8"/>
      <c r="Z124" s="8"/>
      <c r="AA124" s="8"/>
      <c r="AB124" s="8"/>
      <c r="AC124" s="8"/>
      <c r="AD124" s="8"/>
      <c r="AE124" s="8"/>
      <c r="AF124" s="8"/>
      <c r="AG124" s="8"/>
      <c r="AH124" s="8"/>
      <c r="AI124" s="8"/>
      <c r="AJ124" s="8"/>
      <c r="AK124" s="8"/>
      <c r="AL124" s="8"/>
      <c r="AM124" s="8"/>
      <c r="AN124" s="8"/>
    </row>
    <row r="125" spans="1:40" ht="30.2" customHeight="1" x14ac:dyDescent="0.2">
      <c r="A125" s="8"/>
      <c r="B125" s="308" t="s">
        <v>232</v>
      </c>
      <c r="C125" s="276"/>
      <c r="D125" s="276"/>
      <c r="E125" s="277"/>
      <c r="F125" s="34"/>
      <c r="G125" s="30"/>
      <c r="H125" s="91"/>
      <c r="I125" s="36"/>
      <c r="J125" s="116"/>
      <c r="K125" s="31"/>
      <c r="L125" s="115"/>
      <c r="M125" s="9"/>
      <c r="N125" s="59"/>
      <c r="O125" s="9"/>
      <c r="P125" s="9"/>
      <c r="Q125" s="8"/>
      <c r="R125" s="8"/>
      <c r="S125" s="8"/>
      <c r="T125" s="8"/>
      <c r="U125" s="8"/>
      <c r="V125" s="8"/>
      <c r="W125" s="8"/>
      <c r="X125" s="8"/>
      <c r="Y125" s="8"/>
      <c r="Z125" s="8"/>
      <c r="AA125" s="8"/>
      <c r="AB125" s="8"/>
      <c r="AC125" s="8"/>
      <c r="AD125" s="8"/>
      <c r="AE125" s="8"/>
      <c r="AF125" s="8"/>
      <c r="AG125" s="8"/>
      <c r="AH125" s="8"/>
      <c r="AI125" s="8"/>
      <c r="AJ125" s="8"/>
      <c r="AK125" s="8"/>
      <c r="AL125" s="8"/>
      <c r="AM125" s="8"/>
      <c r="AN125" s="8"/>
    </row>
    <row r="126" spans="1:40" ht="30.2" customHeight="1" x14ac:dyDescent="0.2">
      <c r="A126" s="8"/>
      <c r="B126" s="316" t="s">
        <v>233</v>
      </c>
      <c r="C126" s="317"/>
      <c r="D126" s="317"/>
      <c r="E126" s="318"/>
      <c r="F126" s="30" t="s">
        <v>23</v>
      </c>
      <c r="G126" s="30" t="str">
        <f t="shared" si="10"/>
        <v>USD$</v>
      </c>
      <c r="H126" s="91"/>
      <c r="I126" s="36"/>
      <c r="J126" s="116">
        <f t="shared" si="11"/>
        <v>0</v>
      </c>
      <c r="K126" s="34"/>
      <c r="L126" s="115"/>
      <c r="M126" s="9"/>
      <c r="N126" s="59"/>
      <c r="O126" s="9"/>
      <c r="P126" s="9"/>
      <c r="Q126" s="8"/>
      <c r="R126" s="8"/>
      <c r="S126" s="8"/>
      <c r="T126" s="8"/>
      <c r="U126" s="8"/>
      <c r="V126" s="8"/>
      <c r="W126" s="8"/>
      <c r="X126" s="8"/>
      <c r="Y126" s="8"/>
      <c r="Z126" s="8"/>
      <c r="AA126" s="8"/>
      <c r="AB126" s="8"/>
      <c r="AC126" s="8"/>
      <c r="AD126" s="8"/>
      <c r="AE126" s="8"/>
      <c r="AF126" s="8"/>
      <c r="AG126" s="8"/>
      <c r="AH126" s="8"/>
      <c r="AI126" s="8"/>
      <c r="AJ126" s="8"/>
      <c r="AK126" s="8"/>
      <c r="AL126" s="8"/>
      <c r="AM126" s="8"/>
      <c r="AN126" s="8"/>
    </row>
    <row r="127" spans="1:40" ht="30.2" customHeight="1" x14ac:dyDescent="0.2">
      <c r="A127" s="8"/>
      <c r="B127" s="316" t="s">
        <v>234</v>
      </c>
      <c r="C127" s="317"/>
      <c r="D127" s="317"/>
      <c r="E127" s="318"/>
      <c r="F127" s="30" t="s">
        <v>23</v>
      </c>
      <c r="G127" s="30" t="str">
        <f t="shared" si="10"/>
        <v>USD$</v>
      </c>
      <c r="H127" s="91"/>
      <c r="I127" s="36"/>
      <c r="J127" s="116">
        <f t="shared" si="11"/>
        <v>0</v>
      </c>
      <c r="K127" s="34"/>
      <c r="L127" s="115"/>
      <c r="M127" s="9"/>
      <c r="N127" s="59"/>
      <c r="O127" s="9"/>
      <c r="P127" s="9"/>
      <c r="Q127" s="8"/>
      <c r="R127" s="8"/>
      <c r="S127" s="8"/>
      <c r="T127" s="8"/>
      <c r="U127" s="8"/>
      <c r="V127" s="8"/>
      <c r="W127" s="8"/>
      <c r="X127" s="8"/>
      <c r="Y127" s="8"/>
      <c r="Z127" s="8"/>
      <c r="AA127" s="8"/>
      <c r="AB127" s="8"/>
      <c r="AC127" s="8"/>
      <c r="AD127" s="8"/>
      <c r="AE127" s="8"/>
      <c r="AF127" s="8"/>
      <c r="AG127" s="8"/>
      <c r="AH127" s="8"/>
      <c r="AI127" s="8"/>
      <c r="AJ127" s="8"/>
      <c r="AK127" s="8"/>
      <c r="AL127" s="8"/>
      <c r="AM127" s="8"/>
      <c r="AN127" s="8"/>
    </row>
    <row r="128" spans="1:40" ht="30.2" customHeight="1" x14ac:dyDescent="0.2">
      <c r="A128" s="8"/>
      <c r="B128" s="316" t="s">
        <v>235</v>
      </c>
      <c r="C128" s="317"/>
      <c r="D128" s="317"/>
      <c r="E128" s="318"/>
      <c r="F128" s="30" t="s">
        <v>23</v>
      </c>
      <c r="G128" s="30" t="str">
        <f t="shared" si="10"/>
        <v>USD$</v>
      </c>
      <c r="H128" s="91"/>
      <c r="I128" s="36"/>
      <c r="J128" s="116">
        <f t="shared" si="11"/>
        <v>0</v>
      </c>
      <c r="K128" s="34"/>
      <c r="L128" s="115"/>
      <c r="M128" s="9"/>
      <c r="N128" s="59"/>
      <c r="O128" s="9"/>
      <c r="P128" s="9"/>
      <c r="Q128" s="8"/>
      <c r="R128" s="8"/>
      <c r="S128" s="8"/>
      <c r="T128" s="8"/>
      <c r="U128" s="8"/>
      <c r="V128" s="8"/>
      <c r="W128" s="8"/>
      <c r="X128" s="8"/>
      <c r="Y128" s="8"/>
      <c r="Z128" s="8"/>
      <c r="AA128" s="8"/>
      <c r="AB128" s="8"/>
      <c r="AC128" s="8"/>
      <c r="AD128" s="8"/>
      <c r="AE128" s="8"/>
      <c r="AF128" s="8"/>
      <c r="AG128" s="8"/>
      <c r="AH128" s="8"/>
      <c r="AI128" s="8"/>
      <c r="AJ128" s="8"/>
      <c r="AK128" s="8"/>
      <c r="AL128" s="8"/>
      <c r="AM128" s="8"/>
      <c r="AN128" s="8"/>
    </row>
    <row r="129" spans="1:40" ht="30.2" customHeight="1" x14ac:dyDescent="0.2">
      <c r="A129" s="8"/>
      <c r="B129" s="308" t="s">
        <v>236</v>
      </c>
      <c r="C129" s="276"/>
      <c r="D129" s="276"/>
      <c r="E129" s="277"/>
      <c r="F129" s="34"/>
      <c r="G129" s="30"/>
      <c r="H129" s="91"/>
      <c r="I129" s="36"/>
      <c r="J129" s="116"/>
      <c r="K129" s="31"/>
      <c r="L129" s="115"/>
      <c r="M129" s="9"/>
      <c r="N129" s="59"/>
      <c r="O129" s="9"/>
      <c r="P129" s="9"/>
      <c r="Q129" s="8"/>
      <c r="R129" s="8"/>
      <c r="S129" s="8"/>
      <c r="T129" s="8"/>
      <c r="U129" s="8"/>
      <c r="V129" s="8"/>
      <c r="W129" s="8"/>
      <c r="X129" s="8"/>
      <c r="Y129" s="8"/>
      <c r="Z129" s="8"/>
      <c r="AA129" s="8"/>
      <c r="AB129" s="8"/>
      <c r="AC129" s="8"/>
      <c r="AD129" s="8"/>
      <c r="AE129" s="8"/>
      <c r="AF129" s="8"/>
      <c r="AG129" s="8"/>
      <c r="AH129" s="8"/>
      <c r="AI129" s="8"/>
      <c r="AJ129" s="8"/>
      <c r="AK129" s="8"/>
      <c r="AL129" s="8"/>
      <c r="AM129" s="8"/>
      <c r="AN129" s="8"/>
    </row>
    <row r="130" spans="1:40" ht="30.2" customHeight="1" x14ac:dyDescent="0.2">
      <c r="A130" s="8"/>
      <c r="B130" s="316" t="s">
        <v>237</v>
      </c>
      <c r="C130" s="317"/>
      <c r="D130" s="317"/>
      <c r="E130" s="318"/>
      <c r="F130" s="117" t="s">
        <v>23</v>
      </c>
      <c r="G130" s="30" t="str">
        <f t="shared" si="10"/>
        <v>USD$</v>
      </c>
      <c r="H130" s="91"/>
      <c r="I130" s="36"/>
      <c r="J130" s="116">
        <f t="shared" si="11"/>
        <v>0</v>
      </c>
      <c r="K130" s="34"/>
      <c r="L130" s="115"/>
      <c r="M130" s="9"/>
      <c r="N130" s="59"/>
      <c r="O130" s="9"/>
      <c r="P130" s="9"/>
      <c r="Q130" s="8"/>
      <c r="R130" s="8"/>
      <c r="S130" s="8"/>
      <c r="T130" s="8"/>
      <c r="U130" s="8"/>
      <c r="V130" s="8"/>
      <c r="W130" s="8"/>
      <c r="X130" s="8"/>
      <c r="Y130" s="8"/>
      <c r="Z130" s="8"/>
      <c r="AA130" s="8"/>
      <c r="AB130" s="8"/>
      <c r="AC130" s="8"/>
      <c r="AD130" s="8"/>
      <c r="AE130" s="8"/>
      <c r="AF130" s="8"/>
      <c r="AG130" s="8"/>
      <c r="AH130" s="8"/>
      <c r="AI130" s="8"/>
      <c r="AJ130" s="8"/>
      <c r="AK130" s="8"/>
      <c r="AL130" s="8"/>
      <c r="AM130" s="8"/>
      <c r="AN130" s="8"/>
    </row>
    <row r="131" spans="1:40" ht="30.2" customHeight="1" x14ac:dyDescent="0.2">
      <c r="A131" s="8"/>
      <c r="B131" s="316" t="s">
        <v>238</v>
      </c>
      <c r="C131" s="317"/>
      <c r="D131" s="317"/>
      <c r="E131" s="318"/>
      <c r="F131" s="117" t="s">
        <v>23</v>
      </c>
      <c r="G131" s="30" t="str">
        <f t="shared" si="10"/>
        <v>USD$</v>
      </c>
      <c r="H131" s="91"/>
      <c r="I131" s="36"/>
      <c r="J131" s="116">
        <f t="shared" si="11"/>
        <v>0</v>
      </c>
      <c r="K131" s="34"/>
      <c r="L131" s="115"/>
      <c r="M131" s="9"/>
      <c r="N131" s="59"/>
      <c r="O131" s="9"/>
      <c r="P131" s="9"/>
      <c r="Q131" s="8"/>
      <c r="R131" s="8"/>
      <c r="S131" s="8"/>
      <c r="T131" s="8"/>
      <c r="U131" s="8"/>
      <c r="V131" s="8"/>
      <c r="W131" s="8"/>
      <c r="X131" s="8"/>
      <c r="Y131" s="8"/>
      <c r="Z131" s="8"/>
      <c r="AA131" s="8"/>
      <c r="AB131" s="8"/>
      <c r="AC131" s="8"/>
      <c r="AD131" s="8"/>
      <c r="AE131" s="8"/>
      <c r="AF131" s="8"/>
      <c r="AG131" s="8"/>
      <c r="AH131" s="8"/>
      <c r="AI131" s="8"/>
      <c r="AJ131" s="8"/>
      <c r="AK131" s="8"/>
      <c r="AL131" s="8"/>
      <c r="AM131" s="8"/>
      <c r="AN131" s="8"/>
    </row>
    <row r="132" spans="1:40" ht="30.2" customHeight="1" x14ac:dyDescent="0.2">
      <c r="A132" s="8"/>
      <c r="B132" s="316" t="s">
        <v>239</v>
      </c>
      <c r="C132" s="317"/>
      <c r="D132" s="317"/>
      <c r="E132" s="318"/>
      <c r="F132" s="117" t="s">
        <v>23</v>
      </c>
      <c r="G132" s="30" t="str">
        <f t="shared" si="10"/>
        <v>USD$</v>
      </c>
      <c r="H132" s="91"/>
      <c r="I132" s="36"/>
      <c r="J132" s="116">
        <f t="shared" si="11"/>
        <v>0</v>
      </c>
      <c r="K132" s="34"/>
      <c r="L132" s="115"/>
      <c r="M132" s="9"/>
      <c r="N132" s="59"/>
      <c r="O132" s="9"/>
      <c r="P132" s="9"/>
      <c r="Q132" s="8"/>
      <c r="R132" s="8"/>
      <c r="S132" s="8"/>
      <c r="T132" s="8"/>
      <c r="U132" s="8"/>
      <c r="V132" s="8"/>
      <c r="W132" s="8"/>
      <c r="X132" s="8"/>
      <c r="Y132" s="8"/>
      <c r="Z132" s="8"/>
      <c r="AA132" s="8"/>
      <c r="AB132" s="8"/>
      <c r="AC132" s="8"/>
      <c r="AD132" s="8"/>
      <c r="AE132" s="8"/>
      <c r="AF132" s="8"/>
      <c r="AG132" s="8"/>
      <c r="AH132" s="8"/>
      <c r="AI132" s="8"/>
      <c r="AJ132" s="8"/>
      <c r="AK132" s="8"/>
      <c r="AL132" s="8"/>
      <c r="AM132" s="8"/>
      <c r="AN132" s="8"/>
    </row>
    <row r="133" spans="1:40" ht="30.2" customHeight="1" x14ac:dyDescent="0.2">
      <c r="A133" s="8"/>
      <c r="B133" s="308" t="s">
        <v>240</v>
      </c>
      <c r="C133" s="276"/>
      <c r="D133" s="276"/>
      <c r="E133" s="277"/>
      <c r="F133" s="118" t="s">
        <v>86</v>
      </c>
      <c r="G133" s="30" t="str">
        <f t="shared" si="10"/>
        <v>USD$</v>
      </c>
      <c r="H133" s="91"/>
      <c r="I133" s="36"/>
      <c r="J133" s="116">
        <f t="shared" si="11"/>
        <v>0</v>
      </c>
      <c r="K133" s="34"/>
      <c r="L133" s="115"/>
      <c r="M133" s="9"/>
      <c r="N133" s="59"/>
      <c r="O133" s="9"/>
      <c r="P133" s="9"/>
      <c r="Q133" s="8"/>
      <c r="R133" s="8"/>
      <c r="S133" s="8"/>
      <c r="T133" s="8"/>
      <c r="U133" s="8"/>
      <c r="V133" s="8"/>
      <c r="W133" s="8"/>
      <c r="X133" s="8"/>
      <c r="Y133" s="8"/>
      <c r="Z133" s="8"/>
      <c r="AA133" s="8"/>
      <c r="AB133" s="8"/>
      <c r="AC133" s="8"/>
      <c r="AD133" s="8"/>
      <c r="AE133" s="8"/>
      <c r="AF133" s="8"/>
      <c r="AG133" s="8"/>
      <c r="AH133" s="8"/>
      <c r="AI133" s="8"/>
      <c r="AJ133" s="8"/>
      <c r="AK133" s="8"/>
      <c r="AL133" s="8"/>
      <c r="AM133" s="8"/>
      <c r="AN133" s="8"/>
    </row>
    <row r="134" spans="1:40" ht="30.2" customHeight="1" x14ac:dyDescent="0.2">
      <c r="A134" s="8"/>
      <c r="B134" s="308" t="s">
        <v>241</v>
      </c>
      <c r="C134" s="276"/>
      <c r="D134" s="276"/>
      <c r="E134" s="277"/>
      <c r="F134" s="118" t="s">
        <v>24</v>
      </c>
      <c r="G134" s="30" t="str">
        <f t="shared" si="10"/>
        <v>USD$</v>
      </c>
      <c r="H134" s="91"/>
      <c r="I134" s="36"/>
      <c r="J134" s="116">
        <f t="shared" si="11"/>
        <v>0</v>
      </c>
      <c r="K134" s="34"/>
      <c r="L134" s="115"/>
      <c r="M134" s="9"/>
      <c r="N134" s="59"/>
      <c r="O134" s="9"/>
      <c r="P134" s="9"/>
      <c r="Q134" s="8"/>
      <c r="R134" s="8"/>
      <c r="S134" s="8"/>
      <c r="T134" s="8"/>
      <c r="U134" s="8"/>
      <c r="V134" s="8"/>
      <c r="W134" s="8"/>
      <c r="X134" s="8"/>
      <c r="Y134" s="8"/>
      <c r="Z134" s="8"/>
      <c r="AA134" s="8"/>
      <c r="AB134" s="8"/>
      <c r="AC134" s="8"/>
      <c r="AD134" s="8"/>
      <c r="AE134" s="8"/>
      <c r="AF134" s="8"/>
      <c r="AG134" s="8"/>
      <c r="AH134" s="8"/>
      <c r="AI134" s="8"/>
      <c r="AJ134" s="8"/>
      <c r="AK134" s="8"/>
      <c r="AL134" s="8"/>
      <c r="AM134" s="8"/>
      <c r="AN134" s="8"/>
    </row>
    <row r="135" spans="1:40" ht="30.2" customHeight="1" x14ac:dyDescent="0.2">
      <c r="A135" s="8"/>
      <c r="B135" s="308" t="s">
        <v>242</v>
      </c>
      <c r="C135" s="276"/>
      <c r="D135" s="276"/>
      <c r="E135" s="277"/>
      <c r="F135" s="118" t="s">
        <v>86</v>
      </c>
      <c r="G135" s="30" t="str">
        <f t="shared" si="10"/>
        <v>USD$</v>
      </c>
      <c r="H135" s="91"/>
      <c r="I135" s="36"/>
      <c r="J135" s="116">
        <f t="shared" si="11"/>
        <v>0</v>
      </c>
      <c r="K135" s="34"/>
      <c r="L135" s="115"/>
      <c r="M135" s="9"/>
      <c r="N135" s="59"/>
      <c r="O135" s="9"/>
      <c r="P135" s="9"/>
      <c r="Q135" s="8"/>
      <c r="R135" s="8"/>
      <c r="S135" s="8"/>
      <c r="T135" s="8"/>
      <c r="U135" s="8"/>
      <c r="V135" s="8"/>
      <c r="W135" s="8"/>
      <c r="X135" s="8"/>
      <c r="Y135" s="8"/>
      <c r="Z135" s="8"/>
      <c r="AA135" s="8"/>
      <c r="AB135" s="8"/>
      <c r="AC135" s="8"/>
      <c r="AD135" s="8"/>
      <c r="AE135" s="8"/>
      <c r="AF135" s="8"/>
      <c r="AG135" s="8"/>
      <c r="AH135" s="8"/>
      <c r="AI135" s="8"/>
      <c r="AJ135" s="8"/>
      <c r="AK135" s="8"/>
      <c r="AL135" s="8"/>
      <c r="AM135" s="8"/>
      <c r="AN135" s="8"/>
    </row>
    <row r="136" spans="1:40" ht="30.2" customHeight="1" x14ac:dyDescent="0.2">
      <c r="A136" s="8"/>
      <c r="B136" s="308" t="s">
        <v>243</v>
      </c>
      <c r="C136" s="276"/>
      <c r="D136" s="276"/>
      <c r="E136" s="277"/>
      <c r="F136" s="34"/>
      <c r="G136" s="30"/>
      <c r="H136" s="91"/>
      <c r="I136" s="36"/>
      <c r="J136" s="116"/>
      <c r="K136" s="31"/>
      <c r="L136" s="115"/>
      <c r="M136" s="9"/>
      <c r="N136" s="59"/>
      <c r="O136" s="9"/>
      <c r="P136" s="9"/>
      <c r="Q136" s="8"/>
      <c r="R136" s="8"/>
      <c r="S136" s="8"/>
      <c r="T136" s="8"/>
      <c r="U136" s="8"/>
      <c r="V136" s="8"/>
      <c r="W136" s="8"/>
      <c r="X136" s="8"/>
      <c r="Y136" s="8"/>
      <c r="Z136" s="8"/>
      <c r="AA136" s="8"/>
      <c r="AB136" s="8"/>
      <c r="AC136" s="8"/>
      <c r="AD136" s="8"/>
      <c r="AE136" s="8"/>
      <c r="AF136" s="8"/>
      <c r="AG136" s="8"/>
      <c r="AH136" s="8"/>
      <c r="AI136" s="8"/>
      <c r="AJ136" s="8"/>
      <c r="AK136" s="8"/>
      <c r="AL136" s="8"/>
      <c r="AM136" s="8"/>
      <c r="AN136" s="8"/>
    </row>
    <row r="137" spans="1:40" ht="30.2" customHeight="1" x14ac:dyDescent="0.2">
      <c r="A137" s="8"/>
      <c r="B137" s="316" t="s">
        <v>244</v>
      </c>
      <c r="C137" s="317"/>
      <c r="D137" s="317"/>
      <c r="E137" s="318"/>
      <c r="F137" s="30" t="s">
        <v>26</v>
      </c>
      <c r="G137" s="30" t="str">
        <f t="shared" si="10"/>
        <v>USD$</v>
      </c>
      <c r="H137" s="91"/>
      <c r="I137" s="36"/>
      <c r="J137" s="116">
        <f t="shared" si="11"/>
        <v>0</v>
      </c>
      <c r="K137" s="34"/>
      <c r="L137" s="115"/>
      <c r="M137" s="9"/>
      <c r="N137" s="59"/>
      <c r="O137" s="9"/>
      <c r="P137" s="9"/>
      <c r="Q137" s="8"/>
      <c r="R137" s="8"/>
      <c r="S137" s="8"/>
      <c r="T137" s="8"/>
      <c r="U137" s="8"/>
      <c r="V137" s="8"/>
      <c r="W137" s="8"/>
      <c r="X137" s="8"/>
      <c r="Y137" s="8"/>
      <c r="Z137" s="8"/>
      <c r="AA137" s="8"/>
      <c r="AB137" s="8"/>
      <c r="AC137" s="8"/>
      <c r="AD137" s="8"/>
      <c r="AE137" s="8"/>
      <c r="AF137" s="8"/>
      <c r="AG137" s="8"/>
      <c r="AH137" s="8"/>
      <c r="AI137" s="8"/>
      <c r="AJ137" s="8"/>
      <c r="AK137" s="8"/>
      <c r="AL137" s="8"/>
      <c r="AM137" s="8"/>
      <c r="AN137" s="8"/>
    </row>
    <row r="138" spans="1:40" ht="30.2" customHeight="1" x14ac:dyDescent="0.2">
      <c r="A138" s="8"/>
      <c r="B138" s="316" t="s">
        <v>245</v>
      </c>
      <c r="C138" s="317"/>
      <c r="D138" s="317"/>
      <c r="E138" s="318"/>
      <c r="F138" s="30" t="s">
        <v>26</v>
      </c>
      <c r="G138" s="30" t="str">
        <f t="shared" si="10"/>
        <v>USD$</v>
      </c>
      <c r="H138" s="91"/>
      <c r="I138" s="36"/>
      <c r="J138" s="116">
        <f t="shared" si="11"/>
        <v>0</v>
      </c>
      <c r="K138" s="34"/>
      <c r="L138" s="115"/>
      <c r="M138" s="9"/>
      <c r="N138" s="59"/>
      <c r="O138" s="9"/>
      <c r="P138" s="9"/>
      <c r="Q138" s="8"/>
      <c r="R138" s="8"/>
      <c r="S138" s="8"/>
      <c r="T138" s="8"/>
      <c r="U138" s="8"/>
      <c r="V138" s="8"/>
      <c r="W138" s="8"/>
      <c r="X138" s="8"/>
      <c r="Y138" s="8"/>
      <c r="Z138" s="8"/>
      <c r="AA138" s="8"/>
      <c r="AB138" s="8"/>
      <c r="AC138" s="8"/>
      <c r="AD138" s="8"/>
      <c r="AE138" s="8"/>
      <c r="AF138" s="8"/>
      <c r="AG138" s="8"/>
      <c r="AH138" s="8"/>
      <c r="AI138" s="8"/>
      <c r="AJ138" s="8"/>
      <c r="AK138" s="8"/>
      <c r="AL138" s="8"/>
      <c r="AM138" s="8"/>
      <c r="AN138" s="8"/>
    </row>
    <row r="139" spans="1:40" ht="30.2" customHeight="1" x14ac:dyDescent="0.2">
      <c r="A139" s="8"/>
      <c r="B139" s="316" t="s">
        <v>246</v>
      </c>
      <c r="C139" s="317"/>
      <c r="D139" s="317"/>
      <c r="E139" s="318"/>
      <c r="F139" s="30" t="s">
        <v>26</v>
      </c>
      <c r="G139" s="30" t="str">
        <f t="shared" si="10"/>
        <v>USD$</v>
      </c>
      <c r="H139" s="91"/>
      <c r="I139" s="36"/>
      <c r="J139" s="116">
        <f t="shared" si="11"/>
        <v>0</v>
      </c>
      <c r="K139" s="34"/>
      <c r="L139" s="115"/>
      <c r="M139" s="9"/>
      <c r="N139" s="59"/>
      <c r="O139" s="9"/>
      <c r="P139" s="9"/>
      <c r="Q139" s="8"/>
      <c r="R139" s="8"/>
      <c r="S139" s="8"/>
      <c r="T139" s="8"/>
      <c r="U139" s="8"/>
      <c r="V139" s="8"/>
      <c r="W139" s="8"/>
      <c r="X139" s="8"/>
      <c r="Y139" s="8"/>
      <c r="Z139" s="8"/>
      <c r="AA139" s="8"/>
      <c r="AB139" s="8"/>
      <c r="AC139" s="8"/>
      <c r="AD139" s="8"/>
      <c r="AE139" s="8"/>
      <c r="AF139" s="8"/>
      <c r="AG139" s="8"/>
      <c r="AH139" s="8"/>
      <c r="AI139" s="8"/>
      <c r="AJ139" s="8"/>
      <c r="AK139" s="8"/>
      <c r="AL139" s="8"/>
      <c r="AM139" s="8"/>
      <c r="AN139" s="8"/>
    </row>
    <row r="140" spans="1:40" ht="30.2" customHeight="1" x14ac:dyDescent="0.2">
      <c r="A140" s="8"/>
      <c r="B140" s="316" t="s">
        <v>247</v>
      </c>
      <c r="C140" s="317"/>
      <c r="D140" s="317"/>
      <c r="E140" s="318"/>
      <c r="F140" s="117" t="s">
        <v>23</v>
      </c>
      <c r="G140" s="30" t="str">
        <f t="shared" si="10"/>
        <v>USD$</v>
      </c>
      <c r="H140" s="91"/>
      <c r="I140" s="36"/>
      <c r="J140" s="116">
        <f t="shared" si="11"/>
        <v>0</v>
      </c>
      <c r="K140" s="34"/>
      <c r="L140" s="115"/>
      <c r="M140" s="9"/>
      <c r="N140" s="59"/>
      <c r="O140" s="9"/>
      <c r="P140" s="9"/>
      <c r="Q140" s="8"/>
      <c r="R140" s="8"/>
      <c r="S140" s="8"/>
      <c r="T140" s="8"/>
      <c r="U140" s="8"/>
      <c r="V140" s="8"/>
      <c r="W140" s="8"/>
      <c r="X140" s="8"/>
      <c r="Y140" s="8"/>
      <c r="Z140" s="8"/>
      <c r="AA140" s="8"/>
      <c r="AB140" s="8"/>
      <c r="AC140" s="8"/>
      <c r="AD140" s="8"/>
      <c r="AE140" s="8"/>
      <c r="AF140" s="8"/>
      <c r="AG140" s="8"/>
      <c r="AH140" s="8"/>
      <c r="AI140" s="8"/>
      <c r="AJ140" s="8"/>
      <c r="AK140" s="8"/>
      <c r="AL140" s="8"/>
      <c r="AM140" s="8"/>
      <c r="AN140" s="8"/>
    </row>
    <row r="141" spans="1:40" ht="30.2" customHeight="1" x14ac:dyDescent="0.2">
      <c r="A141" s="8"/>
      <c r="B141" s="316" t="s">
        <v>248</v>
      </c>
      <c r="C141" s="317"/>
      <c r="D141" s="317"/>
      <c r="E141" s="318"/>
      <c r="F141" s="30" t="s">
        <v>23</v>
      </c>
      <c r="G141" s="30" t="str">
        <f t="shared" si="10"/>
        <v>USD$</v>
      </c>
      <c r="H141" s="91"/>
      <c r="I141" s="36"/>
      <c r="J141" s="116">
        <f t="shared" si="11"/>
        <v>0</v>
      </c>
      <c r="K141" s="34"/>
      <c r="L141" s="115"/>
      <c r="M141" s="9"/>
      <c r="N141" s="59"/>
      <c r="O141" s="9"/>
      <c r="P141" s="9"/>
      <c r="Q141" s="8"/>
      <c r="R141" s="8"/>
      <c r="S141" s="8"/>
      <c r="T141" s="8"/>
      <c r="U141" s="8"/>
      <c r="V141" s="8"/>
      <c r="W141" s="8"/>
      <c r="X141" s="8"/>
      <c r="Y141" s="8"/>
      <c r="Z141" s="8"/>
      <c r="AA141" s="8"/>
      <c r="AB141" s="8"/>
      <c r="AC141" s="8"/>
      <c r="AD141" s="8"/>
      <c r="AE141" s="8"/>
      <c r="AF141" s="8"/>
      <c r="AG141" s="8"/>
      <c r="AH141" s="8"/>
      <c r="AI141" s="8"/>
      <c r="AJ141" s="8"/>
      <c r="AK141" s="8"/>
      <c r="AL141" s="8"/>
      <c r="AM141" s="8"/>
      <c r="AN141" s="8"/>
    </row>
    <row r="142" spans="1:40" ht="30.2" customHeight="1" x14ac:dyDescent="0.2">
      <c r="A142" s="8"/>
      <c r="B142" s="308" t="s">
        <v>249</v>
      </c>
      <c r="C142" s="276"/>
      <c r="D142" s="276"/>
      <c r="E142" s="277"/>
      <c r="F142" s="30" t="s">
        <v>26</v>
      </c>
      <c r="G142" s="30" t="str">
        <f t="shared" si="10"/>
        <v>USD$</v>
      </c>
      <c r="H142" s="91"/>
      <c r="I142" s="36"/>
      <c r="J142" s="116">
        <f t="shared" si="11"/>
        <v>0</v>
      </c>
      <c r="K142" s="34"/>
      <c r="L142" s="115"/>
      <c r="M142" s="9"/>
      <c r="N142" s="59"/>
      <c r="O142" s="9"/>
      <c r="P142" s="9"/>
      <c r="Q142" s="8"/>
      <c r="R142" s="8"/>
      <c r="S142" s="8"/>
      <c r="T142" s="8"/>
      <c r="U142" s="8"/>
      <c r="V142" s="8"/>
      <c r="W142" s="8"/>
      <c r="X142" s="8"/>
      <c r="Y142" s="8"/>
      <c r="Z142" s="8"/>
      <c r="AA142" s="8"/>
      <c r="AB142" s="8"/>
      <c r="AC142" s="8"/>
      <c r="AD142" s="8"/>
      <c r="AE142" s="8"/>
      <c r="AF142" s="8"/>
      <c r="AG142" s="8"/>
      <c r="AH142" s="8"/>
      <c r="AI142" s="8"/>
      <c r="AJ142" s="8"/>
      <c r="AK142" s="8"/>
      <c r="AL142" s="8"/>
      <c r="AM142" s="8"/>
      <c r="AN142" s="8"/>
    </row>
    <row r="143" spans="1:40" ht="30.2" customHeight="1" x14ac:dyDescent="0.2">
      <c r="A143" s="8"/>
      <c r="B143" s="308" t="s">
        <v>273</v>
      </c>
      <c r="C143" s="276"/>
      <c r="D143" s="276"/>
      <c r="E143" s="277"/>
      <c r="F143" s="30" t="s">
        <v>26</v>
      </c>
      <c r="G143" s="30" t="str">
        <f t="shared" si="10"/>
        <v>USD$</v>
      </c>
      <c r="H143" s="91"/>
      <c r="I143" s="36"/>
      <c r="J143" s="116">
        <f t="shared" si="11"/>
        <v>0</v>
      </c>
      <c r="K143" s="34"/>
      <c r="L143" s="115"/>
      <c r="M143" s="9"/>
      <c r="N143" s="59"/>
      <c r="O143" s="9"/>
      <c r="P143" s="9"/>
      <c r="Q143" s="8"/>
      <c r="R143" s="8"/>
      <c r="S143" s="8"/>
      <c r="T143" s="8"/>
      <c r="U143" s="8"/>
      <c r="V143" s="8"/>
      <c r="W143" s="8"/>
      <c r="X143" s="8"/>
      <c r="Y143" s="8"/>
      <c r="Z143" s="8"/>
      <c r="AA143" s="8"/>
      <c r="AB143" s="8"/>
      <c r="AC143" s="8"/>
      <c r="AD143" s="8"/>
      <c r="AE143" s="8"/>
      <c r="AF143" s="8"/>
      <c r="AG143" s="8"/>
      <c r="AH143" s="8"/>
      <c r="AI143" s="8"/>
      <c r="AJ143" s="8"/>
      <c r="AK143" s="8"/>
      <c r="AL143" s="8"/>
      <c r="AM143" s="8"/>
      <c r="AN143" s="8"/>
    </row>
    <row r="144" spans="1:40" ht="30.2" customHeight="1" x14ac:dyDescent="0.2">
      <c r="A144" s="8"/>
      <c r="B144" s="308" t="s">
        <v>250</v>
      </c>
      <c r="C144" s="276"/>
      <c r="D144" s="276"/>
      <c r="E144" s="277"/>
      <c r="F144" s="30" t="s">
        <v>26</v>
      </c>
      <c r="G144" s="30" t="str">
        <f t="shared" si="10"/>
        <v>USD$</v>
      </c>
      <c r="H144" s="91"/>
      <c r="I144" s="36"/>
      <c r="J144" s="116">
        <f t="shared" si="11"/>
        <v>0</v>
      </c>
      <c r="K144" s="34"/>
      <c r="L144" s="115"/>
      <c r="M144" s="9"/>
      <c r="N144" s="59"/>
      <c r="O144" s="9"/>
      <c r="P144" s="9"/>
      <c r="Q144" s="8"/>
      <c r="R144" s="8"/>
      <c r="S144" s="8"/>
      <c r="T144" s="8"/>
      <c r="U144" s="8"/>
      <c r="V144" s="8"/>
      <c r="W144" s="8"/>
      <c r="X144" s="8"/>
      <c r="Y144" s="8"/>
      <c r="Z144" s="8"/>
      <c r="AA144" s="8"/>
      <c r="AB144" s="8"/>
      <c r="AC144" s="8"/>
      <c r="AD144" s="8"/>
      <c r="AE144" s="8"/>
      <c r="AF144" s="8"/>
      <c r="AG144" s="8"/>
      <c r="AH144" s="8"/>
      <c r="AI144" s="8"/>
      <c r="AJ144" s="8"/>
      <c r="AK144" s="8"/>
      <c r="AL144" s="8"/>
      <c r="AM144" s="8"/>
      <c r="AN144" s="8"/>
    </row>
    <row r="145" spans="1:40" ht="30.2" customHeight="1" x14ac:dyDescent="0.2">
      <c r="A145" s="8"/>
      <c r="B145" s="308" t="s">
        <v>274</v>
      </c>
      <c r="C145" s="276"/>
      <c r="D145" s="276"/>
      <c r="E145" s="277"/>
      <c r="F145" s="30" t="s">
        <v>37</v>
      </c>
      <c r="G145" s="30" t="str">
        <f t="shared" si="10"/>
        <v>USD$</v>
      </c>
      <c r="H145" s="91"/>
      <c r="I145" s="36"/>
      <c r="J145" s="116">
        <f t="shared" si="11"/>
        <v>0</v>
      </c>
      <c r="K145" s="34"/>
      <c r="L145" s="115"/>
      <c r="M145" s="9"/>
      <c r="N145" s="59"/>
      <c r="O145" s="9"/>
      <c r="P145" s="9"/>
      <c r="Q145" s="8"/>
      <c r="R145" s="8"/>
      <c r="S145" s="8"/>
      <c r="T145" s="8"/>
      <c r="U145" s="8"/>
      <c r="V145" s="8"/>
      <c r="W145" s="8"/>
      <c r="X145" s="8"/>
      <c r="Y145" s="8"/>
      <c r="Z145" s="8"/>
      <c r="AA145" s="8"/>
      <c r="AB145" s="8"/>
      <c r="AC145" s="8"/>
      <c r="AD145" s="8"/>
      <c r="AE145" s="8"/>
      <c r="AF145" s="8"/>
      <c r="AG145" s="8"/>
      <c r="AH145" s="8"/>
      <c r="AI145" s="8"/>
      <c r="AJ145" s="8"/>
      <c r="AK145" s="8"/>
      <c r="AL145" s="8"/>
      <c r="AM145" s="8"/>
      <c r="AN145" s="8"/>
    </row>
    <row r="146" spans="1:40" ht="30.2" customHeight="1" x14ac:dyDescent="0.2">
      <c r="A146" s="8"/>
      <c r="B146" s="308" t="s">
        <v>251</v>
      </c>
      <c r="C146" s="276"/>
      <c r="D146" s="276"/>
      <c r="E146" s="277"/>
      <c r="F146" s="30" t="s">
        <v>37</v>
      </c>
      <c r="G146" s="30" t="str">
        <f t="shared" si="10"/>
        <v>USD$</v>
      </c>
      <c r="H146" s="91"/>
      <c r="I146" s="36"/>
      <c r="J146" s="116">
        <f t="shared" si="11"/>
        <v>0</v>
      </c>
      <c r="K146" s="34"/>
      <c r="L146" s="115"/>
      <c r="M146" s="9"/>
      <c r="N146" s="59"/>
      <c r="O146" s="9"/>
      <c r="P146" s="9"/>
      <c r="Q146" s="8"/>
      <c r="R146" s="8"/>
      <c r="S146" s="8"/>
      <c r="T146" s="8"/>
      <c r="U146" s="8"/>
      <c r="V146" s="8"/>
      <c r="W146" s="8"/>
      <c r="X146" s="8"/>
      <c r="Y146" s="8"/>
      <c r="Z146" s="8"/>
      <c r="AA146" s="8"/>
      <c r="AB146" s="8"/>
      <c r="AC146" s="8"/>
      <c r="AD146" s="8"/>
      <c r="AE146" s="8"/>
      <c r="AF146" s="8"/>
      <c r="AG146" s="8"/>
      <c r="AH146" s="8"/>
      <c r="AI146" s="8"/>
      <c r="AJ146" s="8"/>
      <c r="AK146" s="8"/>
      <c r="AL146" s="8"/>
      <c r="AM146" s="8"/>
      <c r="AN146" s="8"/>
    </row>
    <row r="147" spans="1:40" ht="30.2" customHeight="1" x14ac:dyDescent="0.2">
      <c r="A147" s="8"/>
      <c r="B147" s="308" t="s">
        <v>252</v>
      </c>
      <c r="C147" s="276"/>
      <c r="D147" s="276"/>
      <c r="E147" s="277"/>
      <c r="F147" s="34"/>
      <c r="G147" s="30"/>
      <c r="H147" s="91"/>
      <c r="I147" s="36"/>
      <c r="J147" s="116"/>
      <c r="K147" s="31"/>
      <c r="L147" s="115"/>
      <c r="M147" s="9"/>
      <c r="N147" s="59"/>
      <c r="O147" s="9"/>
      <c r="P147" s="9"/>
      <c r="Q147" s="8"/>
      <c r="R147" s="8"/>
      <c r="S147" s="8"/>
      <c r="T147" s="8"/>
      <c r="U147" s="8"/>
      <c r="V147" s="8"/>
      <c r="W147" s="8"/>
      <c r="X147" s="8"/>
      <c r="Y147" s="8"/>
      <c r="Z147" s="8"/>
      <c r="AA147" s="8"/>
      <c r="AB147" s="8"/>
      <c r="AC147" s="8"/>
      <c r="AD147" s="8"/>
      <c r="AE147" s="8"/>
      <c r="AF147" s="8"/>
      <c r="AG147" s="8"/>
      <c r="AH147" s="8"/>
      <c r="AI147" s="8"/>
      <c r="AJ147" s="8"/>
      <c r="AK147" s="8"/>
      <c r="AL147" s="8"/>
      <c r="AM147" s="8"/>
      <c r="AN147" s="8"/>
    </row>
    <row r="148" spans="1:40" ht="30.2" customHeight="1" x14ac:dyDescent="0.2">
      <c r="A148" s="8"/>
      <c r="B148" s="316" t="s">
        <v>253</v>
      </c>
      <c r="C148" s="317"/>
      <c r="D148" s="317"/>
      <c r="E148" s="318"/>
      <c r="F148" s="30" t="s">
        <v>26</v>
      </c>
      <c r="G148" s="30" t="str">
        <f t="shared" si="10"/>
        <v>USD$</v>
      </c>
      <c r="H148" s="91"/>
      <c r="I148" s="36"/>
      <c r="J148" s="116">
        <f t="shared" si="11"/>
        <v>0</v>
      </c>
      <c r="K148" s="34"/>
      <c r="L148" s="115"/>
      <c r="M148" s="9"/>
      <c r="N148" s="59"/>
      <c r="O148" s="9"/>
      <c r="P148" s="9"/>
      <c r="Q148" s="8"/>
      <c r="R148" s="8"/>
      <c r="S148" s="8"/>
      <c r="T148" s="8"/>
      <c r="U148" s="8"/>
      <c r="V148" s="8"/>
      <c r="W148" s="8"/>
      <c r="X148" s="8"/>
      <c r="Y148" s="8"/>
      <c r="Z148" s="8"/>
      <c r="AA148" s="8"/>
      <c r="AB148" s="8"/>
      <c r="AC148" s="8"/>
      <c r="AD148" s="8"/>
      <c r="AE148" s="8"/>
      <c r="AF148" s="8"/>
      <c r="AG148" s="8"/>
      <c r="AH148" s="8"/>
      <c r="AI148" s="8"/>
      <c r="AJ148" s="8"/>
      <c r="AK148" s="8"/>
      <c r="AL148" s="8"/>
      <c r="AM148" s="8"/>
      <c r="AN148" s="8"/>
    </row>
    <row r="149" spans="1:40" ht="30.2" customHeight="1" x14ac:dyDescent="0.2">
      <c r="A149" s="8"/>
      <c r="B149" s="316" t="s">
        <v>254</v>
      </c>
      <c r="C149" s="317"/>
      <c r="D149" s="317"/>
      <c r="E149" s="318"/>
      <c r="F149" s="30" t="s">
        <v>26</v>
      </c>
      <c r="G149" s="30" t="str">
        <f t="shared" si="10"/>
        <v>USD$</v>
      </c>
      <c r="H149" s="91"/>
      <c r="I149" s="36"/>
      <c r="J149" s="116">
        <f t="shared" si="11"/>
        <v>0</v>
      </c>
      <c r="K149" s="34"/>
      <c r="L149" s="9"/>
      <c r="M149" s="9"/>
      <c r="N149" s="59"/>
      <c r="O149" s="9"/>
      <c r="P149" s="9"/>
      <c r="Q149" s="8"/>
      <c r="R149" s="8"/>
      <c r="S149" s="8"/>
      <c r="T149" s="8"/>
      <c r="U149" s="8"/>
      <c r="V149" s="8"/>
      <c r="W149" s="8"/>
      <c r="X149" s="8"/>
      <c r="Y149" s="8"/>
      <c r="Z149" s="8"/>
      <c r="AA149" s="8"/>
      <c r="AB149" s="8"/>
      <c r="AC149" s="8"/>
      <c r="AD149" s="8"/>
      <c r="AE149" s="8"/>
      <c r="AF149" s="8"/>
      <c r="AG149" s="8"/>
      <c r="AH149" s="8"/>
      <c r="AI149" s="8"/>
      <c r="AJ149" s="8"/>
      <c r="AK149" s="8"/>
      <c r="AL149" s="8"/>
      <c r="AM149" s="8"/>
      <c r="AN149" s="8"/>
    </row>
    <row r="150" spans="1:40" ht="30.2" customHeight="1" x14ac:dyDescent="0.2">
      <c r="A150" s="8"/>
      <c r="B150" s="316" t="s">
        <v>255</v>
      </c>
      <c r="C150" s="317"/>
      <c r="D150" s="317"/>
      <c r="E150" s="318"/>
      <c r="F150" s="30" t="s">
        <v>26</v>
      </c>
      <c r="G150" s="30" t="str">
        <f t="shared" si="10"/>
        <v>USD$</v>
      </c>
      <c r="H150" s="91"/>
      <c r="I150" s="36"/>
      <c r="J150" s="116">
        <f t="shared" si="11"/>
        <v>0</v>
      </c>
      <c r="K150" s="34"/>
      <c r="L150" s="9"/>
      <c r="M150" s="9"/>
      <c r="N150" s="59"/>
      <c r="O150" s="9"/>
      <c r="P150" s="9"/>
      <c r="Q150" s="8"/>
      <c r="R150" s="8"/>
      <c r="S150" s="8"/>
      <c r="T150" s="8"/>
      <c r="U150" s="8"/>
      <c r="V150" s="8"/>
      <c r="W150" s="8"/>
      <c r="X150" s="8"/>
      <c r="Y150" s="8"/>
      <c r="Z150" s="8"/>
      <c r="AA150" s="8"/>
      <c r="AB150" s="8"/>
      <c r="AC150" s="8"/>
      <c r="AD150" s="8"/>
      <c r="AE150" s="8"/>
      <c r="AF150" s="8"/>
      <c r="AG150" s="8"/>
      <c r="AH150" s="8"/>
      <c r="AI150" s="8"/>
      <c r="AJ150" s="8"/>
      <c r="AK150" s="8"/>
      <c r="AL150" s="8"/>
      <c r="AM150" s="8"/>
      <c r="AN150" s="8"/>
    </row>
    <row r="151" spans="1:40" ht="30.2" customHeight="1" x14ac:dyDescent="0.2">
      <c r="A151" s="8"/>
      <c r="B151" s="316" t="s">
        <v>256</v>
      </c>
      <c r="C151" s="317"/>
      <c r="D151" s="317"/>
      <c r="E151" s="318"/>
      <c r="F151" s="117" t="s">
        <v>23</v>
      </c>
      <c r="G151" s="30" t="str">
        <f t="shared" si="10"/>
        <v>USD$</v>
      </c>
      <c r="H151" s="91"/>
      <c r="I151" s="36"/>
      <c r="J151" s="116">
        <f t="shared" si="11"/>
        <v>0</v>
      </c>
      <c r="K151" s="34"/>
      <c r="L151" s="9"/>
      <c r="M151" s="9"/>
      <c r="N151" s="59"/>
      <c r="O151" s="9"/>
      <c r="P151" s="9"/>
      <c r="Q151" s="8"/>
      <c r="R151" s="8"/>
      <c r="S151" s="8"/>
      <c r="T151" s="8"/>
      <c r="U151" s="8"/>
      <c r="V151" s="8"/>
      <c r="W151" s="8"/>
      <c r="X151" s="8"/>
      <c r="Y151" s="8"/>
      <c r="Z151" s="8"/>
      <c r="AA151" s="8"/>
      <c r="AB151" s="8"/>
      <c r="AC151" s="8"/>
      <c r="AD151" s="8"/>
      <c r="AE151" s="8"/>
      <c r="AF151" s="8"/>
      <c r="AG151" s="8"/>
      <c r="AH151" s="8"/>
      <c r="AI151" s="8"/>
      <c r="AJ151" s="8"/>
      <c r="AK151" s="8"/>
      <c r="AL151" s="8"/>
      <c r="AM151" s="8"/>
      <c r="AN151" s="8"/>
    </row>
    <row r="152" spans="1:40" ht="30.2" customHeight="1" x14ac:dyDescent="0.2">
      <c r="A152" s="8"/>
      <c r="B152" s="308" t="s">
        <v>257</v>
      </c>
      <c r="C152" s="276"/>
      <c r="D152" s="276"/>
      <c r="E152" s="277"/>
      <c r="F152" s="30" t="s">
        <v>23</v>
      </c>
      <c r="G152" s="30" t="str">
        <f t="shared" si="10"/>
        <v>USD$</v>
      </c>
      <c r="H152" s="91"/>
      <c r="I152" s="36"/>
      <c r="J152" s="116">
        <f t="shared" si="11"/>
        <v>0</v>
      </c>
      <c r="K152" s="34"/>
      <c r="L152" s="9"/>
      <c r="M152" s="9"/>
      <c r="N152" s="59"/>
      <c r="O152" s="9"/>
      <c r="P152" s="9"/>
      <c r="Q152" s="8"/>
      <c r="R152" s="8"/>
      <c r="S152" s="8"/>
      <c r="T152" s="8"/>
      <c r="U152" s="8"/>
      <c r="V152" s="8"/>
      <c r="W152" s="8"/>
      <c r="X152" s="8"/>
      <c r="Y152" s="8"/>
      <c r="Z152" s="8"/>
      <c r="AA152" s="8"/>
      <c r="AB152" s="8"/>
      <c r="AC152" s="8"/>
      <c r="AD152" s="8"/>
      <c r="AE152" s="8"/>
      <c r="AF152" s="8"/>
      <c r="AG152" s="8"/>
      <c r="AH152" s="8"/>
      <c r="AI152" s="8"/>
      <c r="AJ152" s="8"/>
      <c r="AK152" s="8"/>
      <c r="AL152" s="8"/>
      <c r="AM152" s="8"/>
      <c r="AN152" s="8"/>
    </row>
    <row r="153" spans="1:40" s="110" customFormat="1" ht="47.25" customHeight="1" x14ac:dyDescent="0.2">
      <c r="A153" s="13"/>
      <c r="B153" s="299" t="s">
        <v>258</v>
      </c>
      <c r="C153" s="299"/>
      <c r="D153" s="299"/>
      <c r="E153" s="299"/>
      <c r="F153" s="138"/>
      <c r="G153" s="30" t="str">
        <f t="shared" si="10"/>
        <v>USD$</v>
      </c>
      <c r="H153" s="138"/>
      <c r="I153" s="143"/>
      <c r="J153" s="116">
        <f t="shared" si="11"/>
        <v>0</v>
      </c>
      <c r="K153" s="146" t="s">
        <v>259</v>
      </c>
      <c r="L153" s="12"/>
      <c r="M153" s="12"/>
      <c r="N153" s="119"/>
      <c r="O153" s="12"/>
      <c r="P153" s="12"/>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row>
    <row r="154" spans="1:40" ht="15" customHeight="1" x14ac:dyDescent="0.2">
      <c r="A154" s="8"/>
      <c r="B154" s="311" t="s">
        <v>267</v>
      </c>
      <c r="C154" s="311"/>
      <c r="D154" s="311"/>
      <c r="E154" s="311"/>
      <c r="F154" s="38"/>
      <c r="G154" s="91" t="str">
        <f t="shared" si="10"/>
        <v>USD$</v>
      </c>
      <c r="H154" s="38"/>
      <c r="I154" s="38"/>
      <c r="J154" s="85">
        <f>SUM(J113:J153)</f>
        <v>0</v>
      </c>
      <c r="K154" s="35"/>
      <c r="L154" s="9"/>
      <c r="M154" s="9"/>
      <c r="N154" s="59"/>
      <c r="O154" s="9"/>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row>
    <row r="155" spans="1:40" ht="15" customHeight="1" x14ac:dyDescent="0.2">
      <c r="A155" s="8"/>
      <c r="B155" s="8"/>
      <c r="F155" s="8"/>
      <c r="G155" s="8"/>
      <c r="H155" s="8"/>
      <c r="I155" s="8"/>
      <c r="J155" s="8"/>
      <c r="K155" s="8"/>
      <c r="L155" s="9"/>
      <c r="M155" s="9"/>
      <c r="N155" s="59"/>
      <c r="O155" s="9"/>
      <c r="P155" s="8"/>
      <c r="Q155" s="8"/>
      <c r="R155" s="8"/>
      <c r="S155" s="8"/>
      <c r="T155" s="8"/>
      <c r="U155" s="8"/>
      <c r="V155" s="8"/>
      <c r="W155" s="8"/>
      <c r="X155" s="8"/>
      <c r="Y155" s="8"/>
      <c r="Z155" s="8"/>
      <c r="AA155" s="8"/>
      <c r="AB155" s="8"/>
      <c r="AC155" s="8"/>
      <c r="AD155" s="8"/>
      <c r="AE155" s="8"/>
      <c r="AF155" s="8"/>
      <c r="AG155" s="8"/>
      <c r="AH155" s="8"/>
      <c r="AI155" s="8"/>
      <c r="AJ155" s="8"/>
      <c r="AK155" s="8"/>
      <c r="AL155" s="8"/>
      <c r="AM155" s="8"/>
      <c r="AN155" s="8"/>
    </row>
    <row r="156" spans="1:40" ht="30.2" customHeight="1" x14ac:dyDescent="0.2">
      <c r="A156" s="8"/>
      <c r="B156" s="282" t="s">
        <v>106</v>
      </c>
      <c r="C156" s="282"/>
      <c r="D156" s="282"/>
      <c r="E156" s="282"/>
      <c r="F156" s="132" t="s">
        <v>8</v>
      </c>
      <c r="G156" s="132" t="s">
        <v>164</v>
      </c>
      <c r="H156" s="132" t="s">
        <v>40</v>
      </c>
      <c r="I156" s="132" t="s">
        <v>41</v>
      </c>
      <c r="J156" s="132" t="s">
        <v>42</v>
      </c>
      <c r="K156" s="132" t="s">
        <v>43</v>
      </c>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row>
    <row r="157" spans="1:40" s="110" customFormat="1" ht="30.2" customHeight="1" x14ac:dyDescent="0.2">
      <c r="A157" s="13"/>
      <c r="B157" s="308" t="s">
        <v>107</v>
      </c>
      <c r="C157" s="276"/>
      <c r="D157" s="276"/>
      <c r="E157" s="277"/>
      <c r="F157" s="30" t="s">
        <v>37</v>
      </c>
      <c r="G157" s="91" t="str">
        <f>$C$15</f>
        <v>USD$</v>
      </c>
      <c r="H157" s="91"/>
      <c r="I157" s="36"/>
      <c r="J157" s="116">
        <f>H157*I157</f>
        <v>0</v>
      </c>
      <c r="K157" s="30"/>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row>
    <row r="158" spans="1:40" ht="15" customHeight="1" x14ac:dyDescent="0.2">
      <c r="A158" s="8"/>
      <c r="B158" s="311" t="s">
        <v>108</v>
      </c>
      <c r="C158" s="311"/>
      <c r="D158" s="311"/>
      <c r="E158" s="311"/>
      <c r="F158" s="38"/>
      <c r="G158" s="38"/>
      <c r="H158" s="38"/>
      <c r="I158" s="38"/>
      <c r="J158" s="85">
        <f>SUM(J157)</f>
        <v>0</v>
      </c>
      <c r="K158" s="91"/>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row>
    <row r="159" spans="1:40" ht="15" customHeight="1" x14ac:dyDescent="0.2">
      <c r="A159" s="8"/>
      <c r="B159" s="139"/>
      <c r="C159" s="139"/>
      <c r="D159" s="139"/>
      <c r="E159" s="139"/>
      <c r="F159" s="47"/>
      <c r="G159" s="47"/>
      <c r="H159" s="47"/>
      <c r="I159" s="47"/>
      <c r="J159" s="47"/>
      <c r="K159" s="11"/>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row>
    <row r="160" spans="1:40" ht="30.2" customHeight="1" x14ac:dyDescent="0.2">
      <c r="A160" s="8"/>
      <c r="B160" s="282" t="s">
        <v>263</v>
      </c>
      <c r="C160" s="282"/>
      <c r="D160" s="282"/>
      <c r="E160" s="282"/>
      <c r="F160" s="142" t="s">
        <v>8</v>
      </c>
      <c r="G160" s="142" t="s">
        <v>164</v>
      </c>
      <c r="H160" s="142" t="s">
        <v>40</v>
      </c>
      <c r="I160" s="142" t="s">
        <v>41</v>
      </c>
      <c r="J160" s="142" t="s">
        <v>42</v>
      </c>
      <c r="K160" s="142" t="s">
        <v>43</v>
      </c>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row>
    <row r="161" spans="1:40" ht="30.2" customHeight="1" x14ac:dyDescent="0.2">
      <c r="A161" s="8"/>
      <c r="B161" s="299" t="s">
        <v>264</v>
      </c>
      <c r="C161" s="299"/>
      <c r="D161" s="299"/>
      <c r="E161" s="299"/>
      <c r="F161" s="138" t="s">
        <v>37</v>
      </c>
      <c r="G161" s="138" t="str">
        <f>$C$15</f>
        <v>USD$</v>
      </c>
      <c r="H161" s="138"/>
      <c r="I161" s="143"/>
      <c r="J161" s="138">
        <f t="shared" ref="J161:J162" si="12">H161*I161</f>
        <v>0</v>
      </c>
      <c r="K161" s="13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row>
    <row r="162" spans="1:40" ht="30.2" customHeight="1" x14ac:dyDescent="0.2">
      <c r="A162" s="8"/>
      <c r="B162" s="299" t="s">
        <v>265</v>
      </c>
      <c r="C162" s="299"/>
      <c r="D162" s="299"/>
      <c r="E162" s="299"/>
      <c r="F162" s="138" t="s">
        <v>37</v>
      </c>
      <c r="G162" s="138" t="str">
        <f>$C$15</f>
        <v>USD$</v>
      </c>
      <c r="H162" s="138"/>
      <c r="I162" s="143"/>
      <c r="J162" s="138">
        <f t="shared" si="12"/>
        <v>0</v>
      </c>
      <c r="K162" s="138"/>
      <c r="L162" s="8"/>
      <c r="M162" s="8"/>
      <c r="N162" s="121"/>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row>
    <row r="163" spans="1:40" s="110" customFormat="1" ht="30.2" customHeight="1" x14ac:dyDescent="0.2">
      <c r="A163" s="13"/>
      <c r="B163" s="328" t="s">
        <v>182</v>
      </c>
      <c r="C163" s="328"/>
      <c r="D163" s="328"/>
      <c r="E163" s="328"/>
      <c r="F163" s="144"/>
      <c r="G163" s="145" t="str">
        <f>$C$15</f>
        <v>USD$</v>
      </c>
      <c r="H163" s="144"/>
      <c r="I163" s="144"/>
      <c r="J163" s="145">
        <f>SUM(J161:J162)</f>
        <v>0</v>
      </c>
      <c r="K163" s="145"/>
      <c r="L163" s="13"/>
      <c r="M163" s="13"/>
      <c r="N163" s="121"/>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row>
    <row r="164" spans="1:40" s="110" customFormat="1" ht="15" customHeight="1" x14ac:dyDescent="0.2">
      <c r="A164" s="13"/>
      <c r="B164" s="8"/>
      <c r="C164" s="75"/>
      <c r="D164" s="75"/>
      <c r="E164" s="75"/>
      <c r="F164" s="8"/>
      <c r="G164" s="8"/>
      <c r="H164" s="8"/>
      <c r="I164" s="8"/>
      <c r="J164" s="8"/>
      <c r="K164" s="8"/>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row>
    <row r="165" spans="1:40" ht="15" customHeight="1" x14ac:dyDescent="0.2">
      <c r="A165" s="8"/>
      <c r="B165" s="311" t="s">
        <v>109</v>
      </c>
      <c r="C165" s="311"/>
      <c r="D165" s="311"/>
      <c r="E165" s="311"/>
      <c r="F165" s="29" t="s">
        <v>37</v>
      </c>
      <c r="G165" s="91" t="str">
        <f>$C$15</f>
        <v>USD$</v>
      </c>
      <c r="H165" s="95"/>
      <c r="I165" s="95"/>
      <c r="J165" s="85">
        <f>J64+J70+J87+J154+J110+J158+J163</f>
        <v>0</v>
      </c>
      <c r="K165" s="92"/>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row>
    <row r="166" spans="1:40" ht="18" customHeight="1" x14ac:dyDescent="0.2">
      <c r="A166" s="8"/>
      <c r="B166" s="122"/>
      <c r="C166" s="11"/>
      <c r="D166" s="11"/>
      <c r="E166" s="11"/>
      <c r="F166" s="11"/>
      <c r="G166" s="9"/>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row>
    <row r="167" spans="1:40" ht="18" customHeight="1" x14ac:dyDescent="0.2">
      <c r="A167" s="8"/>
      <c r="B167" s="303" t="s">
        <v>275</v>
      </c>
      <c r="C167" s="303"/>
      <c r="D167" s="303"/>
      <c r="E167" s="303"/>
      <c r="F167" s="303"/>
      <c r="G167" s="303"/>
      <c r="H167" s="303"/>
      <c r="I167" s="303"/>
      <c r="J167" s="303"/>
      <c r="K167" s="303"/>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row>
    <row r="168" spans="1:40" ht="1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row>
    <row r="169" spans="1:40" ht="15" customHeight="1" x14ac:dyDescent="0.2">
      <c r="A169" s="8"/>
      <c r="B169" s="282" t="s">
        <v>165</v>
      </c>
      <c r="C169" s="282"/>
      <c r="D169" s="282"/>
      <c r="E169" s="282"/>
      <c r="F169" s="132" t="s">
        <v>8</v>
      </c>
      <c r="G169" s="133" t="s">
        <v>110</v>
      </c>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L169" s="8"/>
      <c r="AM169" s="8"/>
      <c r="AN169" s="8"/>
    </row>
    <row r="170" spans="1:40" ht="15" customHeight="1" x14ac:dyDescent="0.2">
      <c r="A170" s="8"/>
      <c r="B170" s="319" t="s">
        <v>280</v>
      </c>
      <c r="C170" s="320"/>
      <c r="D170" s="320"/>
      <c r="E170" s="321"/>
      <c r="F170" s="91" t="s">
        <v>111</v>
      </c>
      <c r="G170" s="123">
        <f>'Estación Compartida'!E18</f>
        <v>0</v>
      </c>
      <c r="H170" s="71" t="s">
        <v>140</v>
      </c>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row>
    <row r="171" spans="1:40" ht="15" customHeight="1" x14ac:dyDescent="0.2">
      <c r="A171" s="8"/>
      <c r="B171" s="319" t="s">
        <v>278</v>
      </c>
      <c r="C171" s="320"/>
      <c r="D171" s="320"/>
      <c r="E171" s="321"/>
      <c r="F171" s="91" t="s">
        <v>111</v>
      </c>
      <c r="G171" s="123">
        <f>'Estación Compartida'!F18</f>
        <v>0</v>
      </c>
      <c r="H171" s="71" t="s">
        <v>141</v>
      </c>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row>
    <row r="172" spans="1:40" ht="27.75" customHeight="1" x14ac:dyDescent="0.2">
      <c r="A172" s="8"/>
      <c r="B172" s="319" t="s">
        <v>279</v>
      </c>
      <c r="C172" s="320"/>
      <c r="D172" s="320"/>
      <c r="E172" s="321"/>
      <c r="F172" s="91" t="s">
        <v>111</v>
      </c>
      <c r="G172" s="123">
        <f>G170+G171</f>
        <v>0</v>
      </c>
      <c r="H172" s="71"/>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row>
    <row r="173" spans="1:40" ht="15" customHeight="1" x14ac:dyDescent="0.2">
      <c r="A173" s="8"/>
      <c r="B173" s="319" t="s">
        <v>272</v>
      </c>
      <c r="C173" s="320"/>
      <c r="D173" s="320"/>
      <c r="E173" s="321"/>
      <c r="F173" s="91" t="str">
        <f>$C$15</f>
        <v>USD$</v>
      </c>
      <c r="G173" s="124">
        <f>G26</f>
        <v>0</v>
      </c>
      <c r="H173" s="71"/>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L173" s="8"/>
      <c r="AM173" s="8"/>
      <c r="AN173" s="8"/>
    </row>
    <row r="174" spans="1:40" ht="15" customHeight="1" x14ac:dyDescent="0.2">
      <c r="A174" s="33"/>
      <c r="B174" s="311" t="s">
        <v>112</v>
      </c>
      <c r="C174" s="311"/>
      <c r="D174" s="311"/>
      <c r="E174" s="311"/>
      <c r="F174" s="29" t="str">
        <f>$C$15</f>
        <v>USD$</v>
      </c>
      <c r="G174" s="125" t="e">
        <f>(G170/G172)*G173</f>
        <v>#DIV/0!</v>
      </c>
      <c r="H174" s="71" t="s">
        <v>139</v>
      </c>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row>
    <row r="175" spans="1:40" ht="15" customHeight="1" x14ac:dyDescent="0.2">
      <c r="A175" s="33"/>
      <c r="B175" s="33"/>
      <c r="C175" s="33"/>
      <c r="D175" s="33"/>
      <c r="E175" s="33"/>
      <c r="F175" s="33"/>
      <c r="G175" s="33"/>
      <c r="H175" s="33"/>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row>
    <row r="176" spans="1:40" ht="15" customHeight="1" x14ac:dyDescent="0.2">
      <c r="A176" s="33"/>
      <c r="B176" s="33"/>
      <c r="C176" s="33"/>
      <c r="D176" s="33"/>
      <c r="E176" s="33"/>
      <c r="F176" s="33"/>
      <c r="G176" s="33"/>
      <c r="H176" s="33"/>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row>
    <row r="177" spans="1:40" ht="15" customHeight="1" x14ac:dyDescent="0.2">
      <c r="A177" s="33"/>
      <c r="B177" s="33"/>
      <c r="C177" s="33"/>
      <c r="D177" s="33"/>
      <c r="E177" s="33"/>
      <c r="F177" s="33"/>
      <c r="G177" s="33"/>
      <c r="H177" s="33"/>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row>
    <row r="178" spans="1:40" ht="15" customHeight="1" x14ac:dyDescent="0.2">
      <c r="A178" s="33"/>
      <c r="B178" s="33"/>
      <c r="C178" s="33"/>
      <c r="D178" s="33"/>
      <c r="E178" s="33"/>
      <c r="F178" s="33"/>
      <c r="G178" s="33"/>
      <c r="H178" s="33"/>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row>
    <row r="179" spans="1:40" ht="15" customHeight="1" x14ac:dyDescent="0.2">
      <c r="A179" s="33"/>
      <c r="B179" s="33"/>
      <c r="C179" s="33"/>
      <c r="D179" s="33"/>
      <c r="E179" s="33"/>
      <c r="F179" s="33"/>
      <c r="G179" s="33"/>
      <c r="H179" s="33"/>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L179" s="8"/>
      <c r="AM179" s="8"/>
      <c r="AN179" s="8"/>
    </row>
    <row r="180" spans="1:40" ht="15" customHeight="1" x14ac:dyDescent="0.2">
      <c r="A180" s="33"/>
      <c r="B180" s="33"/>
      <c r="C180" s="33"/>
      <c r="D180" s="33"/>
      <c r="E180" s="33"/>
      <c r="F180" s="33"/>
      <c r="G180" s="33"/>
      <c r="H180" s="33"/>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row>
    <row r="181" spans="1:40" ht="15" customHeight="1" x14ac:dyDescent="0.2">
      <c r="A181" s="33"/>
      <c r="B181" s="33"/>
      <c r="C181" s="33"/>
      <c r="D181" s="33"/>
      <c r="E181" s="33"/>
      <c r="F181" s="33"/>
      <c r="G181" s="33"/>
      <c r="H181" s="33"/>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L181" s="8"/>
      <c r="AM181" s="8"/>
      <c r="AN181" s="8"/>
    </row>
    <row r="182" spans="1:40" ht="15" customHeight="1" x14ac:dyDescent="0.2">
      <c r="A182" s="33"/>
      <c r="B182" s="33"/>
      <c r="C182" s="33"/>
      <c r="D182" s="33"/>
      <c r="E182" s="33"/>
      <c r="F182" s="33"/>
      <c r="G182" s="33"/>
      <c r="H182" s="33"/>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row>
    <row r="183" spans="1:40" ht="15" customHeight="1" x14ac:dyDescent="0.2">
      <c r="A183" s="33"/>
      <c r="B183" s="33"/>
      <c r="C183" s="33"/>
      <c r="D183" s="33"/>
      <c r="E183" s="33"/>
      <c r="F183" s="33"/>
      <c r="G183" s="33"/>
      <c r="H183" s="33"/>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row>
    <row r="184" spans="1:40" ht="15" customHeight="1" x14ac:dyDescent="0.2">
      <c r="A184" s="33"/>
      <c r="B184" s="33"/>
      <c r="C184" s="33"/>
      <c r="D184" s="33"/>
      <c r="E184" s="33"/>
      <c r="F184" s="33"/>
      <c r="G184" s="33"/>
      <c r="H184" s="33"/>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row>
    <row r="185" spans="1:40" ht="15" customHeight="1" x14ac:dyDescent="0.2">
      <c r="A185" s="33"/>
      <c r="B185" s="33"/>
      <c r="C185" s="33"/>
      <c r="D185" s="33"/>
      <c r="E185" s="33"/>
      <c r="F185" s="33"/>
      <c r="G185" s="33"/>
      <c r="H185" s="33"/>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row>
    <row r="186" spans="1:40" ht="15" customHeight="1" x14ac:dyDescent="0.2">
      <c r="A186" s="33"/>
      <c r="B186" s="33"/>
      <c r="C186" s="33"/>
      <c r="D186" s="33"/>
      <c r="E186" s="33"/>
      <c r="F186" s="33"/>
      <c r="G186" s="33"/>
      <c r="H186" s="33"/>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row>
    <row r="187" spans="1:40" ht="15" customHeight="1" x14ac:dyDescent="0.2">
      <c r="A187" s="33"/>
      <c r="B187" s="33"/>
      <c r="C187" s="33"/>
      <c r="D187" s="33"/>
      <c r="E187" s="33"/>
      <c r="F187" s="33"/>
      <c r="G187" s="33"/>
      <c r="H187" s="33"/>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row>
    <row r="188" spans="1:40" ht="15" customHeight="1" x14ac:dyDescent="0.2">
      <c r="A188" s="33"/>
      <c r="B188" s="33"/>
      <c r="C188" s="33"/>
      <c r="D188" s="33"/>
      <c r="E188" s="33"/>
      <c r="F188" s="33"/>
      <c r="G188" s="33"/>
      <c r="H188" s="33"/>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row>
    <row r="189" spans="1:40" ht="15" customHeight="1" x14ac:dyDescent="0.2">
      <c r="A189" s="33"/>
      <c r="B189" s="33"/>
      <c r="C189" s="33"/>
      <c r="D189" s="33"/>
      <c r="E189" s="33"/>
      <c r="F189" s="33"/>
      <c r="G189" s="33"/>
      <c r="H189" s="33"/>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row>
    <row r="190" spans="1:40" ht="15" customHeight="1" x14ac:dyDescent="0.2">
      <c r="A190" s="33"/>
      <c r="B190" s="33"/>
      <c r="C190" s="33"/>
      <c r="D190" s="33"/>
      <c r="E190" s="33"/>
      <c r="F190" s="33"/>
      <c r="G190" s="33"/>
      <c r="H190" s="33"/>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row>
    <row r="191" spans="1:40" ht="15" customHeight="1" x14ac:dyDescent="0.2">
      <c r="A191" s="33"/>
      <c r="B191" s="33"/>
      <c r="C191" s="33"/>
      <c r="D191" s="33"/>
      <c r="E191" s="33"/>
      <c r="F191" s="33"/>
      <c r="G191" s="33"/>
      <c r="H191" s="33"/>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row>
    <row r="192" spans="1:40" ht="15" customHeight="1" x14ac:dyDescent="0.2">
      <c r="A192" s="33"/>
      <c r="B192" s="33"/>
      <c r="C192" s="33"/>
      <c r="D192" s="33"/>
      <c r="E192" s="33"/>
      <c r="F192" s="33"/>
      <c r="G192" s="33"/>
      <c r="H192" s="33"/>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row>
    <row r="193" spans="1:40" ht="15" customHeight="1" x14ac:dyDescent="0.2">
      <c r="A193" s="33"/>
      <c r="B193" s="33"/>
      <c r="C193" s="33"/>
      <c r="D193" s="33"/>
      <c r="E193" s="33"/>
      <c r="F193" s="33"/>
      <c r="G193" s="33"/>
      <c r="H193" s="33"/>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row>
    <row r="194" spans="1:40" ht="15" customHeight="1" x14ac:dyDescent="0.2">
      <c r="A194" s="33"/>
      <c r="B194" s="33"/>
      <c r="C194" s="33"/>
      <c r="D194" s="33"/>
      <c r="E194" s="33"/>
      <c r="F194" s="33"/>
      <c r="G194" s="33"/>
      <c r="H194" s="33"/>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row>
    <row r="195" spans="1:40" ht="15" customHeight="1" x14ac:dyDescent="0.2">
      <c r="A195" s="33"/>
      <c r="B195" s="33"/>
      <c r="C195" s="33"/>
      <c r="D195" s="33"/>
      <c r="E195" s="33"/>
      <c r="F195" s="33"/>
      <c r="G195" s="33"/>
      <c r="H195" s="33"/>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row>
    <row r="196" spans="1:40" ht="15" customHeight="1" x14ac:dyDescent="0.2">
      <c r="A196" s="33"/>
      <c r="B196" s="33"/>
      <c r="C196" s="33"/>
      <c r="D196" s="33"/>
      <c r="E196" s="33"/>
      <c r="F196" s="33"/>
      <c r="G196" s="33"/>
      <c r="H196" s="33"/>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row>
    <row r="197" spans="1:40" ht="15" customHeight="1" x14ac:dyDescent="0.2">
      <c r="A197" s="33"/>
      <c r="B197" s="33"/>
      <c r="C197" s="33"/>
      <c r="D197" s="33"/>
      <c r="E197" s="33"/>
      <c r="F197" s="33"/>
      <c r="G197" s="33"/>
      <c r="H197" s="33"/>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row>
    <row r="198" spans="1:40" ht="15" customHeight="1" x14ac:dyDescent="0.2">
      <c r="A198" s="33"/>
      <c r="B198" s="33"/>
      <c r="C198" s="33"/>
      <c r="D198" s="33"/>
      <c r="E198" s="33"/>
      <c r="F198" s="33"/>
      <c r="G198" s="33"/>
      <c r="H198" s="33"/>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row>
    <row r="199" spans="1:40" ht="15" customHeight="1" x14ac:dyDescent="0.2">
      <c r="A199" s="33"/>
      <c r="B199" s="33"/>
      <c r="C199" s="33"/>
      <c r="D199" s="33"/>
      <c r="E199" s="33"/>
      <c r="F199" s="33"/>
      <c r="G199" s="33"/>
      <c r="H199" s="33"/>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row>
    <row r="200" spans="1:40" ht="15" customHeight="1" x14ac:dyDescent="0.2">
      <c r="A200" s="33"/>
      <c r="B200" s="33"/>
      <c r="C200" s="33"/>
      <c r="D200" s="33"/>
      <c r="E200" s="33"/>
      <c r="F200" s="33"/>
      <c r="G200" s="33"/>
      <c r="H200" s="33"/>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row>
    <row r="201" spans="1:40" ht="15" customHeight="1" x14ac:dyDescent="0.2">
      <c r="A201" s="33"/>
      <c r="B201" s="33"/>
      <c r="C201" s="33"/>
      <c r="D201" s="33"/>
      <c r="E201" s="33"/>
      <c r="F201" s="33"/>
      <c r="G201" s="33"/>
      <c r="H201" s="33"/>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row>
    <row r="202" spans="1:40" ht="15" customHeight="1" x14ac:dyDescent="0.2">
      <c r="A202" s="33"/>
      <c r="B202" s="33"/>
      <c r="C202" s="33"/>
      <c r="D202" s="33"/>
      <c r="E202" s="33"/>
      <c r="F202" s="33"/>
      <c r="G202" s="33"/>
      <c r="H202" s="33"/>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row>
    <row r="203" spans="1:40" ht="15" customHeight="1" x14ac:dyDescent="0.2">
      <c r="A203" s="33"/>
      <c r="B203" s="33"/>
      <c r="C203" s="33"/>
      <c r="D203" s="33"/>
      <c r="E203" s="33"/>
      <c r="F203" s="33"/>
      <c r="G203" s="33"/>
      <c r="H203" s="33"/>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row>
    <row r="204" spans="1:40" ht="15" customHeight="1" x14ac:dyDescent="0.2">
      <c r="A204" s="33"/>
      <c r="B204" s="33"/>
      <c r="C204" s="33"/>
      <c r="D204" s="33"/>
      <c r="E204" s="33"/>
      <c r="F204" s="33"/>
      <c r="G204" s="33"/>
      <c r="H204" s="33"/>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row>
    <row r="205" spans="1:40" ht="15" customHeight="1" x14ac:dyDescent="0.2">
      <c r="B205" s="33"/>
      <c r="C205" s="33"/>
      <c r="D205" s="33"/>
      <c r="E205" s="33"/>
      <c r="F205" s="33"/>
      <c r="G205" s="33"/>
      <c r="H205" s="33"/>
      <c r="I205" s="8"/>
      <c r="J205" s="8"/>
      <c r="K205" s="8"/>
    </row>
  </sheetData>
  <dataConsolidate/>
  <mergeCells count="147">
    <mergeCell ref="B165:E165"/>
    <mergeCell ref="B169:E169"/>
    <mergeCell ref="B103:E103"/>
    <mergeCell ref="B104:E104"/>
    <mergeCell ref="B105:E105"/>
    <mergeCell ref="B106:E106"/>
    <mergeCell ref="B107:E107"/>
    <mergeCell ref="B148:E148"/>
    <mergeCell ref="B149:E149"/>
    <mergeCell ref="B150:E150"/>
    <mergeCell ref="B151:E151"/>
    <mergeCell ref="B152:E152"/>
    <mergeCell ref="B143:E143"/>
    <mergeCell ref="B144:E144"/>
    <mergeCell ref="B145:E145"/>
    <mergeCell ref="B146:E146"/>
    <mergeCell ref="B147:E147"/>
    <mergeCell ref="B128:E128"/>
    <mergeCell ref="B129:E129"/>
    <mergeCell ref="B4:L4"/>
    <mergeCell ref="B7:L7"/>
    <mergeCell ref="B11:L11"/>
    <mergeCell ref="B33:L33"/>
    <mergeCell ref="H16:L16"/>
    <mergeCell ref="B163:E163"/>
    <mergeCell ref="B158:E158"/>
    <mergeCell ref="B5:L5"/>
    <mergeCell ref="B12:L12"/>
    <mergeCell ref="B122:E122"/>
    <mergeCell ref="B113:E113"/>
    <mergeCell ref="B174:E174"/>
    <mergeCell ref="B170:E170"/>
    <mergeCell ref="B171:E171"/>
    <mergeCell ref="B172:E172"/>
    <mergeCell ref="B173:E173"/>
    <mergeCell ref="B167:K167"/>
    <mergeCell ref="B108:E108"/>
    <mergeCell ref="B109:E109"/>
    <mergeCell ref="B157:E157"/>
    <mergeCell ref="B161:E161"/>
    <mergeCell ref="B162:E162"/>
    <mergeCell ref="B138:E138"/>
    <mergeCell ref="B139:E139"/>
    <mergeCell ref="B140:E140"/>
    <mergeCell ref="B141:E141"/>
    <mergeCell ref="B142:E142"/>
    <mergeCell ref="B133:E133"/>
    <mergeCell ref="B134:E134"/>
    <mergeCell ref="B135:E135"/>
    <mergeCell ref="B136:E136"/>
    <mergeCell ref="B137:E137"/>
    <mergeCell ref="B117:E117"/>
    <mergeCell ref="B89:E89"/>
    <mergeCell ref="B87:E87"/>
    <mergeCell ref="B64:E64"/>
    <mergeCell ref="B70:E70"/>
    <mergeCell ref="B132:E132"/>
    <mergeCell ref="B123:E123"/>
    <mergeCell ref="B124:E124"/>
    <mergeCell ref="B125:E125"/>
    <mergeCell ref="B126:E126"/>
    <mergeCell ref="B127:E127"/>
    <mergeCell ref="B68:E68"/>
    <mergeCell ref="B69:E69"/>
    <mergeCell ref="B75:E75"/>
    <mergeCell ref="B76:E76"/>
    <mergeCell ref="B77:E77"/>
    <mergeCell ref="B78:E78"/>
    <mergeCell ref="B79:E79"/>
    <mergeCell ref="B80:E80"/>
    <mergeCell ref="B81:E81"/>
    <mergeCell ref="B74:E74"/>
    <mergeCell ref="B73:E73"/>
    <mergeCell ref="B112:E112"/>
    <mergeCell ref="B83:E83"/>
    <mergeCell ref="B85:E85"/>
    <mergeCell ref="B156:E156"/>
    <mergeCell ref="B160:E160"/>
    <mergeCell ref="B110:E110"/>
    <mergeCell ref="B90:E90"/>
    <mergeCell ref="B91:E91"/>
    <mergeCell ref="B92:E92"/>
    <mergeCell ref="B93:E93"/>
    <mergeCell ref="B94:E94"/>
    <mergeCell ref="B95:E95"/>
    <mergeCell ref="B96:E96"/>
    <mergeCell ref="B97:E97"/>
    <mergeCell ref="B99:E99"/>
    <mergeCell ref="B98:E98"/>
    <mergeCell ref="B100:E100"/>
    <mergeCell ref="B154:E154"/>
    <mergeCell ref="B118:E118"/>
    <mergeCell ref="B119:E119"/>
    <mergeCell ref="B114:E114"/>
    <mergeCell ref="B115:E115"/>
    <mergeCell ref="B116:E116"/>
    <mergeCell ref="B130:E130"/>
    <mergeCell ref="B131:E131"/>
    <mergeCell ref="B120:E120"/>
    <mergeCell ref="B121:E121"/>
    <mergeCell ref="B45:E45"/>
    <mergeCell ref="B46:E46"/>
    <mergeCell ref="B60:E60"/>
    <mergeCell ref="B67:E67"/>
    <mergeCell ref="B16:E17"/>
    <mergeCell ref="B18:E18"/>
    <mergeCell ref="B19:E19"/>
    <mergeCell ref="B20:E20"/>
    <mergeCell ref="B43:E43"/>
    <mergeCell ref="B44:E44"/>
    <mergeCell ref="B50:E50"/>
    <mergeCell ref="B51:E51"/>
    <mergeCell ref="B52:E52"/>
    <mergeCell ref="B53:E53"/>
    <mergeCell ref="B55:D55"/>
    <mergeCell ref="B56:D56"/>
    <mergeCell ref="B57:D57"/>
    <mergeCell ref="E55:G55"/>
    <mergeCell ref="E56:G56"/>
    <mergeCell ref="E57:G57"/>
    <mergeCell ref="B61:E61"/>
    <mergeCell ref="B62:E62"/>
    <mergeCell ref="B63:E63"/>
    <mergeCell ref="B2:L2"/>
    <mergeCell ref="B30:L30"/>
    <mergeCell ref="L111:M111"/>
    <mergeCell ref="B101:E101"/>
    <mergeCell ref="B102:E102"/>
    <mergeCell ref="B153:E153"/>
    <mergeCell ref="F16:F17"/>
    <mergeCell ref="G16:G17"/>
    <mergeCell ref="B26:E26"/>
    <mergeCell ref="B28:E28"/>
    <mergeCell ref="B37:E37"/>
    <mergeCell ref="B38:E38"/>
    <mergeCell ref="B39:E39"/>
    <mergeCell ref="B21:E21"/>
    <mergeCell ref="B22:E22"/>
    <mergeCell ref="B23:E23"/>
    <mergeCell ref="B24:E24"/>
    <mergeCell ref="B25:E25"/>
    <mergeCell ref="B47:E47"/>
    <mergeCell ref="B48:E48"/>
    <mergeCell ref="B49:E49"/>
    <mergeCell ref="B40:E40"/>
    <mergeCell ref="B41:E41"/>
    <mergeCell ref="B42:E42"/>
  </mergeCells>
  <dataValidations disablePrompts="1" count="1">
    <dataValidation type="list" allowBlank="1" showInputMessage="1" showErrorMessage="1" sqref="C15" xr:uid="{00000000-0002-0000-0200-000000000000}">
      <formula1>Moneda</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8403B-D552-41EA-9982-2C13ED30001D}">
  <sheetPr>
    <pageSetUpPr fitToPage="1"/>
  </sheetPr>
  <dimension ref="A1:BH37"/>
  <sheetViews>
    <sheetView showGridLines="0" zoomScale="80" zoomScaleNormal="80" zoomScaleSheetLayoutView="90" workbookViewId="0">
      <selection activeCell="E25" sqref="E25"/>
    </sheetView>
  </sheetViews>
  <sheetFormatPr baseColWidth="10" defaultColWidth="11.42578125" defaultRowHeight="12.75" x14ac:dyDescent="0.2"/>
  <cols>
    <col min="1" max="1" width="5.7109375" style="155" customWidth="1"/>
    <col min="2" max="5" width="20.7109375" style="155" customWidth="1"/>
    <col min="6" max="6" width="14.140625" style="155" customWidth="1"/>
    <col min="7" max="7" width="9.85546875" style="155" customWidth="1"/>
    <col min="8" max="8" width="14.28515625" style="155" customWidth="1"/>
    <col min="9" max="9" width="16.7109375" style="155" customWidth="1"/>
    <col min="10" max="10" width="13.42578125" style="155" customWidth="1"/>
    <col min="11" max="11" width="11" style="155" customWidth="1"/>
    <col min="12" max="12" width="20.7109375" style="155" customWidth="1"/>
    <col min="13" max="13" width="18" style="155" customWidth="1"/>
    <col min="14" max="14" width="19.85546875" style="155" customWidth="1"/>
    <col min="15" max="15" width="20.7109375" style="155" customWidth="1"/>
    <col min="16" max="16" width="13.42578125" style="155" customWidth="1"/>
    <col min="17" max="17" width="12.5703125" style="155" customWidth="1"/>
    <col min="18" max="18" width="14.7109375" style="155" customWidth="1"/>
    <col min="19" max="19" width="16.140625" style="155" customWidth="1"/>
    <col min="20" max="20" width="14.5703125" style="155" customWidth="1"/>
    <col min="21" max="21" width="17" style="155" customWidth="1"/>
    <col min="22" max="22" width="17.28515625" style="155" customWidth="1"/>
    <col min="23" max="23" width="15" style="155" customWidth="1"/>
    <col min="24" max="24" width="20.7109375" style="155" customWidth="1"/>
    <col min="25" max="25" width="12.85546875" style="155" customWidth="1"/>
    <col min="26" max="27" width="14" style="155" customWidth="1"/>
    <col min="28" max="28" width="13.85546875" style="155" hidden="1" customWidth="1"/>
    <col min="29" max="29" width="19.7109375" style="155" hidden="1" customWidth="1"/>
    <col min="30" max="30" width="15.85546875" style="155" hidden="1" customWidth="1"/>
    <col min="31" max="31" width="15.85546875" style="155" customWidth="1"/>
    <col min="32" max="32" width="16.85546875" style="155" customWidth="1"/>
    <col min="33" max="33" width="14.7109375" style="155" customWidth="1"/>
    <col min="34" max="34" width="15.28515625" style="155" customWidth="1"/>
    <col min="35" max="35" width="15" style="155" customWidth="1"/>
    <col min="36" max="36" width="15.28515625" style="155" customWidth="1"/>
    <col min="37" max="37" width="17.28515625" style="155" customWidth="1"/>
    <col min="38" max="38" width="18.28515625" style="155" customWidth="1"/>
    <col min="39" max="39" width="16.85546875" style="155" customWidth="1"/>
    <col min="40" max="40" width="25.140625" style="155" customWidth="1"/>
    <col min="41" max="41" width="13.85546875" style="155" customWidth="1"/>
    <col min="42" max="42" width="13" style="155" customWidth="1"/>
    <col min="43" max="43" width="17" style="155" customWidth="1"/>
    <col min="44" max="44" width="12.42578125" style="155" customWidth="1"/>
    <col min="45" max="46" width="11.42578125" style="155"/>
    <col min="47" max="47" width="13.85546875" style="155" customWidth="1"/>
    <col min="48" max="48" width="13.140625" style="155" customWidth="1"/>
    <col min="49" max="50" width="13.42578125" style="155" customWidth="1"/>
    <col min="51" max="51" width="13.140625" style="155" customWidth="1"/>
    <col min="52" max="55" width="11.42578125" style="155"/>
    <col min="56" max="56" width="16.42578125" style="155" customWidth="1"/>
    <col min="57" max="57" width="13.85546875" style="155" customWidth="1"/>
    <col min="58" max="58" width="15.28515625" style="155" customWidth="1"/>
    <col min="59" max="59" width="15" style="155" customWidth="1"/>
    <col min="60" max="16384" width="11.42578125" style="155"/>
  </cols>
  <sheetData>
    <row r="1" spans="1:60" ht="15" customHeight="1" x14ac:dyDescent="0.2"/>
    <row r="2" spans="1:60" s="156" customFormat="1" ht="15" customHeight="1" x14ac:dyDescent="0.25">
      <c r="B2" s="272" t="s">
        <v>451</v>
      </c>
      <c r="C2" s="272"/>
      <c r="D2" s="272"/>
      <c r="E2" s="272"/>
      <c r="F2" s="272"/>
      <c r="G2" s="272"/>
      <c r="H2" s="272"/>
      <c r="I2" s="272"/>
      <c r="J2" s="272"/>
      <c r="K2" s="272"/>
      <c r="L2" s="272"/>
      <c r="M2" s="272"/>
      <c r="N2" s="272"/>
      <c r="O2" s="272"/>
      <c r="P2" s="272"/>
      <c r="Q2" s="272"/>
      <c r="R2" s="272"/>
      <c r="S2" s="272"/>
      <c r="T2" s="272"/>
      <c r="U2" s="272"/>
      <c r="V2" s="272"/>
      <c r="W2" s="272"/>
      <c r="X2" s="272"/>
      <c r="Y2" s="157"/>
    </row>
    <row r="3" spans="1:60" s="156" customFormat="1" ht="15" customHeight="1" x14ac:dyDescent="0.25">
      <c r="B3" s="272"/>
      <c r="C3" s="272"/>
      <c r="D3" s="272"/>
      <c r="E3" s="272"/>
      <c r="F3" s="272"/>
      <c r="G3" s="272"/>
      <c r="H3" s="272"/>
      <c r="I3" s="272"/>
      <c r="J3" s="272"/>
      <c r="K3" s="272"/>
      <c r="L3" s="272"/>
      <c r="M3" s="272"/>
      <c r="N3" s="272"/>
      <c r="O3" s="272"/>
      <c r="P3" s="272"/>
      <c r="Q3" s="272"/>
      <c r="R3" s="272"/>
      <c r="S3" s="272"/>
      <c r="T3" s="272"/>
      <c r="U3" s="272"/>
      <c r="V3" s="272"/>
      <c r="W3" s="272"/>
      <c r="X3" s="272"/>
      <c r="Y3" s="157"/>
    </row>
    <row r="4" spans="1:60" s="158" customFormat="1" ht="15" customHeight="1" x14ac:dyDescent="0.2"/>
    <row r="5" spans="1:60" ht="15" customHeight="1" x14ac:dyDescent="0.2">
      <c r="B5" s="331" t="s">
        <v>285</v>
      </c>
      <c r="C5" s="331"/>
      <c r="D5" s="331"/>
      <c r="E5" s="331"/>
      <c r="F5" s="331"/>
      <c r="G5" s="331"/>
      <c r="H5" s="331"/>
      <c r="I5" s="331"/>
      <c r="J5" s="331"/>
      <c r="K5" s="331"/>
      <c r="L5" s="331"/>
      <c r="M5" s="331"/>
      <c r="N5" s="331"/>
      <c r="O5" s="331"/>
      <c r="P5" s="331"/>
      <c r="Q5" s="331"/>
      <c r="R5" s="331"/>
      <c r="S5" s="331"/>
      <c r="T5" s="331"/>
      <c r="U5" s="331"/>
      <c r="V5" s="331"/>
      <c r="W5" s="331"/>
      <c r="X5" s="331"/>
      <c r="Y5" s="75"/>
      <c r="Z5" s="159"/>
      <c r="AA5" s="159"/>
      <c r="AB5" s="159"/>
      <c r="AC5" s="159"/>
      <c r="AD5" s="75"/>
      <c r="AE5" s="75"/>
      <c r="AF5" s="75"/>
      <c r="AG5" s="75"/>
      <c r="AH5" s="75"/>
      <c r="AI5" s="75"/>
      <c r="AJ5" s="75"/>
      <c r="BH5" s="160"/>
    </row>
    <row r="6" spans="1:60" ht="15" customHeight="1" x14ac:dyDescent="0.2">
      <c r="A6" s="75"/>
      <c r="AD6" s="161"/>
      <c r="BH6" s="160"/>
    </row>
    <row r="7" spans="1:60" ht="45" customHeight="1" x14ac:dyDescent="0.2">
      <c r="A7" s="75"/>
      <c r="B7" s="332" t="s">
        <v>286</v>
      </c>
      <c r="C7" s="332"/>
      <c r="D7" s="332"/>
      <c r="E7" s="332"/>
      <c r="F7" s="332"/>
      <c r="G7" s="332"/>
      <c r="H7" s="332"/>
      <c r="I7" s="332"/>
      <c r="J7" s="332"/>
      <c r="K7" s="332"/>
      <c r="L7" s="332"/>
      <c r="M7" s="332"/>
      <c r="N7" s="332"/>
      <c r="O7" s="332"/>
      <c r="P7" s="332"/>
      <c r="Q7" s="332"/>
      <c r="R7" s="332"/>
      <c r="S7" s="332"/>
      <c r="T7" s="332"/>
      <c r="U7" s="332"/>
      <c r="V7" s="332"/>
      <c r="W7" s="332"/>
      <c r="X7" s="332"/>
      <c r="Y7" s="162"/>
      <c r="AB7" s="333" t="s">
        <v>287</v>
      </c>
      <c r="AC7" s="333"/>
      <c r="AD7" s="333"/>
      <c r="BH7" s="160"/>
    </row>
    <row r="8" spans="1:60" ht="23.25" customHeight="1" x14ac:dyDescent="0.2">
      <c r="A8" s="75"/>
      <c r="B8" s="335" t="s">
        <v>462</v>
      </c>
      <c r="C8" s="335"/>
      <c r="D8" s="335"/>
      <c r="E8" s="335"/>
      <c r="F8" s="335"/>
      <c r="G8" s="335"/>
      <c r="H8" s="163"/>
      <c r="I8" s="163"/>
      <c r="J8" s="163"/>
      <c r="K8" s="162"/>
      <c r="L8" s="162"/>
      <c r="M8" s="162"/>
      <c r="N8" s="162"/>
      <c r="O8" s="162"/>
      <c r="P8" s="162"/>
      <c r="Q8" s="162"/>
      <c r="R8" s="162"/>
      <c r="S8" s="162"/>
      <c r="T8" s="162"/>
      <c r="U8" s="162"/>
      <c r="V8" s="162"/>
      <c r="W8" s="162"/>
      <c r="X8" s="162"/>
      <c r="Y8" s="162"/>
      <c r="AB8" s="164" t="s">
        <v>288</v>
      </c>
      <c r="AC8" s="164" t="s">
        <v>289</v>
      </c>
      <c r="AD8" s="165" t="s">
        <v>290</v>
      </c>
      <c r="BH8" s="160"/>
    </row>
    <row r="9" spans="1:60" ht="90.75" customHeight="1" x14ac:dyDescent="0.2">
      <c r="A9" s="75"/>
      <c r="B9" s="334" t="s">
        <v>291</v>
      </c>
      <c r="C9" s="334"/>
      <c r="D9" s="334"/>
      <c r="E9" s="166" t="s">
        <v>292</v>
      </c>
      <c r="F9" s="166" t="s">
        <v>293</v>
      </c>
      <c r="G9" s="166" t="s">
        <v>294</v>
      </c>
      <c r="H9" s="166" t="s">
        <v>295</v>
      </c>
      <c r="I9" s="166" t="s">
        <v>296</v>
      </c>
      <c r="J9" s="166" t="s">
        <v>297</v>
      </c>
      <c r="K9" s="166" t="s">
        <v>298</v>
      </c>
      <c r="L9" s="166" t="s">
        <v>299</v>
      </c>
      <c r="M9" s="166" t="s">
        <v>300</v>
      </c>
      <c r="N9" s="166" t="s">
        <v>301</v>
      </c>
      <c r="O9" s="166" t="s">
        <v>302</v>
      </c>
      <c r="P9" s="166" t="s">
        <v>303</v>
      </c>
      <c r="Q9" s="166" t="s">
        <v>304</v>
      </c>
      <c r="R9" s="166" t="s">
        <v>305</v>
      </c>
      <c r="S9" s="166" t="s">
        <v>306</v>
      </c>
      <c r="T9" s="166" t="s">
        <v>307</v>
      </c>
      <c r="U9" s="166" t="s">
        <v>308</v>
      </c>
      <c r="V9" s="166" t="s">
        <v>309</v>
      </c>
      <c r="W9" s="166" t="s">
        <v>310</v>
      </c>
      <c r="X9" s="166" t="s">
        <v>43</v>
      </c>
      <c r="Y9" s="162"/>
      <c r="AB9" s="164" t="s">
        <v>311</v>
      </c>
      <c r="AC9" s="164" t="s">
        <v>312</v>
      </c>
      <c r="AD9" s="164" t="s">
        <v>313</v>
      </c>
      <c r="BH9" s="160"/>
    </row>
    <row r="10" spans="1:60" ht="15" customHeight="1" x14ac:dyDescent="0.2">
      <c r="A10" s="75"/>
      <c r="B10" s="336"/>
      <c r="C10" s="337"/>
      <c r="D10" s="338"/>
      <c r="E10" s="167"/>
      <c r="F10" s="167"/>
      <c r="G10" s="167"/>
      <c r="H10" s="167"/>
      <c r="I10" s="167"/>
      <c r="J10" s="167"/>
      <c r="K10" s="167"/>
      <c r="L10" s="167"/>
      <c r="M10" s="167"/>
      <c r="N10" s="168"/>
      <c r="O10" s="167"/>
      <c r="P10" s="167"/>
      <c r="Q10" s="167"/>
      <c r="R10" s="167"/>
      <c r="S10" s="167"/>
      <c r="T10" s="167"/>
      <c r="U10" s="167"/>
      <c r="V10" s="168"/>
      <c r="W10" s="167"/>
      <c r="X10" s="167"/>
      <c r="Y10" s="162"/>
      <c r="AB10" s="164" t="s">
        <v>314</v>
      </c>
      <c r="AC10" s="164" t="s">
        <v>315</v>
      </c>
      <c r="AD10" s="164" t="s">
        <v>316</v>
      </c>
      <c r="BH10" s="160"/>
    </row>
    <row r="11" spans="1:60" ht="15" customHeight="1" x14ac:dyDescent="0.2">
      <c r="A11" s="75"/>
      <c r="B11" s="336"/>
      <c r="C11" s="337"/>
      <c r="D11" s="338"/>
      <c r="E11" s="167"/>
      <c r="F11" s="167"/>
      <c r="G11" s="167"/>
      <c r="H11" s="167"/>
      <c r="I11" s="167"/>
      <c r="J11" s="167"/>
      <c r="K11" s="167"/>
      <c r="L11" s="167"/>
      <c r="M11" s="167"/>
      <c r="N11" s="168"/>
      <c r="O11" s="167"/>
      <c r="P11" s="167"/>
      <c r="Q11" s="167"/>
      <c r="R11" s="167"/>
      <c r="S11" s="167"/>
      <c r="T11" s="167"/>
      <c r="U11" s="167"/>
      <c r="V11" s="168"/>
      <c r="W11" s="167"/>
      <c r="X11" s="167"/>
      <c r="Y11" s="162"/>
      <c r="AB11" s="164" t="s">
        <v>317</v>
      </c>
      <c r="AC11" s="164"/>
      <c r="AD11" s="164"/>
      <c r="BH11" s="160"/>
    </row>
    <row r="12" spans="1:60" ht="15" customHeight="1" x14ac:dyDescent="0.2">
      <c r="A12" s="75"/>
      <c r="B12" s="336"/>
      <c r="C12" s="337"/>
      <c r="D12" s="338"/>
      <c r="E12" s="167"/>
      <c r="F12" s="167"/>
      <c r="G12" s="167"/>
      <c r="H12" s="167"/>
      <c r="I12" s="167"/>
      <c r="J12" s="167"/>
      <c r="K12" s="167"/>
      <c r="L12" s="167"/>
      <c r="M12" s="167"/>
      <c r="N12" s="168"/>
      <c r="O12" s="167"/>
      <c r="P12" s="167"/>
      <c r="Q12" s="167"/>
      <c r="R12" s="167"/>
      <c r="S12" s="167"/>
      <c r="T12" s="167"/>
      <c r="U12" s="167"/>
      <c r="V12" s="168"/>
      <c r="W12" s="167"/>
      <c r="X12" s="167"/>
      <c r="Y12" s="162"/>
      <c r="AB12" s="164" t="s">
        <v>318</v>
      </c>
      <c r="AC12" s="164"/>
      <c r="AD12" s="164"/>
      <c r="BH12" s="160"/>
    </row>
    <row r="13" spans="1:60" ht="15" customHeight="1" x14ac:dyDescent="0.2">
      <c r="A13" s="75"/>
      <c r="B13" s="336"/>
      <c r="C13" s="337"/>
      <c r="D13" s="338"/>
      <c r="E13" s="167"/>
      <c r="F13" s="167"/>
      <c r="G13" s="167"/>
      <c r="H13" s="167"/>
      <c r="I13" s="167"/>
      <c r="J13" s="167"/>
      <c r="K13" s="167"/>
      <c r="L13" s="167"/>
      <c r="M13" s="167"/>
      <c r="N13" s="168"/>
      <c r="O13" s="167"/>
      <c r="P13" s="167"/>
      <c r="Q13" s="167"/>
      <c r="R13" s="167"/>
      <c r="S13" s="167"/>
      <c r="T13" s="167"/>
      <c r="U13" s="167"/>
      <c r="V13" s="168"/>
      <c r="W13" s="167"/>
      <c r="X13" s="167"/>
      <c r="Y13" s="162"/>
      <c r="AB13" s="164" t="s">
        <v>319</v>
      </c>
      <c r="AC13" s="164"/>
      <c r="AD13" s="164"/>
      <c r="BH13" s="160"/>
    </row>
    <row r="14" spans="1:60" ht="15" customHeight="1" x14ac:dyDescent="0.2">
      <c r="A14" s="75"/>
      <c r="B14" s="169" t="s">
        <v>320</v>
      </c>
      <c r="C14" s="163"/>
      <c r="D14" s="163"/>
      <c r="E14" s="163"/>
      <c r="F14" s="163"/>
      <c r="G14" s="163"/>
      <c r="H14" s="163"/>
      <c r="I14" s="163"/>
      <c r="J14" s="163"/>
      <c r="K14" s="162"/>
      <c r="L14" s="162"/>
      <c r="M14" s="162"/>
      <c r="N14" s="162"/>
      <c r="O14" s="162"/>
      <c r="P14" s="162"/>
      <c r="Q14" s="162"/>
      <c r="R14" s="162"/>
      <c r="S14" s="162"/>
      <c r="T14" s="162"/>
      <c r="U14" s="162"/>
      <c r="V14" s="162"/>
      <c r="W14" s="162"/>
      <c r="X14" s="162"/>
      <c r="Y14" s="162"/>
      <c r="AB14" s="164" t="s">
        <v>321</v>
      </c>
      <c r="AC14" s="164"/>
      <c r="AD14" s="164"/>
      <c r="BH14" s="160"/>
    </row>
    <row r="15" spans="1:60" ht="15" customHeight="1" x14ac:dyDescent="0.2">
      <c r="A15" s="75"/>
      <c r="B15" s="169"/>
      <c r="C15" s="163"/>
      <c r="D15" s="163"/>
      <c r="E15" s="163"/>
      <c r="F15" s="163"/>
      <c r="G15" s="163"/>
      <c r="H15" s="163"/>
      <c r="I15" s="163"/>
      <c r="J15" s="163"/>
      <c r="K15" s="162"/>
      <c r="L15" s="162"/>
      <c r="M15" s="162"/>
      <c r="N15" s="162"/>
      <c r="O15" s="162"/>
      <c r="P15" s="162"/>
      <c r="Q15" s="162"/>
      <c r="R15" s="162"/>
      <c r="S15" s="162"/>
      <c r="T15" s="162"/>
      <c r="U15" s="162"/>
      <c r="V15" s="162"/>
      <c r="W15" s="162"/>
      <c r="X15" s="162"/>
      <c r="Y15" s="162"/>
      <c r="AC15" s="164"/>
      <c r="AD15" s="164"/>
      <c r="BH15" s="160"/>
    </row>
    <row r="16" spans="1:60" ht="30.2" customHeight="1" x14ac:dyDescent="0.2">
      <c r="A16" s="75"/>
      <c r="B16" s="332" t="s">
        <v>322</v>
      </c>
      <c r="C16" s="332"/>
      <c r="D16" s="332"/>
      <c r="E16" s="332"/>
      <c r="F16" s="332"/>
      <c r="G16" s="332"/>
      <c r="H16" s="332"/>
      <c r="I16" s="332"/>
      <c r="J16" s="332"/>
      <c r="K16" s="332"/>
      <c r="L16" s="332"/>
      <c r="M16" s="332"/>
      <c r="N16" s="332"/>
      <c r="O16" s="332"/>
      <c r="P16" s="332"/>
      <c r="Q16" s="332"/>
      <c r="R16" s="332"/>
      <c r="S16" s="332"/>
      <c r="T16" s="332"/>
      <c r="U16" s="332"/>
      <c r="V16" s="332"/>
      <c r="W16" s="332"/>
      <c r="X16" s="332"/>
      <c r="AC16" s="164"/>
      <c r="AD16" s="164"/>
      <c r="BH16" s="160"/>
    </row>
    <row r="17" spans="1:60" ht="15" customHeight="1" x14ac:dyDescent="0.2">
      <c r="A17" s="75"/>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AD17" s="170"/>
      <c r="BH17" s="160"/>
    </row>
    <row r="18" spans="1:60" ht="15" customHeight="1" x14ac:dyDescent="0.2">
      <c r="A18" s="75"/>
      <c r="B18" s="329" t="s">
        <v>323</v>
      </c>
      <c r="C18" s="330"/>
      <c r="D18" s="171" t="s">
        <v>324</v>
      </c>
      <c r="AD18" s="170"/>
      <c r="BH18" s="160"/>
    </row>
    <row r="19" spans="1:60" ht="15" customHeight="1" x14ac:dyDescent="0.2">
      <c r="A19" s="75"/>
      <c r="B19" s="329" t="s">
        <v>325</v>
      </c>
      <c r="C19" s="330"/>
      <c r="D19" s="171" t="s">
        <v>324</v>
      </c>
      <c r="BH19" s="160"/>
    </row>
    <row r="20" spans="1:60" ht="15" customHeight="1" x14ac:dyDescent="0.2">
      <c r="A20" s="75"/>
      <c r="BH20" s="160"/>
    </row>
    <row r="21" spans="1:60" ht="43.5" customHeight="1" x14ac:dyDescent="0.2">
      <c r="A21" s="75"/>
      <c r="B21" s="339" t="s">
        <v>326</v>
      </c>
      <c r="C21" s="339"/>
      <c r="D21" s="172" t="s">
        <v>327</v>
      </c>
      <c r="E21" s="340" t="s">
        <v>328</v>
      </c>
      <c r="F21" s="332"/>
      <c r="G21" s="332"/>
      <c r="H21" s="332"/>
      <c r="I21" s="332"/>
      <c r="J21" s="332"/>
      <c r="BH21" s="160"/>
    </row>
    <row r="22" spans="1:60" ht="15" customHeight="1" x14ac:dyDescent="0.2">
      <c r="A22" s="75"/>
      <c r="B22" s="339"/>
      <c r="C22" s="339"/>
      <c r="D22" s="171"/>
      <c r="BH22" s="160"/>
    </row>
    <row r="23" spans="1:60" ht="28.5" customHeight="1" x14ac:dyDescent="0.2">
      <c r="A23" s="75"/>
      <c r="B23" s="339"/>
      <c r="C23" s="339"/>
      <c r="D23" s="172" t="s">
        <v>329</v>
      </c>
      <c r="E23" s="340" t="s">
        <v>330</v>
      </c>
      <c r="F23" s="332"/>
      <c r="G23" s="332"/>
      <c r="H23" s="332"/>
      <c r="I23" s="332"/>
      <c r="J23" s="332"/>
      <c r="BH23" s="160"/>
    </row>
    <row r="24" spans="1:60" ht="15" customHeight="1" x14ac:dyDescent="0.2">
      <c r="A24" s="75"/>
      <c r="B24" s="339"/>
      <c r="C24" s="339"/>
      <c r="D24" s="173"/>
      <c r="BH24" s="160"/>
    </row>
    <row r="25" spans="1:60" ht="15" customHeight="1" x14ac:dyDescent="0.2">
      <c r="A25" s="75"/>
      <c r="BH25" s="160"/>
    </row>
    <row r="26" spans="1:60" ht="15" customHeight="1" x14ac:dyDescent="0.2">
      <c r="A26" s="75"/>
      <c r="B26" s="341" t="s">
        <v>331</v>
      </c>
      <c r="C26" s="341"/>
      <c r="D26" s="340" t="s">
        <v>332</v>
      </c>
      <c r="E26" s="332"/>
      <c r="F26" s="332"/>
      <c r="G26" s="332"/>
      <c r="H26" s="332"/>
      <c r="I26" s="332"/>
      <c r="J26" s="342"/>
      <c r="K26" s="172" t="s">
        <v>333</v>
      </c>
      <c r="L26" s="172"/>
      <c r="M26" s="172" t="s">
        <v>329</v>
      </c>
      <c r="N26" s="172"/>
      <c r="O26" s="174"/>
      <c r="P26" s="174"/>
      <c r="Q26" s="174"/>
      <c r="BA26" s="160"/>
    </row>
    <row r="27" spans="1:60" ht="15" customHeight="1" x14ac:dyDescent="0.2">
      <c r="A27" s="75"/>
      <c r="B27" s="341"/>
      <c r="C27" s="341"/>
      <c r="K27" s="171"/>
      <c r="L27" s="171"/>
      <c r="M27" s="171"/>
      <c r="N27" s="171"/>
      <c r="BA27" s="160"/>
    </row>
    <row r="28" spans="1:60" ht="15" customHeight="1" x14ac:dyDescent="0.2">
      <c r="A28" s="75"/>
      <c r="B28" s="341"/>
      <c r="C28" s="341"/>
      <c r="K28" s="172" t="s">
        <v>333</v>
      </c>
      <c r="L28" s="172"/>
      <c r="M28" s="172" t="s">
        <v>329</v>
      </c>
      <c r="N28" s="172"/>
      <c r="O28" s="174"/>
      <c r="P28" s="174"/>
      <c r="Q28" s="174"/>
      <c r="BA28" s="160"/>
    </row>
    <row r="29" spans="1:60" ht="15" customHeight="1" x14ac:dyDescent="0.2">
      <c r="A29" s="75"/>
      <c r="B29" s="341"/>
      <c r="C29" s="341"/>
      <c r="D29" s="340" t="s">
        <v>334</v>
      </c>
      <c r="E29" s="332"/>
      <c r="F29" s="332"/>
      <c r="G29" s="332"/>
      <c r="H29" s="332"/>
      <c r="I29" s="332"/>
      <c r="J29" s="342"/>
      <c r="K29" s="171"/>
      <c r="L29" s="171"/>
      <c r="M29" s="171"/>
      <c r="N29" s="171"/>
      <c r="R29" s="175"/>
      <c r="BA29" s="160"/>
    </row>
    <row r="30" spans="1:60" ht="15" customHeight="1" x14ac:dyDescent="0.2">
      <c r="A30" s="75"/>
      <c r="C30" s="175"/>
      <c r="BH30" s="160"/>
    </row>
    <row r="31" spans="1:60" ht="15" customHeight="1" x14ac:dyDescent="0.2">
      <c r="A31" s="75"/>
      <c r="B31" s="155" t="s">
        <v>335</v>
      </c>
      <c r="C31" s="175"/>
    </row>
    <row r="32" spans="1:60" ht="15" customHeight="1" x14ac:dyDescent="0.2">
      <c r="A32" s="75"/>
      <c r="C32" s="175"/>
    </row>
    <row r="33" spans="1:4" ht="15" customHeight="1" x14ac:dyDescent="0.2">
      <c r="A33" s="75"/>
      <c r="B33" s="155" t="s">
        <v>336</v>
      </c>
      <c r="C33" s="175"/>
    </row>
    <row r="34" spans="1:4" ht="15" customHeight="1" x14ac:dyDescent="0.2">
      <c r="A34" s="75"/>
      <c r="C34" s="175"/>
    </row>
    <row r="35" spans="1:4" ht="15" customHeight="1" x14ac:dyDescent="0.2">
      <c r="B35" s="176" t="s">
        <v>337</v>
      </c>
      <c r="C35" s="176" t="s">
        <v>338</v>
      </c>
      <c r="D35" s="176" t="s">
        <v>339</v>
      </c>
    </row>
    <row r="36" spans="1:4" ht="15" customHeight="1" x14ac:dyDescent="0.2">
      <c r="B36" s="177" t="s">
        <v>340</v>
      </c>
      <c r="C36" s="177"/>
      <c r="D36" s="177"/>
    </row>
    <row r="37" spans="1:4" ht="15" customHeight="1" x14ac:dyDescent="0.2">
      <c r="B37" s="177" t="s">
        <v>341</v>
      </c>
      <c r="C37" s="177"/>
      <c r="D37" s="177"/>
    </row>
  </sheetData>
  <mergeCells count="19">
    <mergeCell ref="B19:C19"/>
    <mergeCell ref="B21:C24"/>
    <mergeCell ref="E21:J21"/>
    <mergeCell ref="E23:J23"/>
    <mergeCell ref="B26:C29"/>
    <mergeCell ref="D26:J26"/>
    <mergeCell ref="D29:J29"/>
    <mergeCell ref="B18:C18"/>
    <mergeCell ref="B2:X3"/>
    <mergeCell ref="B5:X5"/>
    <mergeCell ref="B7:X7"/>
    <mergeCell ref="AB7:AD7"/>
    <mergeCell ref="B9:D9"/>
    <mergeCell ref="B8:G8"/>
    <mergeCell ref="B10:D10"/>
    <mergeCell ref="B11:D11"/>
    <mergeCell ref="B12:D12"/>
    <mergeCell ref="B13:D13"/>
    <mergeCell ref="B16:X16"/>
  </mergeCells>
  <dataValidations count="3">
    <dataValidation type="list" allowBlank="1" showInputMessage="1" showErrorMessage="1" sqref="T10:T13" xr:uid="{3B35CFB5-80C1-4425-A86B-A3C8B8AAEE4D}">
      <formula1>$AB$9:$AB$14</formula1>
    </dataValidation>
    <dataValidation type="list" allowBlank="1" showInputMessage="1" showErrorMessage="1" sqref="H10:H13" xr:uid="{D7955C41-CCA6-45D6-B50C-8AB43FBDA169}">
      <formula1>$AC$9:$AC$10</formula1>
    </dataValidation>
    <dataValidation type="list" allowBlank="1" showInputMessage="1" showErrorMessage="1" sqref="I10:I13" xr:uid="{FD0EEAC3-8EE5-411F-B6CE-8750E8D8232C}">
      <formula1>$AD$9:$AD$10</formula1>
    </dataValidation>
  </dataValidations>
  <pageMargins left="0.55118110236220474" right="0" top="0" bottom="0.59055118110236227" header="0" footer="0"/>
  <pageSetup paperSize="14" scale="84" fitToWidth="4" fitToHeight="4" orientation="landscape" r:id="rId1"/>
  <headerFooter alignWithMargins="0">
    <oddFooter>&amp;RModificación aprobada por:
Gerencia de Seguimiento a
Contratos en Producción
Luis Alejandro Delgadillo</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24436-177F-4BF8-B5F5-DE2FDD5A998E}">
  <sheetPr>
    <pageSetUpPr fitToPage="1"/>
  </sheetPr>
  <dimension ref="A1:AU25"/>
  <sheetViews>
    <sheetView showGridLines="0" zoomScale="90" zoomScaleNormal="90" zoomScaleSheetLayoutView="90" workbookViewId="0">
      <selection activeCell="E29" sqref="E29"/>
    </sheetView>
  </sheetViews>
  <sheetFormatPr baseColWidth="10" defaultColWidth="11.42578125" defaultRowHeight="12.75" x14ac:dyDescent="0.2"/>
  <cols>
    <col min="1" max="1" width="5.7109375" style="155" customWidth="1"/>
    <col min="2" max="2" width="30.85546875" style="155" customWidth="1"/>
    <col min="3" max="3" width="16.85546875" style="155" customWidth="1"/>
    <col min="4" max="4" width="18.28515625" style="155" customWidth="1"/>
    <col min="5" max="5" width="18.42578125" style="155" customWidth="1"/>
    <col min="6" max="6" width="17.85546875" style="155" customWidth="1"/>
    <col min="7" max="7" width="18" style="155" customWidth="1"/>
    <col min="8" max="8" width="17.140625" style="155" customWidth="1"/>
    <col min="9" max="9" width="18" style="155" customWidth="1"/>
    <col min="10" max="10" width="14.140625" style="155" customWidth="1"/>
    <col min="11" max="11" width="16.7109375" style="155" customWidth="1"/>
    <col min="12" max="12" width="12.85546875" style="155" customWidth="1"/>
    <col min="13" max="14" width="14" style="155" customWidth="1"/>
    <col min="15" max="15" width="13.85546875" style="155" customWidth="1"/>
    <col min="16" max="16" width="15.5703125" style="155" customWidth="1"/>
    <col min="17" max="18" width="15.85546875" style="155" customWidth="1"/>
    <col min="19" max="19" width="16.85546875" style="155" customWidth="1"/>
    <col min="20" max="20" width="14.7109375" style="155" customWidth="1"/>
    <col min="21" max="21" width="15.28515625" style="155" customWidth="1"/>
    <col min="22" max="22" width="15" style="155" customWidth="1"/>
    <col min="23" max="23" width="15.28515625" style="155" customWidth="1"/>
    <col min="24" max="24" width="17.28515625" style="155" customWidth="1"/>
    <col min="25" max="25" width="18.28515625" style="155" customWidth="1"/>
    <col min="26" max="26" width="16.85546875" style="155" customWidth="1"/>
    <col min="27" max="27" width="25.140625" style="155" customWidth="1"/>
    <col min="28" max="28" width="13.85546875" style="155" customWidth="1"/>
    <col min="29" max="29" width="13" style="155" customWidth="1"/>
    <col min="30" max="30" width="17" style="155" customWidth="1"/>
    <col min="31" max="31" width="12.42578125" style="155" customWidth="1"/>
    <col min="32" max="33" width="11.42578125" style="155"/>
    <col min="34" max="34" width="13.85546875" style="155" customWidth="1"/>
    <col min="35" max="35" width="13.140625" style="155" customWidth="1"/>
    <col min="36" max="37" width="13.42578125" style="155" customWidth="1"/>
    <col min="38" max="38" width="13.140625" style="155" customWidth="1"/>
    <col min="39" max="42" width="11.42578125" style="155"/>
    <col min="43" max="43" width="16.42578125" style="155" customWidth="1"/>
    <col min="44" max="44" width="13.85546875" style="155" customWidth="1"/>
    <col min="45" max="45" width="15.28515625" style="155" customWidth="1"/>
    <col min="46" max="46" width="15" style="155" customWidth="1"/>
    <col min="47" max="16384" width="11.42578125" style="155"/>
  </cols>
  <sheetData>
    <row r="1" spans="1:47" ht="15" customHeight="1" x14ac:dyDescent="0.2"/>
    <row r="2" spans="1:47" s="156" customFormat="1" ht="15" customHeight="1" x14ac:dyDescent="0.25">
      <c r="B2" s="272" t="s">
        <v>450</v>
      </c>
      <c r="C2" s="272"/>
      <c r="D2" s="272"/>
      <c r="E2" s="272"/>
      <c r="F2" s="272"/>
      <c r="G2" s="272"/>
      <c r="H2" s="272"/>
      <c r="I2" s="272"/>
      <c r="J2" s="157"/>
      <c r="K2" s="157"/>
      <c r="L2" s="157"/>
    </row>
    <row r="3" spans="1:47" s="156" customFormat="1" ht="15" customHeight="1" x14ac:dyDescent="0.25">
      <c r="B3" s="272"/>
      <c r="C3" s="272"/>
      <c r="D3" s="272"/>
      <c r="E3" s="272"/>
      <c r="F3" s="272"/>
      <c r="G3" s="272"/>
      <c r="H3" s="272"/>
      <c r="I3" s="272"/>
      <c r="J3" s="157"/>
      <c r="K3" s="157"/>
      <c r="L3" s="157"/>
    </row>
    <row r="4" spans="1:47" ht="15" customHeight="1" x14ac:dyDescent="0.2">
      <c r="A4" s="75"/>
      <c r="C4" s="175"/>
      <c r="AU4" s="160"/>
    </row>
    <row r="5" spans="1:47" ht="15" customHeight="1" x14ac:dyDescent="0.2">
      <c r="A5" s="75"/>
      <c r="B5" s="331" t="s">
        <v>342</v>
      </c>
      <c r="C5" s="331"/>
      <c r="D5" s="331"/>
      <c r="E5" s="331"/>
      <c r="F5" s="331"/>
      <c r="G5" s="331"/>
      <c r="H5" s="331"/>
      <c r="I5" s="331"/>
      <c r="J5" s="75"/>
      <c r="K5" s="75"/>
      <c r="L5" s="75"/>
      <c r="M5" s="75"/>
      <c r="N5" s="75"/>
      <c r="O5" s="75"/>
      <c r="P5" s="75"/>
      <c r="Q5" s="75"/>
      <c r="R5" s="75"/>
      <c r="S5" s="75"/>
      <c r="T5" s="75"/>
      <c r="U5" s="75"/>
      <c r="V5" s="75"/>
      <c r="W5" s="75"/>
      <c r="AU5" s="160"/>
    </row>
    <row r="6" spans="1:47" ht="15" customHeight="1" x14ac:dyDescent="0.2">
      <c r="A6" s="75"/>
      <c r="AU6" s="160"/>
    </row>
    <row r="7" spans="1:47" ht="30.2" customHeight="1" x14ac:dyDescent="0.2">
      <c r="A7" s="75"/>
      <c r="B7" s="332" t="s">
        <v>343</v>
      </c>
      <c r="C7" s="332"/>
      <c r="D7" s="332"/>
      <c r="E7" s="332"/>
      <c r="F7" s="332"/>
      <c r="G7" s="332"/>
      <c r="H7" s="332"/>
      <c r="I7" s="332"/>
      <c r="AU7" s="160"/>
    </row>
    <row r="8" spans="1:47" ht="30.2" customHeight="1" x14ac:dyDescent="0.2">
      <c r="A8" s="75"/>
      <c r="B8" s="155" t="s">
        <v>344</v>
      </c>
      <c r="AU8" s="160"/>
    </row>
    <row r="9" spans="1:47" ht="15" customHeight="1" x14ac:dyDescent="0.2">
      <c r="A9" s="75"/>
      <c r="AU9" s="160"/>
    </row>
    <row r="10" spans="1:47" ht="30.2" customHeight="1" x14ac:dyDescent="0.2">
      <c r="A10" s="75"/>
      <c r="B10" s="344" t="s">
        <v>345</v>
      </c>
      <c r="C10" s="345"/>
      <c r="D10" s="345"/>
      <c r="E10" s="345"/>
      <c r="F10" s="345"/>
      <c r="G10" s="346"/>
      <c r="AU10" s="160"/>
    </row>
    <row r="11" spans="1:47" ht="30.2" customHeight="1" x14ac:dyDescent="0.2">
      <c r="A11" s="75"/>
      <c r="B11" s="344" t="s">
        <v>346</v>
      </c>
      <c r="C11" s="346"/>
      <c r="D11" s="178" t="s">
        <v>347</v>
      </c>
      <c r="E11" s="178" t="s">
        <v>348</v>
      </c>
      <c r="F11" s="178" t="s">
        <v>349</v>
      </c>
      <c r="G11" s="178" t="s">
        <v>350</v>
      </c>
      <c r="AU11" s="160"/>
    </row>
    <row r="12" spans="1:47" ht="15" customHeight="1" x14ac:dyDescent="0.2">
      <c r="A12" s="75"/>
      <c r="B12" s="343" t="s">
        <v>351</v>
      </c>
      <c r="C12" s="343"/>
      <c r="D12" s="179"/>
      <c r="E12" s="171"/>
      <c r="F12" s="171"/>
      <c r="G12" s="171"/>
      <c r="AU12" s="160"/>
    </row>
    <row r="13" spans="1:47" ht="15" customHeight="1" x14ac:dyDescent="0.2">
      <c r="A13" s="75"/>
      <c r="B13" s="343" t="s">
        <v>352</v>
      </c>
      <c r="C13" s="343"/>
      <c r="D13" s="171"/>
      <c r="E13" s="171"/>
      <c r="F13" s="171"/>
      <c r="G13" s="171"/>
      <c r="AU13" s="160"/>
    </row>
    <row r="14" spans="1:47" ht="15" customHeight="1" x14ac:dyDescent="0.2">
      <c r="A14" s="75"/>
      <c r="B14" s="343" t="s">
        <v>353</v>
      </c>
      <c r="C14" s="343"/>
      <c r="D14" s="171"/>
      <c r="E14" s="171"/>
      <c r="F14" s="171"/>
      <c r="G14" s="171"/>
      <c r="AU14" s="160"/>
    </row>
    <row r="15" spans="1:47" ht="15" customHeight="1" x14ac:dyDescent="0.2">
      <c r="A15" s="75"/>
      <c r="B15" s="343" t="s">
        <v>354</v>
      </c>
      <c r="C15" s="343"/>
      <c r="D15" s="171"/>
      <c r="E15" s="171"/>
      <c r="F15" s="171"/>
      <c r="G15" s="171"/>
      <c r="AU15" s="160"/>
    </row>
    <row r="16" spans="1:47" ht="15" customHeight="1" x14ac:dyDescent="0.2">
      <c r="A16" s="75"/>
      <c r="B16" s="343" t="s">
        <v>355</v>
      </c>
      <c r="C16" s="343"/>
      <c r="D16" s="171"/>
      <c r="E16" s="171"/>
      <c r="F16" s="171"/>
      <c r="G16" s="171"/>
      <c r="AU16" s="160"/>
    </row>
    <row r="17" spans="1:47" ht="15" customHeight="1" x14ac:dyDescent="0.2">
      <c r="A17" s="75"/>
      <c r="AU17" s="160"/>
    </row>
    <row r="18" spans="1:47" ht="15" customHeight="1" x14ac:dyDescent="0.2">
      <c r="A18" s="75"/>
      <c r="B18" s="180" t="s">
        <v>43</v>
      </c>
      <c r="C18" s="180"/>
      <c r="D18" s="180"/>
      <c r="E18" s="180"/>
      <c r="F18" s="180"/>
      <c r="G18" s="180"/>
      <c r="H18" s="180"/>
      <c r="I18" s="180"/>
      <c r="J18" s="180"/>
      <c r="K18" s="180"/>
      <c r="L18" s="180"/>
      <c r="M18" s="180"/>
      <c r="N18" s="180"/>
      <c r="O18" s="180"/>
      <c r="P18" s="180"/>
      <c r="Q18" s="180"/>
      <c r="R18" s="180"/>
      <c r="S18" s="180"/>
      <c r="T18" s="180"/>
      <c r="U18" s="180"/>
      <c r="V18" s="180"/>
      <c r="W18" s="180"/>
      <c r="AU18" s="160"/>
    </row>
    <row r="19" spans="1:47" ht="15" customHeight="1" x14ac:dyDescent="0.2">
      <c r="A19" s="75"/>
      <c r="B19" s="181"/>
      <c r="C19" s="181"/>
      <c r="D19" s="181"/>
      <c r="E19" s="181"/>
      <c r="F19" s="181"/>
      <c r="G19" s="181"/>
      <c r="H19" s="181"/>
      <c r="I19" s="181"/>
      <c r="J19" s="75"/>
      <c r="K19" s="75"/>
      <c r="L19" s="75"/>
      <c r="M19" s="75"/>
      <c r="N19" s="75"/>
      <c r="O19" s="75"/>
      <c r="P19" s="75"/>
      <c r="Q19" s="75"/>
      <c r="R19" s="75"/>
      <c r="S19" s="75"/>
      <c r="T19" s="75"/>
      <c r="U19" s="75"/>
      <c r="V19" s="75"/>
      <c r="W19" s="75"/>
      <c r="AU19" s="160"/>
    </row>
    <row r="20" spans="1:47" ht="15" customHeight="1" x14ac:dyDescent="0.2">
      <c r="A20" s="75"/>
      <c r="B20" s="181"/>
      <c r="C20" s="181"/>
      <c r="D20" s="181"/>
      <c r="E20" s="181"/>
      <c r="F20" s="181"/>
      <c r="G20" s="181"/>
      <c r="H20" s="181"/>
      <c r="I20" s="181"/>
      <c r="J20" s="75"/>
      <c r="K20" s="75"/>
      <c r="L20" s="75"/>
      <c r="M20" s="75"/>
      <c r="N20" s="75"/>
      <c r="O20" s="75"/>
      <c r="P20" s="75"/>
      <c r="Q20" s="75"/>
      <c r="R20" s="75"/>
      <c r="S20" s="75"/>
      <c r="T20" s="75"/>
      <c r="U20" s="75"/>
      <c r="V20" s="75"/>
      <c r="W20" s="75"/>
      <c r="AU20" s="160"/>
    </row>
    <row r="21" spans="1:47" ht="15" customHeight="1" x14ac:dyDescent="0.2">
      <c r="A21" s="75"/>
      <c r="B21" s="181"/>
      <c r="C21" s="181"/>
      <c r="D21" s="181"/>
      <c r="E21" s="181"/>
      <c r="F21" s="181"/>
      <c r="G21" s="181"/>
      <c r="H21" s="181"/>
      <c r="I21" s="181"/>
      <c r="J21" s="75"/>
      <c r="K21" s="75"/>
      <c r="L21" s="75"/>
      <c r="M21" s="75"/>
      <c r="N21" s="75"/>
      <c r="O21" s="75"/>
      <c r="P21" s="75"/>
      <c r="Q21" s="75"/>
      <c r="R21" s="75"/>
      <c r="S21" s="75"/>
      <c r="T21" s="75"/>
      <c r="U21" s="75"/>
      <c r="V21" s="75"/>
      <c r="W21" s="75"/>
      <c r="AU21" s="160"/>
    </row>
    <row r="22" spans="1:47" ht="15" customHeight="1" x14ac:dyDescent="0.2">
      <c r="A22" s="75"/>
      <c r="B22" s="181"/>
      <c r="C22" s="181"/>
      <c r="D22" s="181"/>
      <c r="E22" s="181"/>
      <c r="F22" s="181"/>
      <c r="G22" s="181"/>
      <c r="H22" s="181"/>
      <c r="I22" s="181"/>
      <c r="J22" s="75"/>
      <c r="K22" s="75"/>
      <c r="L22" s="75"/>
      <c r="M22" s="75"/>
      <c r="N22" s="75"/>
      <c r="O22" s="75"/>
      <c r="P22" s="75"/>
      <c r="Q22" s="75"/>
      <c r="R22" s="75"/>
      <c r="S22" s="75"/>
      <c r="T22" s="75"/>
      <c r="U22" s="75"/>
      <c r="V22" s="75"/>
      <c r="W22" s="75"/>
      <c r="AU22" s="160"/>
    </row>
    <row r="23" spans="1:47" ht="15" customHeight="1" x14ac:dyDescent="0.2">
      <c r="B23" s="180"/>
      <c r="C23" s="180"/>
      <c r="D23" s="180"/>
      <c r="E23" s="180"/>
      <c r="F23" s="180"/>
      <c r="G23" s="180"/>
      <c r="H23" s="180"/>
      <c r="I23" s="180"/>
      <c r="J23" s="180"/>
      <c r="K23" s="180"/>
      <c r="L23" s="180"/>
      <c r="M23" s="180"/>
      <c r="N23" s="180"/>
      <c r="O23" s="180"/>
      <c r="P23" s="180"/>
      <c r="Q23" s="180"/>
      <c r="R23" s="180"/>
      <c r="S23" s="180"/>
      <c r="T23" s="180"/>
      <c r="U23" s="180"/>
      <c r="V23" s="180"/>
      <c r="W23" s="180"/>
      <c r="AU23" s="160"/>
    </row>
    <row r="24" spans="1:47" ht="15" customHeight="1" x14ac:dyDescent="0.2">
      <c r="B24" s="180"/>
      <c r="C24" s="180"/>
      <c r="D24" s="180"/>
      <c r="E24" s="180"/>
      <c r="F24" s="180"/>
      <c r="G24" s="180"/>
      <c r="H24" s="180"/>
      <c r="I24" s="180"/>
      <c r="J24" s="180"/>
      <c r="K24" s="180"/>
      <c r="L24" s="180"/>
      <c r="M24" s="180"/>
      <c r="N24" s="180"/>
      <c r="O24" s="180"/>
      <c r="P24" s="180"/>
      <c r="Q24" s="180"/>
      <c r="R24" s="180"/>
      <c r="S24" s="180"/>
      <c r="T24" s="180"/>
      <c r="U24" s="180"/>
      <c r="V24" s="180"/>
      <c r="W24" s="180"/>
      <c r="AU24" s="160"/>
    </row>
    <row r="25" spans="1:47" ht="15" customHeight="1" x14ac:dyDescent="0.2"/>
  </sheetData>
  <mergeCells count="10">
    <mergeCell ref="B13:C13"/>
    <mergeCell ref="B14:C14"/>
    <mergeCell ref="B15:C15"/>
    <mergeCell ref="B16:C16"/>
    <mergeCell ref="B2:I3"/>
    <mergeCell ref="B5:I5"/>
    <mergeCell ref="B7:I7"/>
    <mergeCell ref="B10:G10"/>
    <mergeCell ref="B11:C11"/>
    <mergeCell ref="B12:C12"/>
  </mergeCells>
  <dataValidations count="1">
    <dataValidation type="list" allowBlank="1" showInputMessage="1" showErrorMessage="1" sqref="D12 B12:C16" xr:uid="{1567CB6C-9EB0-492E-BF64-C55EDD500AAB}">
      <formula1>#REF!</formula1>
    </dataValidation>
  </dataValidations>
  <pageMargins left="0.55118110236220474" right="0" top="0" bottom="0.59055118110236227" header="0" footer="0"/>
  <pageSetup paperSize="14" scale="86" fitToWidth="4" fitToHeight="4" orientation="landscape" r:id="rId1"/>
  <headerFooter alignWithMargins="0">
    <oddFooter>&amp;RModificación aprobada por:
Gerencia de Seguimiento a
Contratos en Producción
Luis Alejandro Delgadillo</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34"/>
  <sheetViews>
    <sheetView topLeftCell="A13" workbookViewId="0">
      <selection activeCell="D18" sqref="D18"/>
    </sheetView>
  </sheetViews>
  <sheetFormatPr baseColWidth="10" defaultRowHeight="12.75" x14ac:dyDescent="0.2"/>
  <cols>
    <col min="2" max="2" width="39.140625" bestFit="1" customWidth="1"/>
    <col min="3" max="3" width="31.85546875" bestFit="1" customWidth="1"/>
    <col min="4" max="4" width="39.85546875" bestFit="1" customWidth="1"/>
    <col min="5" max="5" width="33.7109375" customWidth="1"/>
    <col min="6" max="6" width="36.85546875" bestFit="1" customWidth="1"/>
    <col min="7" max="7" width="48.140625" customWidth="1"/>
  </cols>
  <sheetData>
    <row r="2" spans="2:2" ht="15" x14ac:dyDescent="0.25">
      <c r="B2" s="126" t="s">
        <v>167</v>
      </c>
    </row>
    <row r="3" spans="2:2" ht="14.25" x14ac:dyDescent="0.2">
      <c r="B3" s="127" t="s">
        <v>168</v>
      </c>
    </row>
    <row r="4" spans="2:2" ht="14.25" x14ac:dyDescent="0.2">
      <c r="B4" s="127" t="s">
        <v>169</v>
      </c>
    </row>
    <row r="7" spans="2:2" ht="15" x14ac:dyDescent="0.25">
      <c r="B7" s="126" t="s">
        <v>170</v>
      </c>
    </row>
    <row r="8" spans="2:2" ht="14.25" x14ac:dyDescent="0.2">
      <c r="B8" s="128" t="s">
        <v>149</v>
      </c>
    </row>
    <row r="9" spans="2:2" ht="14.25" x14ac:dyDescent="0.2">
      <c r="B9" s="128" t="s">
        <v>150</v>
      </c>
    </row>
    <row r="10" spans="2:2" ht="14.25" x14ac:dyDescent="0.2">
      <c r="B10" s="128" t="s">
        <v>151</v>
      </c>
    </row>
    <row r="11" spans="2:2" ht="14.25" x14ac:dyDescent="0.2">
      <c r="B11" s="128" t="s">
        <v>152</v>
      </c>
    </row>
    <row r="12" spans="2:2" ht="14.25" x14ac:dyDescent="0.2">
      <c r="B12" s="128" t="s">
        <v>153</v>
      </c>
    </row>
    <row r="15" spans="2:2" ht="15" x14ac:dyDescent="0.2">
      <c r="B15" s="129" t="s">
        <v>171</v>
      </c>
    </row>
    <row r="16" spans="2:2" ht="14.25" x14ac:dyDescent="0.2">
      <c r="B16" s="128" t="s">
        <v>154</v>
      </c>
    </row>
    <row r="17" spans="2:2" ht="14.25" x14ac:dyDescent="0.2">
      <c r="B17" s="128" t="s">
        <v>155</v>
      </c>
    </row>
    <row r="18" spans="2:2" ht="14.25" x14ac:dyDescent="0.2">
      <c r="B18" s="128" t="s">
        <v>156</v>
      </c>
    </row>
    <row r="19" spans="2:2" ht="14.25" x14ac:dyDescent="0.2">
      <c r="B19" s="128" t="s">
        <v>157</v>
      </c>
    </row>
    <row r="20" spans="2:2" ht="14.25" x14ac:dyDescent="0.2">
      <c r="B20" s="128" t="s">
        <v>158</v>
      </c>
    </row>
    <row r="23" spans="2:2" ht="15" x14ac:dyDescent="0.2">
      <c r="B23" s="129" t="s">
        <v>172</v>
      </c>
    </row>
    <row r="24" spans="2:2" ht="14.25" x14ac:dyDescent="0.2">
      <c r="B24" s="130" t="s">
        <v>7</v>
      </c>
    </row>
    <row r="25" spans="2:2" ht="14.25" x14ac:dyDescent="0.2">
      <c r="B25" s="130" t="s">
        <v>118</v>
      </c>
    </row>
    <row r="28" spans="2:2" ht="15" x14ac:dyDescent="0.2">
      <c r="B28" s="129" t="s">
        <v>173</v>
      </c>
    </row>
    <row r="29" spans="2:2" ht="14.25" x14ac:dyDescent="0.2">
      <c r="B29" s="130" t="s">
        <v>174</v>
      </c>
    </row>
    <row r="30" spans="2:2" ht="14.25" x14ac:dyDescent="0.2">
      <c r="B30" s="130" t="s">
        <v>175</v>
      </c>
    </row>
    <row r="31" spans="2:2" ht="14.25" x14ac:dyDescent="0.2">
      <c r="B31" s="130" t="s">
        <v>176</v>
      </c>
    </row>
    <row r="32" spans="2:2" ht="14.25" x14ac:dyDescent="0.2">
      <c r="B32" s="130" t="s">
        <v>177</v>
      </c>
    </row>
    <row r="33" spans="2:2" ht="14.25" x14ac:dyDescent="0.2">
      <c r="B33" s="130" t="s">
        <v>178</v>
      </c>
    </row>
    <row r="34" spans="2:2" ht="14.25" x14ac:dyDescent="0.2">
      <c r="B34" s="130" t="s">
        <v>179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2C051259E429F4B9B5E9912C3DBA12D" ma:contentTypeVersion="1" ma:contentTypeDescription="Crear nuevo documento." ma:contentTypeScope="" ma:versionID="cf5319d2fb7fd1761a666b56b694b204">
  <xsd:schema xmlns:xsd="http://www.w3.org/2001/XMLSchema" xmlns:xs="http://www.w3.org/2001/XMLSchema" xmlns:p="http://schemas.microsoft.com/office/2006/metadata/properties" xmlns:ns2="4afde810-2293-4670-bb5c-117753097ca5" targetNamespace="http://schemas.microsoft.com/office/2006/metadata/properties" ma:root="true" ma:fieldsID="85a954d37448c6d1ce4186c211e8601e" ns2:_="">
    <xsd:import namespace="4afde810-2293-4670-bb5c-117753097ca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90490E-07F4-4CDB-933F-9BD29636C0CE}">
  <ds:schemaRefs>
    <ds:schemaRef ds:uri="http://schemas.microsoft.com/office/2006/documentManagement/types"/>
    <ds:schemaRef ds:uri="4afde810-2293-4670-bb5c-117753097ca5"/>
    <ds:schemaRef ds:uri="http://schemas.microsoft.com/office/2006/metadata/properties"/>
    <ds:schemaRef ds:uri="http://www.w3.org/XML/1998/namespace"/>
    <ds:schemaRef ds:uri="http://purl.org/dc/dcmitype/"/>
    <ds:schemaRef ds:uri="http://schemas.openxmlformats.org/package/2006/metadata/core-properties"/>
    <ds:schemaRef ds:uri="http://purl.org/dc/term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8BCBA304-06A8-4E08-AAE5-0EFFD73F0959}">
  <ds:schemaRefs>
    <ds:schemaRef ds:uri="http://schemas.microsoft.com/sharepoint/v3/contenttype/forms"/>
  </ds:schemaRefs>
</ds:datastoreItem>
</file>

<file path=customXml/itemProps3.xml><?xml version="1.0" encoding="utf-8"?>
<ds:datastoreItem xmlns:ds="http://schemas.openxmlformats.org/officeDocument/2006/customXml" ds:itemID="{59A42966-BFEF-41CC-98B8-075A197DFE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fde810-2293-4670-bb5c-117753097c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PLEX V.3</vt:lpstr>
      <vt:lpstr>Estación Compartida</vt:lpstr>
      <vt:lpstr>Área de Explotacion-Producción</vt:lpstr>
      <vt:lpstr>Inventarios</vt:lpstr>
      <vt:lpstr>Proyectos Financiados</vt:lpstr>
      <vt:lpstr>Hoja1</vt:lpstr>
      <vt:lpstr>Estado_pozo</vt:lpstr>
      <vt:lpstr>Estado_RIE</vt:lpstr>
      <vt:lpstr>Moneda</vt:lpstr>
      <vt:lpstr>Sistema_Levantamiento</vt:lpstr>
      <vt:lpstr>Tipo_pozo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2017-07-10T14:48:39Z</dcterms:created>
  <dcterms:modified xsi:type="dcterms:W3CDTF">2022-12-12T16:29:53Z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0x01010042C051259E429F4B9B5E9912C3DBA12D</vt:lpwstr>
  </property>
</Properties>
</file>