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BackUp_Docs\TRABAJOS\ANH\GEOTHERMAL INFORMATION\Inv. subsuelo Iza-Boyacá\Sondeo de Mercado\"/>
    </mc:Choice>
  </mc:AlternateContent>
  <bookViews>
    <workbookView xWindow="0" yWindow="0" windowWidth="23040" windowHeight="8904"/>
  </bookViews>
  <sheets>
    <sheet name="Consolidado" sheetId="1" r:id="rId1"/>
    <sheet name="P1" sheetId="8" r:id="rId2"/>
    <sheet name="P2" sheetId="4" r:id="rId3"/>
    <sheet name="P3" sheetId="6" r:id="rId4"/>
    <sheet name="Total Cotización" sheetId="2" r:id="rId5"/>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1" l="1"/>
  <c r="H13" i="1" s="1"/>
  <c r="H14" i="1" l="1"/>
  <c r="H12" i="1"/>
  <c r="H18" i="1" s="1"/>
  <c r="H42" i="1" s="1"/>
  <c r="H11" i="1"/>
  <c r="D7" i="1"/>
  <c r="D8" i="1"/>
  <c r="D9" i="1"/>
  <c r="D10" i="1"/>
  <c r="D11" i="1"/>
  <c r="D12" i="1"/>
  <c r="D14" i="1"/>
  <c r="D15" i="1"/>
  <c r="D16" i="1"/>
  <c r="D17" i="1"/>
  <c r="F14" i="6"/>
  <c r="F15" i="6"/>
  <c r="F16" i="6"/>
  <c r="F17" i="6"/>
  <c r="F16" i="8"/>
  <c r="F17" i="8"/>
  <c r="F18" i="8"/>
  <c r="F19" i="8"/>
  <c r="F17" i="4"/>
  <c r="F18" i="4"/>
  <c r="F19" i="4"/>
  <c r="F16" i="4"/>
  <c r="B18" i="6"/>
  <c r="B9" i="6"/>
  <c r="B10" i="6"/>
  <c r="B20" i="8"/>
  <c r="B9" i="8"/>
  <c r="B10" i="8"/>
  <c r="B11" i="8"/>
  <c r="B12" i="8"/>
  <c r="F15" i="4"/>
  <c r="B20" i="4"/>
  <c r="B9" i="4"/>
  <c r="B10" i="4"/>
  <c r="B11" i="4"/>
  <c r="F15" i="8"/>
  <c r="E23" i="8"/>
  <c r="E24" i="8"/>
  <c r="E25" i="8"/>
  <c r="B26" i="8"/>
  <c r="E29" i="8"/>
  <c r="E30" i="8"/>
  <c r="E31" i="8"/>
  <c r="B32" i="8"/>
  <c r="B3" i="8"/>
  <c r="C3" i="2"/>
  <c r="E23" i="4"/>
  <c r="E24" i="4"/>
  <c r="E25" i="4"/>
  <c r="B26" i="4"/>
  <c r="E29" i="4"/>
  <c r="E30" i="4"/>
  <c r="E31" i="4"/>
  <c r="B32" i="4"/>
  <c r="B12" i="4"/>
  <c r="B3" i="4"/>
  <c r="C4" i="2"/>
  <c r="F13" i="6"/>
  <c r="E21" i="6"/>
  <c r="E22" i="6"/>
  <c r="E23" i="6"/>
  <c r="B24" i="6"/>
  <c r="B3" i="6"/>
  <c r="C5" i="2"/>
  <c r="C6" i="2"/>
  <c r="B5" i="2"/>
  <c r="B3" i="2"/>
  <c r="B4" i="2"/>
  <c r="E35" i="8"/>
  <c r="E36" i="8"/>
  <c r="E37" i="8"/>
  <c r="B38" i="8"/>
  <c r="D6" i="1"/>
  <c r="H6" i="1"/>
  <c r="H7" i="1"/>
  <c r="H8" i="1"/>
  <c r="H9" i="1"/>
  <c r="H10" i="1"/>
  <c r="H15" i="1"/>
  <c r="H16" i="1"/>
  <c r="H17" i="1"/>
  <c r="H23" i="1"/>
  <c r="H24" i="1"/>
  <c r="H25" i="1"/>
  <c r="H26" i="1"/>
  <c r="H27" i="1"/>
  <c r="G31" i="1"/>
  <c r="G32" i="1"/>
  <c r="G33" i="1"/>
  <c r="G34" i="1"/>
  <c r="G39" i="1"/>
  <c r="G40" i="1"/>
  <c r="E35" i="4"/>
  <c r="E36" i="4"/>
  <c r="E37" i="4"/>
  <c r="B38" i="4"/>
  <c r="H43" i="1" l="1"/>
  <c r="H44" i="1" s="1"/>
</calcChain>
</file>

<file path=xl/sharedStrings.xml><?xml version="1.0" encoding="utf-8"?>
<sst xmlns="http://schemas.openxmlformats.org/spreadsheetml/2006/main" count="166" uniqueCount="92">
  <si>
    <t>CONCEPTO</t>
  </si>
  <si>
    <t>A</t>
  </si>
  <si>
    <t>B</t>
  </si>
  <si>
    <t>D</t>
  </si>
  <si>
    <t>C</t>
  </si>
  <si>
    <t>E</t>
  </si>
  <si>
    <t>SALARIO MES, $</t>
  </si>
  <si>
    <t>DEDICACIÓN, %</t>
  </si>
  <si>
    <t># DE MESES</t>
  </si>
  <si>
    <t>CANTIDAD</t>
  </si>
  <si>
    <t>TIPO DE ELEMENTO</t>
  </si>
  <si>
    <t>Licencia</t>
  </si>
  <si>
    <t>Director del proyecto</t>
  </si>
  <si>
    <t>VALOR MES (A*B), $</t>
  </si>
  <si>
    <t>F</t>
  </si>
  <si>
    <t>CONCEPTO/PRODUCTO</t>
  </si>
  <si>
    <t>VALOR</t>
  </si>
  <si>
    <t>VALOR TOTAL</t>
  </si>
  <si>
    <t>Honorarios</t>
  </si>
  <si>
    <t>Alquiler equipos y softwares</t>
  </si>
  <si>
    <t xml:space="preserve">VALOR </t>
  </si>
  <si>
    <t xml:space="preserve">MESES </t>
  </si>
  <si>
    <t>TOTAL</t>
  </si>
  <si>
    <t xml:space="preserve">HONORARIOS </t>
  </si>
  <si>
    <t>SALARIO</t>
  </si>
  <si>
    <t>PRODUCTO 1</t>
  </si>
  <si>
    <t>Subtotal Honorario</t>
  </si>
  <si>
    <t xml:space="preserve">SUBTOTAL PERSONAL </t>
  </si>
  <si>
    <t>PRODUCTO 2</t>
  </si>
  <si>
    <t>PRODUCTO 3</t>
  </si>
  <si>
    <t>TOTAL PRODUCTOS</t>
  </si>
  <si>
    <t>RECURSO HUMANO</t>
  </si>
  <si>
    <t>VALOR FINAL</t>
  </si>
  <si>
    <t>GASTOS DE RECURSO HUMANO - PERSONAL</t>
  </si>
  <si>
    <t>G</t>
  </si>
  <si>
    <t>TOTAL (C*D*E*F), $</t>
  </si>
  <si>
    <t>A
UNIDAD</t>
  </si>
  <si>
    <t>B
CANTIDAD</t>
  </si>
  <si>
    <t>C
VALOR UNITARIO</t>
  </si>
  <si>
    <t>SUBTOTAL (B*C)</t>
  </si>
  <si>
    <t>FACTOR MULTIPLICADOR</t>
  </si>
  <si>
    <t>ALQUILER SOFTWARE</t>
  </si>
  <si>
    <t>Subtotal Alquiler Software</t>
  </si>
  <si>
    <t xml:space="preserve">SUBTOTAL ALQUILER SOFTWARE </t>
  </si>
  <si>
    <t>Se solicita no modificar la tabla para efecto de comparación de propuestas</t>
  </si>
  <si>
    <t>Software  ARCGIS</t>
  </si>
  <si>
    <t>ALQUILER DE SOFTWARE ESPECIALIZADO</t>
  </si>
  <si>
    <t>LABORATORIO</t>
  </si>
  <si>
    <t>Laboratorio</t>
  </si>
  <si>
    <t>Subtotal Laboratorio</t>
  </si>
  <si>
    <t>Los valores contenidos en la tabla deben estar en pesos colombianos (COP)</t>
  </si>
  <si>
    <t>IVA (19%)</t>
  </si>
  <si>
    <t>TOTAL COTIZACIÓN</t>
  </si>
  <si>
    <t>Número de mediciones</t>
  </si>
  <si>
    <t>No cambiar el numero de mediciones en el item LABORATORIO</t>
  </si>
  <si>
    <t>MESES</t>
  </si>
  <si>
    <t xml:space="preserve">% Dedicacion </t>
  </si>
  <si>
    <t>FM</t>
  </si>
  <si>
    <t>Nota: Los valores se encuentran en pesos Colombianos (COP) incluidos todos los costos logísticos, administrativos, financieros, técnicos, equipos, softwares, licencias, y demás indispensables para el cumplimiento del objeto y el alcance del eventual contrato.</t>
  </si>
  <si>
    <r>
      <t xml:space="preserve">Debe tener en cuenta que el valor total del productos calculado en esta hoja debe coincidir con el valor SUBTOTAL (Total antes de IVA) de la hoja </t>
    </r>
    <r>
      <rPr>
        <b/>
        <sz val="10"/>
        <color theme="1"/>
        <rFont val="Arial Narrow"/>
        <family val="2"/>
      </rPr>
      <t>Consolidado</t>
    </r>
    <r>
      <rPr>
        <sz val="10"/>
        <color theme="1"/>
        <rFont val="Arial Narrow"/>
        <family val="2"/>
      </rPr>
      <t xml:space="preserve">  </t>
    </r>
  </si>
  <si>
    <t>PRESUPUESTO DE GASTOS PROYECTO GOEFISICA IZA - BOYACA</t>
  </si>
  <si>
    <t>PRESUPUESTO DE GASTOS PROYECTO GEOFISICA IZA - BOYACA</t>
  </si>
  <si>
    <t>Profesional en adquisición de datos Magnetotelúricos</t>
  </si>
  <si>
    <t>Profesional en interpretación de datos geofísicos</t>
  </si>
  <si>
    <t>Topógrafo</t>
  </si>
  <si>
    <t>Profesional Ambiental</t>
  </si>
  <si>
    <t>Profesional Social</t>
  </si>
  <si>
    <t>Software   Magnetotelúrica</t>
  </si>
  <si>
    <t>Software  Geofísica métodos potenciales</t>
  </si>
  <si>
    <t>OTRO SOFTWARE (MODELAMIENTO GEOFISICO)</t>
  </si>
  <si>
    <t>Mediciones de Resistividad, Densidad y Susceptibilidad Magnética</t>
  </si>
  <si>
    <r>
      <t xml:space="preserve">En esta hoja el proponente debe desglosar lo que ya especificó a nivel general en la hoja: </t>
    </r>
    <r>
      <rPr>
        <b/>
        <sz val="11"/>
        <color theme="1"/>
        <rFont val="Arial Narrow"/>
        <family val="2"/>
      </rPr>
      <t>Consolidado</t>
    </r>
    <r>
      <rPr>
        <sz val="11"/>
        <color theme="1"/>
        <rFont val="Arial Narrow"/>
        <family val="2"/>
      </rPr>
      <t xml:space="preserve">. El proponente proyectará los recursos que debe invertir para cada producto. Recordar que el valor total de los productos en la hoja: </t>
    </r>
    <r>
      <rPr>
        <b/>
        <sz val="11"/>
        <color theme="1"/>
        <rFont val="Arial Narrow"/>
        <family val="2"/>
      </rPr>
      <t>Total Cotización</t>
    </r>
    <r>
      <rPr>
        <sz val="11"/>
        <color theme="1"/>
        <rFont val="Arial Narrow"/>
        <family val="2"/>
      </rPr>
      <t xml:space="preserve"> debe coincidir con el subtotal (Total antes de IVA) en la hoja : </t>
    </r>
    <r>
      <rPr>
        <b/>
        <sz val="11"/>
        <color theme="1"/>
        <rFont val="Arial Narrow"/>
        <family val="2"/>
      </rPr>
      <t>Consolidado</t>
    </r>
  </si>
  <si>
    <t>ADQUISION DE DATOS GEOFISICOS</t>
  </si>
  <si>
    <t>Adquisición de datos magnetotelúricos por estación efectiva registrada. No se inluye el costos de estaciones repetidas por una adquisición de baja calidad o de estaciones de control de calidad</t>
  </si>
  <si>
    <t>Adquisición de datos investigación electromagnética en dominio de tiempo o TDEM por sus siglas en inglés “Time-Domain Electromagnetic Method” por estación efectiva registrada. No se inluye el costos de estaciones repetidas por una adquisición de baja calidad o de estaciones de control de calidad</t>
  </si>
  <si>
    <t>Adquisición de datos magnetométricos y gravimétricos por estación efectiva registrada. No se inluye el costos de estaciones repetidas por una adquisición de baja calidad o de estaciones de control de calidad</t>
  </si>
  <si>
    <t>TOTAL PROPUESTA ANTES IMPUESTO (SUBTOTAL PERSONAL + ADQUISICION DE DATOS GEOFÍSICOS + SUBTOTAL ALQUILER SOFTWARE + LABORATORIO)</t>
  </si>
  <si>
    <t>SUBTOTAL LABORATORIO</t>
  </si>
  <si>
    <t>SUBTOTAL ADQUISION DE DATOS GEOFISICOS</t>
  </si>
  <si>
    <t>DIAS</t>
  </si>
  <si>
    <t>Subtotal Adquisicion de Datos Geofísicos</t>
  </si>
  <si>
    <t>MODELO RESISTIVO 3D</t>
  </si>
  <si>
    <t>MODELO MAGNETICO-GRAVIMETRICO 3D</t>
  </si>
  <si>
    <t>MODELO GEOLOGICO-GEOFISICO INTEGRADO</t>
  </si>
  <si>
    <t xml:space="preserve">NOTA: Costo global de adquisición de cada tipo de datos por cada estación, incluyendo los gastos asociados de personal, viaticos, transportes, materiales para la recolección, transporte de los equipos y almacenamiento, transferencia y pre-procesamiento y evaluación de los datos en campo. También debe incluir los costos de socialización, medidas ambientales, plan operativo y demás asociados al desarrollo de las actividades del proyecto </t>
  </si>
  <si>
    <t>NOTA: El personal incluido en esta tabla corresponde al mínimo requerido para el desarrollo del proyecto. El contratista puede aumentar la cantidad de cada uno de los perfiles según estime necesario para la realización del proyecto en el tiempo requerido.</t>
  </si>
  <si>
    <t>Coordinador de campo</t>
  </si>
  <si>
    <t>Profesional en adquisición de datos Gravimétricos</t>
  </si>
  <si>
    <t>Profesional en adquisición de datos Magnetométricos</t>
  </si>
  <si>
    <t>Profesional en procesamiento de datos Magnetotelúricos</t>
  </si>
  <si>
    <t>Profesional en procesamiento de datos Gravimétricos</t>
  </si>
  <si>
    <t>Profesional en procesamiento de datos Magnetométricos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</si>
</sst>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2" formatCode="_-&quot;$&quot;\ * #,##0_-;\-&quot;$&quot;\ * #,##0_-;_-&quot;$&quot;\ * &quot;-&quot;_-;_-@_-"/>
    <numFmt numFmtId="44" formatCode="_-&quot;$&quot;\ * #,##0.00_-;\-&quot;$&quot;\ * #,##0.00_-;_-&quot;$&quot;\ * &quot;-&quot;??_-;_-@_-"/>
    <numFmt numFmtId="43" formatCode="_-* #,##0.00_-;\-* #,##0.00_-;_-* &quot;-&quot;??_-;_-@_-"/>
    <numFmt numFmtId="164" formatCode="_(&quot;$&quot;* #,##0.00_);_(&quot;$&quot;* \(#,##0.00\);_(&quot;$&quot;* &quot;-&quot;??_);_(@_)"/>
    <numFmt numFmtId="165" formatCode="_(&quot;$&quot;* #,##0_);_(&quot;$&quot;* \(#,##0\);_(&quot;$&quot;* &quot;-&quot;??_);_(@_)"/>
    <numFmt numFmtId="166" formatCode="_(* #,##0_);_(* \(#,##0\);_(* &quot;-&quot;_);_(@_)"/>
    <numFmt numFmtId="167" formatCode="&quot;$&quot;\ #,##0"/>
    <numFmt numFmtId="168" formatCode="_-* #,##0_-;\-* #,##0_-;_-* &quot;-&quot;??_-;_-@_-"/>
    <numFmt numFmtId="169" formatCode="&quot;$&quot;\ #,##0.0"/>
    <numFmt numFmtId="170" formatCode="_-[$$-240A]\ * #,##0.00_-;\-[$$-240A]\ * #,##0.00_-;_-[$$-240A]\ * &quot;-&quot;??_-;_-@_-"/>
    <numFmt numFmtId="171" formatCode="_-[$$-240A]\ * #,##0_-;\-[$$-240A]\ * #,##0_-;_-[$$-240A]\ * &quot;-&quot;??_-;_-@_-"/>
    <numFmt numFmtId="172" formatCode="#,##0_ ;\-#,##0\ "/>
  </numFmts>
  <fonts count="25" x14ac:knownFonts="1">
    <font>
      <sz val="11"/>
      <color theme="1"/>
      <name val="Calibri"/>
      <family val="2"/>
      <scheme val="minor"/>
    </font>
    <font>
      <sz val="11"/>
      <color theme="1"/>
      <name val="Calibri"/>
      <family val="2"/>
      <scheme val="minor"/>
    </font>
    <font>
      <sz val="11"/>
      <color theme="1"/>
      <name val="Arial Narrow"/>
      <family val="2"/>
    </font>
    <font>
      <sz val="11"/>
      <color rgb="FF000000"/>
      <name val="Arial Narrow"/>
      <family val="2"/>
    </font>
    <font>
      <sz val="11"/>
      <name val="Arial Narrow"/>
      <family val="2"/>
    </font>
    <font>
      <b/>
      <sz val="11"/>
      <color rgb="FF000000"/>
      <name val="Arial Narrow"/>
      <family val="2"/>
    </font>
    <font>
      <b/>
      <sz val="14"/>
      <color rgb="FF000000"/>
      <name val="Arial Narrow"/>
      <family val="2"/>
    </font>
    <font>
      <sz val="10"/>
      <name val="Times New Roman"/>
      <family val="1"/>
      <charset val="204"/>
    </font>
    <font>
      <b/>
      <sz val="11"/>
      <color theme="1"/>
      <name val="Arial Narrow"/>
      <family val="2"/>
    </font>
    <font>
      <b/>
      <sz val="12"/>
      <name val="Arial Narrow"/>
      <family val="2"/>
    </font>
    <font>
      <b/>
      <sz val="12"/>
      <color rgb="FF000000"/>
      <name val="Arial Narrow"/>
      <family val="2"/>
    </font>
    <font>
      <b/>
      <sz val="10"/>
      <color rgb="FF000000"/>
      <name val="Arial Narrow"/>
      <family val="2"/>
    </font>
    <font>
      <sz val="10"/>
      <color theme="1"/>
      <name val="Arial Narrow"/>
      <family val="2"/>
    </font>
    <font>
      <sz val="10"/>
      <color rgb="FF000000"/>
      <name val="Arial Narrow"/>
      <family val="2"/>
    </font>
    <font>
      <sz val="10"/>
      <name val="Arial Narrow"/>
      <family val="2"/>
    </font>
    <font>
      <b/>
      <sz val="12"/>
      <color theme="1"/>
      <name val="Arial Narrow"/>
      <family val="2"/>
    </font>
    <font>
      <b/>
      <sz val="10"/>
      <name val="Arial Narrow"/>
      <family val="2"/>
    </font>
    <font>
      <sz val="11"/>
      <color rgb="FFFF0000"/>
      <name val="Arial Narrow"/>
      <family val="2"/>
    </font>
    <font>
      <b/>
      <sz val="10"/>
      <color theme="1"/>
      <name val="Arial Narrow"/>
      <family val="2"/>
    </font>
    <font>
      <sz val="11"/>
      <color theme="1"/>
      <name val="Arial"/>
      <family val="2"/>
    </font>
    <font>
      <b/>
      <sz val="11"/>
      <color theme="1"/>
      <name val="Arial"/>
      <family val="2"/>
    </font>
    <font>
      <sz val="10"/>
      <name val="Arial"/>
      <family val="2"/>
    </font>
    <font>
      <b/>
      <sz val="10"/>
      <name val="Arial"/>
      <family val="2"/>
    </font>
    <font>
      <sz val="8"/>
      <color rgb="FF000000"/>
      <name val="Arial Narrow"/>
      <family val="2"/>
    </font>
    <font>
      <b/>
      <sz val="11"/>
      <color rgb="FFFF0000"/>
      <name val="Arial Narrow"/>
      <family val="2"/>
    </font>
  </fonts>
  <fills count="8">
    <fill>
      <patternFill patternType="none"/>
    </fill>
    <fill>
      <patternFill patternType="gray125"/>
    </fill>
    <fill>
      <patternFill patternType="solid">
        <fgColor theme="2"/>
        <bgColor indexed="64"/>
      </patternFill>
    </fill>
    <fill>
      <patternFill patternType="solid">
        <fgColor theme="7" tint="0.79998168889431442"/>
        <bgColor rgb="FFFF0000"/>
      </patternFill>
    </fill>
    <fill>
      <patternFill patternType="solid">
        <fgColor theme="7" tint="0.79998168889431442"/>
        <bgColor indexed="64"/>
      </patternFill>
    </fill>
    <fill>
      <patternFill patternType="solid">
        <fgColor rgb="FFFFFFFF"/>
        <bgColor indexed="64"/>
      </patternFill>
    </fill>
    <fill>
      <patternFill patternType="solid">
        <fgColor rgb="FFFFFF00"/>
        <bgColor indexed="64"/>
      </patternFill>
    </fill>
    <fill>
      <patternFill patternType="solid">
        <fgColor theme="0" tint="-0.14999847407452621"/>
        <bgColor indexed="64"/>
      </patternFill>
    </fill>
  </fills>
  <borders count="15">
    <border>
      <left/>
      <right/>
      <top/>
      <bottom/>
      <diagonal/>
    </border>
    <border>
      <left style="medium">
        <color auto="1"/>
      </left>
      <right/>
      <top style="medium">
        <color auto="1"/>
      </top>
      <bottom/>
      <diagonal/>
    </border>
    <border>
      <left/>
      <right/>
      <top style="medium">
        <color auto="1"/>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right style="medium">
        <color indexed="64"/>
      </right>
      <top style="medium">
        <color indexed="64"/>
      </top>
      <bottom style="medium">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style="medium">
        <color auto="1"/>
      </right>
      <top style="medium">
        <color auto="1"/>
      </top>
      <bottom style="medium">
        <color auto="1"/>
      </bottom>
      <diagonal/>
    </border>
    <border>
      <left style="medium">
        <color indexed="64"/>
      </left>
      <right style="medium">
        <color indexed="64"/>
      </right>
      <top/>
      <bottom/>
      <diagonal/>
    </border>
    <border>
      <left/>
      <right/>
      <top/>
      <bottom style="medium">
        <color indexed="64"/>
      </bottom>
      <diagonal/>
    </border>
  </borders>
  <cellStyleXfs count="8">
    <xf numFmtId="0" fontId="0" fillId="0" borderId="0"/>
    <xf numFmtId="164"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Protection="0">
      <alignment vertical="top" wrapText="1"/>
    </xf>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120">
    <xf numFmtId="0" fontId="0" fillId="0" borderId="0" xfId="0"/>
    <xf numFmtId="0" fontId="2" fillId="0" borderId="12" xfId="0" applyFont="1" applyBorder="1" applyAlignment="1">
      <alignment horizontal="center" vertical="center" wrapText="1"/>
    </xf>
    <xf numFmtId="0" fontId="3" fillId="0" borderId="12" xfId="0" applyFont="1" applyBorder="1" applyAlignment="1">
      <alignment horizontal="justify" vertical="center" wrapText="1"/>
    </xf>
    <xf numFmtId="0" fontId="8" fillId="0" borderId="9" xfId="0" applyFont="1" applyBorder="1" applyAlignment="1">
      <alignment horizontal="center" vertical="center" wrapText="1"/>
    </xf>
    <xf numFmtId="165" fontId="13" fillId="0" borderId="12" xfId="1" applyNumberFormat="1" applyFont="1" applyBorder="1" applyAlignment="1">
      <alignment vertical="center" wrapText="1"/>
    </xf>
    <xf numFmtId="0" fontId="5" fillId="0" borderId="12" xfId="0" applyFont="1" applyBorder="1" applyAlignment="1">
      <alignment horizontal="center" vertical="center"/>
    </xf>
    <xf numFmtId="42" fontId="13" fillId="0" borderId="12" xfId="0" applyNumberFormat="1" applyFont="1" applyBorder="1" applyAlignment="1">
      <alignment vertical="center" wrapText="1"/>
    </xf>
    <xf numFmtId="42" fontId="5" fillId="0" borderId="12" xfId="0" applyNumberFormat="1" applyFont="1" applyBorder="1" applyAlignment="1">
      <alignment vertical="center" wrapText="1"/>
    </xf>
    <xf numFmtId="0" fontId="3" fillId="0" borderId="12" xfId="0" applyFont="1" applyBorder="1" applyAlignment="1">
      <alignment horizontal="center" vertical="center" wrapText="1"/>
    </xf>
    <xf numFmtId="0" fontId="2" fillId="0" borderId="0" xfId="0" applyFont="1"/>
    <xf numFmtId="169" fontId="2" fillId="0" borderId="12" xfId="0" applyNumberFormat="1" applyFont="1" applyBorder="1" applyAlignment="1">
      <alignment vertical="center"/>
    </xf>
    <xf numFmtId="0" fontId="16" fillId="0" borderId="12" xfId="0" applyFont="1" applyBorder="1" applyAlignment="1">
      <alignment horizontal="left" vertical="center"/>
    </xf>
    <xf numFmtId="0" fontId="2" fillId="0" borderId="12" xfId="0" applyFont="1" applyBorder="1" applyAlignment="1">
      <alignment horizontal="center" vertical="center"/>
    </xf>
    <xf numFmtId="167" fontId="2" fillId="0" borderId="12" xfId="0" applyNumberFormat="1" applyFont="1" applyBorder="1" applyAlignment="1">
      <alignment vertical="center"/>
    </xf>
    <xf numFmtId="168" fontId="16" fillId="0" borderId="12" xfId="4" applyNumberFormat="1" applyFont="1" applyFill="1" applyBorder="1" applyAlignment="1">
      <alignment vertical="center"/>
    </xf>
    <xf numFmtId="0" fontId="5" fillId="2" borderId="12" xfId="0" applyFont="1" applyFill="1" applyBorder="1" applyAlignment="1">
      <alignment horizontal="center" vertical="center"/>
    </xf>
    <xf numFmtId="0" fontId="8" fillId="2" borderId="12" xfId="0" applyFont="1" applyFill="1" applyBorder="1" applyAlignment="1">
      <alignment horizontal="center" vertical="center"/>
    </xf>
    <xf numFmtId="0" fontId="14" fillId="0" borderId="12" xfId="0" applyFont="1" applyBorder="1" applyAlignment="1">
      <alignment horizontal="left" vertical="center"/>
    </xf>
    <xf numFmtId="0" fontId="8" fillId="0" borderId="12" xfId="0" applyFont="1" applyBorder="1" applyAlignment="1">
      <alignment horizontal="center"/>
    </xf>
    <xf numFmtId="169" fontId="2" fillId="0" borderId="7" xfId="0" applyNumberFormat="1" applyFont="1" applyBorder="1" applyAlignment="1">
      <alignment horizontal="right" vertical="center" wrapText="1"/>
    </xf>
    <xf numFmtId="0" fontId="2" fillId="0" borderId="12" xfId="0" applyFont="1" applyBorder="1"/>
    <xf numFmtId="0" fontId="17" fillId="0" borderId="0" xfId="0" applyFont="1"/>
    <xf numFmtId="0" fontId="4" fillId="0" borderId="0" xfId="0" applyFont="1" applyAlignment="1">
      <alignment wrapText="1"/>
    </xf>
    <xf numFmtId="0" fontId="12" fillId="4" borderId="0" xfId="0" applyFont="1" applyFill="1" applyAlignment="1">
      <alignment vertical="center" wrapText="1"/>
    </xf>
    <xf numFmtId="0" fontId="3" fillId="0" borderId="12" xfId="0" applyFont="1" applyBorder="1" applyAlignment="1">
      <alignment horizontal="justify" vertical="top" wrapText="1"/>
    </xf>
    <xf numFmtId="0" fontId="4" fillId="0" borderId="12" xfId="0" applyFont="1" applyBorder="1" applyAlignment="1">
      <alignment horizontal="justify" vertical="top" wrapText="1"/>
    </xf>
    <xf numFmtId="0" fontId="2" fillId="0" borderId="12" xfId="0" applyFont="1" applyBorder="1" applyAlignment="1">
      <alignment horizontal="justify" vertical="top" wrapText="1"/>
    </xf>
    <xf numFmtId="9" fontId="13" fillId="0" borderId="12" xfId="7" applyFont="1" applyBorder="1" applyAlignment="1">
      <alignment vertical="center" wrapText="1"/>
    </xf>
    <xf numFmtId="171" fontId="2" fillId="0" borderId="7" xfId="0" applyNumberFormat="1" applyFont="1" applyBorder="1" applyAlignment="1">
      <alignment vertical="center" wrapText="1"/>
    </xf>
    <xf numFmtId="1" fontId="13" fillId="0" borderId="12" xfId="1" applyNumberFormat="1" applyFont="1" applyBorder="1" applyAlignment="1">
      <alignment horizontal="center" vertical="center" wrapText="1"/>
    </xf>
    <xf numFmtId="0" fontId="10" fillId="0" borderId="0" xfId="0" applyFont="1" applyAlignment="1">
      <alignment horizontal="center" vertical="center" wrapText="1"/>
    </xf>
    <xf numFmtId="165" fontId="5" fillId="0" borderId="0" xfId="0" applyNumberFormat="1" applyFont="1" applyAlignment="1">
      <alignment horizontal="center" vertical="center" wrapText="1"/>
    </xf>
    <xf numFmtId="0" fontId="5" fillId="0" borderId="12" xfId="0" applyFont="1" applyBorder="1" applyAlignment="1">
      <alignment horizontal="center" vertical="center" wrapText="1"/>
    </xf>
    <xf numFmtId="0" fontId="8" fillId="0" borderId="12" xfId="0" applyFont="1" applyBorder="1" applyAlignment="1">
      <alignment horizontal="center" vertical="center" wrapText="1"/>
    </xf>
    <xf numFmtId="165" fontId="13" fillId="0" borderId="12" xfId="0" applyNumberFormat="1" applyFont="1" applyBorder="1" applyAlignment="1">
      <alignment horizontal="center" vertical="center" wrapText="1"/>
    </xf>
    <xf numFmtId="0" fontId="8" fillId="0" borderId="9" xfId="0" applyFont="1" applyBorder="1" applyAlignment="1">
      <alignment horizontal="center" vertical="top" wrapText="1"/>
    </xf>
    <xf numFmtId="0" fontId="15" fillId="0" borderId="0" xfId="0" applyFont="1" applyAlignment="1">
      <alignment horizontal="left" vertical="center"/>
    </xf>
    <xf numFmtId="42" fontId="15" fillId="0" borderId="0" xfId="0" applyNumberFormat="1" applyFont="1" applyAlignment="1">
      <alignment vertical="center"/>
    </xf>
    <xf numFmtId="42" fontId="5" fillId="0" borderId="0" xfId="0" applyNumberFormat="1" applyFont="1" applyAlignment="1">
      <alignment vertical="center" wrapText="1"/>
    </xf>
    <xf numFmtId="170" fontId="9" fillId="3" borderId="12" xfId="0" applyNumberFormat="1" applyFont="1" applyFill="1" applyBorder="1" applyAlignment="1">
      <alignment horizontal="center" vertical="center" wrapText="1"/>
    </xf>
    <xf numFmtId="166" fontId="9" fillId="3" borderId="3" xfId="0" applyNumberFormat="1" applyFont="1" applyFill="1" applyBorder="1" applyAlignment="1">
      <alignment horizontal="left" vertical="center" wrapText="1"/>
    </xf>
    <xf numFmtId="166" fontId="9" fillId="3" borderId="10" xfId="0" applyNumberFormat="1" applyFont="1" applyFill="1" applyBorder="1" applyAlignment="1">
      <alignment horizontal="left" vertical="center" wrapText="1"/>
    </xf>
    <xf numFmtId="0" fontId="15" fillId="4" borderId="0" xfId="0" applyFont="1" applyFill="1" applyAlignment="1">
      <alignment horizontal="left" vertical="center"/>
    </xf>
    <xf numFmtId="42" fontId="15" fillId="4" borderId="0" xfId="0" applyNumberFormat="1" applyFont="1" applyFill="1" applyAlignment="1">
      <alignment vertical="center"/>
    </xf>
    <xf numFmtId="0" fontId="10" fillId="4" borderId="14" xfId="0" applyFont="1" applyFill="1" applyBorder="1" applyAlignment="1">
      <alignment horizontal="center" vertical="center" wrapText="1"/>
    </xf>
    <xf numFmtId="170" fontId="9" fillId="3" borderId="9" xfId="0" applyNumberFormat="1" applyFont="1" applyFill="1" applyBorder="1" applyAlignment="1">
      <alignment horizontal="center" vertical="center" wrapText="1"/>
    </xf>
    <xf numFmtId="0" fontId="12" fillId="0" borderId="9" xfId="0" applyFont="1" applyBorder="1" applyAlignment="1">
      <alignment horizontal="center" vertical="center" wrapText="1"/>
    </xf>
    <xf numFmtId="164" fontId="13" fillId="0" borderId="12" xfId="1" applyFont="1" applyBorder="1" applyAlignment="1">
      <alignment vertical="center" wrapText="1"/>
    </xf>
    <xf numFmtId="2" fontId="13" fillId="0" borderId="12" xfId="1" applyNumberFormat="1" applyFont="1" applyBorder="1" applyAlignment="1">
      <alignment horizontal="center" vertical="center" wrapText="1"/>
    </xf>
    <xf numFmtId="2" fontId="8" fillId="2" borderId="12" xfId="0" applyNumberFormat="1" applyFont="1" applyFill="1" applyBorder="1" applyAlignment="1">
      <alignment horizontal="center" vertical="center" wrapText="1"/>
    </xf>
    <xf numFmtId="4" fontId="2" fillId="0" borderId="12" xfId="1" applyNumberFormat="1" applyFont="1" applyBorder="1" applyAlignment="1">
      <alignment vertical="center"/>
    </xf>
    <xf numFmtId="9" fontId="2" fillId="0" borderId="12" xfId="7" applyFont="1" applyBorder="1" applyAlignment="1">
      <alignment vertical="center"/>
    </xf>
    <xf numFmtId="172" fontId="16" fillId="0" borderId="12" xfId="4" applyNumberFormat="1" applyFont="1" applyFill="1" applyBorder="1" applyAlignment="1">
      <alignment vertical="center"/>
    </xf>
    <xf numFmtId="0" fontId="19" fillId="0" borderId="0" xfId="0" applyFont="1"/>
    <xf numFmtId="0" fontId="23" fillId="0" borderId="8" xfId="0" applyFont="1" applyBorder="1" applyAlignment="1">
      <alignment vertical="center" wrapText="1"/>
    </xf>
    <xf numFmtId="0" fontId="23" fillId="5" borderId="8" xfId="0" applyFont="1" applyFill="1" applyBorder="1" applyAlignment="1">
      <alignment vertical="center" wrapText="1"/>
    </xf>
    <xf numFmtId="0" fontId="24" fillId="0" borderId="0" xfId="0" applyFont="1"/>
    <xf numFmtId="169" fontId="19" fillId="0" borderId="12" xfId="0" applyNumberFormat="1" applyFont="1" applyBorder="1" applyAlignment="1">
      <alignment vertical="center"/>
    </xf>
    <xf numFmtId="0" fontId="20" fillId="2" borderId="12" xfId="0" applyFont="1" applyFill="1" applyBorder="1" applyAlignment="1">
      <alignment horizontal="center" vertical="center"/>
    </xf>
    <xf numFmtId="0" fontId="21" fillId="0" borderId="12" xfId="0" applyFont="1" applyBorder="1" applyAlignment="1">
      <alignment horizontal="left" vertical="center"/>
    </xf>
    <xf numFmtId="0" fontId="19" fillId="0" borderId="12" xfId="0" applyFont="1" applyBorder="1" applyAlignment="1">
      <alignment horizontal="center" vertical="center"/>
    </xf>
    <xf numFmtId="0" fontId="20" fillId="0" borderId="12" xfId="0" applyFont="1" applyBorder="1" applyAlignment="1">
      <alignment horizontal="center"/>
    </xf>
    <xf numFmtId="167" fontId="19" fillId="0" borderId="12" xfId="0" applyNumberFormat="1" applyFont="1" applyBorder="1" applyAlignment="1">
      <alignment vertical="center"/>
    </xf>
    <xf numFmtId="168" fontId="22" fillId="0" borderId="12" xfId="4" applyNumberFormat="1" applyFont="1" applyFill="1" applyBorder="1" applyAlignment="1">
      <alignment vertical="center"/>
    </xf>
    <xf numFmtId="0" fontId="2" fillId="6" borderId="0" xfId="0" applyFont="1" applyFill="1" applyAlignment="1">
      <alignment wrapText="1"/>
    </xf>
    <xf numFmtId="0" fontId="2" fillId="0" borderId="0" xfId="0" applyFont="1" applyAlignment="1">
      <alignment wrapText="1"/>
    </xf>
    <xf numFmtId="0" fontId="15" fillId="0" borderId="0" xfId="0" applyFont="1" applyAlignment="1">
      <alignment horizontal="right" vertical="center"/>
    </xf>
    <xf numFmtId="171" fontId="2" fillId="2" borderId="7" xfId="0" applyNumberFormat="1" applyFont="1" applyFill="1" applyBorder="1" applyAlignment="1">
      <alignment vertical="center" wrapText="1"/>
    </xf>
    <xf numFmtId="0" fontId="18" fillId="0" borderId="12" xfId="0" applyFont="1" applyFill="1" applyBorder="1" applyAlignment="1">
      <alignment horizontal="center" vertical="center" wrapText="1"/>
    </xf>
    <xf numFmtId="1" fontId="13" fillId="0" borderId="12" xfId="1" applyNumberFormat="1" applyFont="1" applyFill="1" applyBorder="1" applyAlignment="1">
      <alignment horizontal="center" vertical="center" wrapText="1"/>
    </xf>
    <xf numFmtId="166" fontId="16" fillId="3" borderId="1" xfId="0" applyNumberFormat="1" applyFont="1" applyFill="1" applyBorder="1" applyAlignment="1">
      <alignment horizontal="left" vertical="center" wrapText="1"/>
    </xf>
    <xf numFmtId="166" fontId="16" fillId="3" borderId="2" xfId="0" applyNumberFormat="1" applyFont="1" applyFill="1" applyBorder="1" applyAlignment="1">
      <alignment horizontal="left" vertic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8" xfId="0" applyFont="1" applyBorder="1" applyAlignment="1">
      <alignment horizontal="center" vertical="center" wrapText="1"/>
    </xf>
    <xf numFmtId="0" fontId="10" fillId="0" borderId="3" xfId="0" applyFont="1" applyBorder="1" applyAlignment="1">
      <alignment horizontal="right" vertical="center" wrapText="1"/>
    </xf>
    <xf numFmtId="0" fontId="10" fillId="0" borderId="0" xfId="0" applyFont="1" applyAlignment="1">
      <alignment horizontal="right" vertical="center" wrapText="1"/>
    </xf>
    <xf numFmtId="0" fontId="10" fillId="0" borderId="4" xfId="0" applyFont="1" applyBorder="1" applyAlignment="1">
      <alignment horizontal="right" vertical="center" wrapText="1"/>
    </xf>
    <xf numFmtId="0" fontId="10" fillId="0" borderId="10" xfId="0" applyFont="1" applyBorder="1" applyAlignment="1">
      <alignment horizontal="right" vertical="center" wrapText="1"/>
    </xf>
    <xf numFmtId="0" fontId="10" fillId="0" borderId="14" xfId="0" applyFont="1" applyBorder="1" applyAlignment="1">
      <alignment horizontal="right" vertical="center" wrapText="1"/>
    </xf>
    <xf numFmtId="0" fontId="10" fillId="0" borderId="11" xfId="0" applyFont="1" applyBorder="1" applyAlignment="1">
      <alignment horizontal="right" vertical="center" wrapText="1"/>
    </xf>
    <xf numFmtId="165" fontId="5" fillId="0" borderId="9" xfId="0" applyNumberFormat="1" applyFont="1" applyBorder="1" applyAlignment="1">
      <alignment horizontal="right" vertical="center" wrapText="1"/>
    </xf>
    <xf numFmtId="165" fontId="5" fillId="0" borderId="8" xfId="0" applyNumberFormat="1" applyFont="1" applyBorder="1" applyAlignment="1">
      <alignment horizontal="right" vertical="center" wrapText="1"/>
    </xf>
    <xf numFmtId="0" fontId="15" fillId="6" borderId="2" xfId="0" applyFont="1" applyFill="1" applyBorder="1" applyAlignment="1">
      <alignment horizontal="left" vertical="center" wrapText="1"/>
    </xf>
    <xf numFmtId="0" fontId="15" fillId="0" borderId="5" xfId="0" applyFont="1" applyBorder="1" applyAlignment="1">
      <alignment horizontal="right" vertical="center"/>
    </xf>
    <xf numFmtId="0" fontId="15" fillId="0" borderId="6" xfId="0" applyFont="1" applyBorder="1" applyAlignment="1">
      <alignment horizontal="right" vertical="center"/>
    </xf>
    <xf numFmtId="0" fontId="15" fillId="0" borderId="7" xfId="0" applyFont="1" applyBorder="1" applyAlignment="1">
      <alignment horizontal="right" vertical="center"/>
    </xf>
    <xf numFmtId="169" fontId="2" fillId="0" borderId="12" xfId="0" applyNumberFormat="1" applyFont="1" applyBorder="1" applyAlignment="1">
      <alignment horizontal="center"/>
    </xf>
    <xf numFmtId="0" fontId="2" fillId="0" borderId="12" xfId="0" applyFont="1" applyBorder="1" applyAlignment="1">
      <alignment horizontal="center"/>
    </xf>
    <xf numFmtId="169" fontId="2" fillId="0" borderId="5" xfId="0" applyNumberFormat="1" applyFont="1" applyBorder="1" applyAlignment="1">
      <alignment horizontal="center"/>
    </xf>
    <xf numFmtId="169" fontId="2" fillId="0" borderId="6" xfId="0" applyNumberFormat="1" applyFont="1" applyBorder="1" applyAlignment="1">
      <alignment horizontal="center"/>
    </xf>
    <xf numFmtId="169" fontId="2" fillId="0" borderId="7" xfId="0" applyNumberFormat="1"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5" fillId="2" borderId="9"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8" xfId="0" applyFont="1" applyFill="1" applyBorder="1" applyAlignment="1">
      <alignment horizontal="center" vertical="center"/>
    </xf>
    <xf numFmtId="1" fontId="5" fillId="2" borderId="9" xfId="0" applyNumberFormat="1" applyFont="1" applyFill="1" applyBorder="1" applyAlignment="1">
      <alignment horizontal="center" vertical="center"/>
    </xf>
    <xf numFmtId="1" fontId="5" fillId="2" borderId="13" xfId="0" applyNumberFormat="1" applyFont="1" applyFill="1" applyBorder="1" applyAlignment="1">
      <alignment horizontal="center" vertical="center"/>
    </xf>
    <xf numFmtId="1" fontId="5" fillId="2" borderId="8" xfId="0" applyNumberFormat="1" applyFont="1" applyFill="1" applyBorder="1" applyAlignment="1">
      <alignment horizontal="center" vertical="center"/>
    </xf>
    <xf numFmtId="169" fontId="19" fillId="0" borderId="12" xfId="0" applyNumberFormat="1" applyFont="1" applyBorder="1" applyAlignment="1">
      <alignment horizontal="center"/>
    </xf>
    <xf numFmtId="0" fontId="19" fillId="0" borderId="12" xfId="0" applyFont="1" applyBorder="1" applyAlignment="1">
      <alignment horizontal="center"/>
    </xf>
    <xf numFmtId="169" fontId="2" fillId="0" borderId="1" xfId="0" applyNumberFormat="1" applyFont="1" applyBorder="1" applyAlignment="1">
      <alignment horizontal="center"/>
    </xf>
    <xf numFmtId="169" fontId="2" fillId="0" borderId="2" xfId="0" applyNumberFormat="1" applyFont="1" applyBorder="1" applyAlignment="1">
      <alignment horizontal="center"/>
    </xf>
    <xf numFmtId="0" fontId="6" fillId="7" borderId="5" xfId="0" applyFont="1" applyFill="1" applyBorder="1" applyAlignment="1">
      <alignment horizontal="center" vertical="center"/>
    </xf>
    <xf numFmtId="0" fontId="6" fillId="7" borderId="6" xfId="0" applyFont="1" applyFill="1" applyBorder="1" applyAlignment="1">
      <alignment horizontal="center" vertical="center"/>
    </xf>
    <xf numFmtId="0" fontId="6" fillId="7" borderId="7"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7" xfId="0" applyFont="1" applyFill="1" applyBorder="1" applyAlignment="1">
      <alignment horizontal="center" vertical="center" wrapText="1"/>
    </xf>
  </cellXfs>
  <cellStyles count="8">
    <cellStyle name="Comma" xfId="4" builtinId="3"/>
    <cellStyle name="Currency" xfId="1" builtinId="4"/>
    <cellStyle name="Millares 2" xfId="2"/>
    <cellStyle name="Millares 2 2" xfId="6"/>
    <cellStyle name="Moneda 2" xfId="5"/>
    <cellStyle name="Normal" xfId="0" builtinId="0"/>
    <cellStyle name="Normal 2" xfId="3"/>
    <cellStyle name="Percent" xfId="7"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tabSelected="1" zoomScale="115" zoomScaleNormal="115" workbookViewId="0">
      <selection sqref="A1:H1"/>
    </sheetView>
  </sheetViews>
  <sheetFormatPr defaultColWidth="11.5546875" defaultRowHeight="13.8" x14ac:dyDescent="0.25"/>
  <cols>
    <col min="1" max="1" width="33.33203125" style="9" customWidth="1"/>
    <col min="2" max="7" width="16.109375" style="9" customWidth="1"/>
    <col min="8" max="8" width="20.33203125" style="9" customWidth="1"/>
    <col min="9" max="16384" width="11.5546875" style="9"/>
  </cols>
  <sheetData>
    <row r="1" spans="1:8" ht="18.600000000000001" thickBot="1" x14ac:dyDescent="0.3">
      <c r="A1" s="78" t="s">
        <v>61</v>
      </c>
      <c r="B1" s="79"/>
      <c r="C1" s="79"/>
      <c r="D1" s="79"/>
      <c r="E1" s="79"/>
      <c r="F1" s="79"/>
      <c r="G1" s="79"/>
      <c r="H1" s="79"/>
    </row>
    <row r="2" spans="1:8" ht="16.2" thickBot="1" x14ac:dyDescent="0.3">
      <c r="A2" s="80" t="s">
        <v>33</v>
      </c>
      <c r="B2" s="81"/>
      <c r="C2" s="81"/>
      <c r="D2" s="81"/>
      <c r="E2" s="81"/>
      <c r="F2" s="81"/>
      <c r="G2" s="81"/>
      <c r="H2" s="81"/>
    </row>
    <row r="3" spans="1:8" ht="14.4" thickBot="1" x14ac:dyDescent="0.3">
      <c r="A3" s="32"/>
      <c r="B3" s="3" t="s">
        <v>1</v>
      </c>
      <c r="C3" s="3" t="s">
        <v>2</v>
      </c>
      <c r="D3" s="3" t="s">
        <v>4</v>
      </c>
      <c r="E3" s="3" t="s">
        <v>3</v>
      </c>
      <c r="F3" s="3" t="s">
        <v>5</v>
      </c>
      <c r="G3" s="3" t="s">
        <v>14</v>
      </c>
      <c r="H3" s="33" t="s">
        <v>34</v>
      </c>
    </row>
    <row r="4" spans="1:8" x14ac:dyDescent="0.25">
      <c r="A4" s="82" t="s">
        <v>31</v>
      </c>
      <c r="B4" s="84" t="s">
        <v>6</v>
      </c>
      <c r="C4" s="84" t="s">
        <v>7</v>
      </c>
      <c r="D4" s="84" t="s">
        <v>13</v>
      </c>
      <c r="E4" s="84" t="s">
        <v>40</v>
      </c>
      <c r="F4" s="84" t="s">
        <v>8</v>
      </c>
      <c r="G4" s="84" t="s">
        <v>9</v>
      </c>
      <c r="H4" s="84" t="s">
        <v>35</v>
      </c>
    </row>
    <row r="5" spans="1:8" ht="14.4" thickBot="1" x14ac:dyDescent="0.3">
      <c r="A5" s="83"/>
      <c r="B5" s="85"/>
      <c r="C5" s="85"/>
      <c r="D5" s="85"/>
      <c r="E5" s="85"/>
      <c r="F5" s="85"/>
      <c r="G5" s="85"/>
      <c r="H5" s="85"/>
    </row>
    <row r="6" spans="1:8" ht="14.4" thickBot="1" x14ac:dyDescent="0.3">
      <c r="A6" s="54" t="s">
        <v>12</v>
      </c>
      <c r="B6" s="4"/>
      <c r="C6" s="27">
        <v>1</v>
      </c>
      <c r="D6" s="4">
        <f>B6*C6</f>
        <v>0</v>
      </c>
      <c r="E6" s="48"/>
      <c r="F6" s="29">
        <v>5</v>
      </c>
      <c r="G6" s="29">
        <v>1</v>
      </c>
      <c r="H6" s="34">
        <f>D6*E6*F6*G6</f>
        <v>0</v>
      </c>
    </row>
    <row r="7" spans="1:8" ht="14.4" thickBot="1" x14ac:dyDescent="0.3">
      <c r="A7" s="54" t="s">
        <v>86</v>
      </c>
      <c r="B7" s="4"/>
      <c r="C7" s="27">
        <v>1</v>
      </c>
      <c r="D7" s="4">
        <f t="shared" ref="D7:D17" si="0">B7*C7</f>
        <v>0</v>
      </c>
      <c r="E7" s="48"/>
      <c r="F7" s="29">
        <v>5</v>
      </c>
      <c r="G7" s="29">
        <v>1</v>
      </c>
      <c r="H7" s="34">
        <f t="shared" ref="H7:H15" si="1">D7*E7*F7*G7</f>
        <v>0</v>
      </c>
    </row>
    <row r="8" spans="1:8" ht="14.4" thickBot="1" x14ac:dyDescent="0.3">
      <c r="A8" s="54" t="s">
        <v>62</v>
      </c>
      <c r="B8" s="4"/>
      <c r="C8" s="27">
        <v>1</v>
      </c>
      <c r="D8" s="4">
        <f t="shared" si="0"/>
        <v>0</v>
      </c>
      <c r="E8" s="48"/>
      <c r="F8" s="29">
        <v>5</v>
      </c>
      <c r="G8" s="69">
        <v>6</v>
      </c>
      <c r="H8" s="34">
        <f t="shared" si="1"/>
        <v>0</v>
      </c>
    </row>
    <row r="9" spans="1:8" ht="14.4" thickBot="1" x14ac:dyDescent="0.3">
      <c r="A9" s="54" t="s">
        <v>87</v>
      </c>
      <c r="B9" s="4"/>
      <c r="C9" s="27">
        <v>1</v>
      </c>
      <c r="D9" s="4">
        <f t="shared" si="0"/>
        <v>0</v>
      </c>
      <c r="E9" s="48"/>
      <c r="F9" s="29">
        <v>5</v>
      </c>
      <c r="G9" s="69">
        <v>2</v>
      </c>
      <c r="H9" s="34">
        <f t="shared" si="1"/>
        <v>0</v>
      </c>
    </row>
    <row r="10" spans="1:8" ht="14.4" thickBot="1" x14ac:dyDescent="0.3">
      <c r="A10" s="54" t="s">
        <v>88</v>
      </c>
      <c r="B10" s="4"/>
      <c r="C10" s="27">
        <v>1</v>
      </c>
      <c r="D10" s="4">
        <f t="shared" si="0"/>
        <v>0</v>
      </c>
      <c r="E10" s="48"/>
      <c r="F10" s="29">
        <v>5</v>
      </c>
      <c r="G10" s="69">
        <v>2</v>
      </c>
      <c r="H10" s="34">
        <f t="shared" si="1"/>
        <v>0</v>
      </c>
    </row>
    <row r="11" spans="1:8" ht="14.4" thickBot="1" x14ac:dyDescent="0.3">
      <c r="A11" s="54" t="s">
        <v>89</v>
      </c>
      <c r="B11" s="4"/>
      <c r="C11" s="27">
        <v>1</v>
      </c>
      <c r="D11" s="4">
        <f t="shared" si="0"/>
        <v>0</v>
      </c>
      <c r="E11" s="48"/>
      <c r="F11" s="29">
        <v>5</v>
      </c>
      <c r="G11" s="69">
        <v>2</v>
      </c>
      <c r="H11" s="34">
        <f t="shared" si="1"/>
        <v>0</v>
      </c>
    </row>
    <row r="12" spans="1:8" ht="14.4" thickBot="1" x14ac:dyDescent="0.3">
      <c r="A12" s="54" t="s">
        <v>90</v>
      </c>
      <c r="B12" s="4"/>
      <c r="C12" s="27">
        <v>1</v>
      </c>
      <c r="D12" s="4">
        <f t="shared" si="0"/>
        <v>0</v>
      </c>
      <c r="E12" s="48"/>
      <c r="F12" s="29">
        <v>5</v>
      </c>
      <c r="G12" s="69">
        <v>1</v>
      </c>
      <c r="H12" s="34">
        <f t="shared" si="1"/>
        <v>0</v>
      </c>
    </row>
    <row r="13" spans="1:8" ht="14.4" thickBot="1" x14ac:dyDescent="0.3">
      <c r="A13" s="54" t="s">
        <v>91</v>
      </c>
      <c r="B13" s="4"/>
      <c r="C13" s="27">
        <v>1</v>
      </c>
      <c r="D13" s="4">
        <f t="shared" ref="D13" si="2">B13*C13</f>
        <v>0</v>
      </c>
      <c r="E13" s="48"/>
      <c r="F13" s="29">
        <v>5</v>
      </c>
      <c r="G13" s="69">
        <v>1</v>
      </c>
      <c r="H13" s="34">
        <f t="shared" ref="H13" si="3">D13*E13*F13*G13</f>
        <v>0</v>
      </c>
    </row>
    <row r="14" spans="1:8" ht="14.4" thickBot="1" x14ac:dyDescent="0.3">
      <c r="A14" s="54" t="s">
        <v>63</v>
      </c>
      <c r="B14" s="4"/>
      <c r="C14" s="27">
        <v>1</v>
      </c>
      <c r="D14" s="4">
        <f t="shared" si="0"/>
        <v>0</v>
      </c>
      <c r="E14" s="48"/>
      <c r="F14" s="29">
        <v>5</v>
      </c>
      <c r="G14" s="69">
        <v>2</v>
      </c>
      <c r="H14" s="34">
        <f t="shared" si="1"/>
        <v>0</v>
      </c>
    </row>
    <row r="15" spans="1:8" ht="14.4" thickBot="1" x14ac:dyDescent="0.3">
      <c r="A15" s="54" t="s">
        <v>64</v>
      </c>
      <c r="B15" s="4"/>
      <c r="C15" s="27">
        <v>1</v>
      </c>
      <c r="D15" s="4">
        <f t="shared" si="0"/>
        <v>0</v>
      </c>
      <c r="E15" s="48"/>
      <c r="F15" s="29">
        <v>5</v>
      </c>
      <c r="G15" s="29">
        <v>1</v>
      </c>
      <c r="H15" s="34">
        <f t="shared" si="1"/>
        <v>0</v>
      </c>
    </row>
    <row r="16" spans="1:8" ht="24.75" customHeight="1" thickBot="1" x14ac:dyDescent="0.3">
      <c r="A16" s="54" t="s">
        <v>65</v>
      </c>
      <c r="B16" s="4"/>
      <c r="C16" s="27">
        <v>1</v>
      </c>
      <c r="D16" s="4">
        <f t="shared" si="0"/>
        <v>0</v>
      </c>
      <c r="E16" s="48"/>
      <c r="F16" s="29">
        <v>5</v>
      </c>
      <c r="G16" s="29">
        <v>1</v>
      </c>
      <c r="H16" s="34">
        <f t="shared" ref="H16:H17" si="4">D16*E16*F16*G16</f>
        <v>0</v>
      </c>
    </row>
    <row r="17" spans="1:8" ht="14.4" thickBot="1" x14ac:dyDescent="0.3">
      <c r="A17" s="55" t="s">
        <v>66</v>
      </c>
      <c r="B17" s="4"/>
      <c r="C17" s="27">
        <v>1</v>
      </c>
      <c r="D17" s="4">
        <f t="shared" si="0"/>
        <v>0</v>
      </c>
      <c r="E17" s="48"/>
      <c r="F17" s="29">
        <v>5</v>
      </c>
      <c r="G17" s="29">
        <v>1</v>
      </c>
      <c r="H17" s="34">
        <f t="shared" si="4"/>
        <v>0</v>
      </c>
    </row>
    <row r="18" spans="1:8" x14ac:dyDescent="0.25">
      <c r="A18" s="86" t="s">
        <v>27</v>
      </c>
      <c r="B18" s="87"/>
      <c r="C18" s="87"/>
      <c r="D18" s="87"/>
      <c r="E18" s="87"/>
      <c r="F18" s="87"/>
      <c r="G18" s="88"/>
      <c r="H18" s="92">
        <f>SUM(H6:H17)</f>
        <v>0</v>
      </c>
    </row>
    <row r="19" spans="1:8" ht="14.4" thickBot="1" x14ac:dyDescent="0.3">
      <c r="A19" s="89"/>
      <c r="B19" s="90"/>
      <c r="C19" s="90"/>
      <c r="D19" s="90"/>
      <c r="E19" s="90"/>
      <c r="F19" s="90"/>
      <c r="G19" s="91"/>
      <c r="H19" s="93"/>
    </row>
    <row r="20" spans="1:8" ht="65.400000000000006" customHeight="1" thickBot="1" x14ac:dyDescent="0.3">
      <c r="A20" s="94" t="s">
        <v>85</v>
      </c>
      <c r="B20" s="94"/>
      <c r="C20" s="94"/>
      <c r="D20" s="94"/>
      <c r="E20" s="94"/>
      <c r="F20" s="94"/>
      <c r="G20" s="94"/>
    </row>
    <row r="21" spans="1:8" ht="16.5" customHeight="1" thickBot="1" x14ac:dyDescent="0.3">
      <c r="A21" s="80" t="s">
        <v>46</v>
      </c>
      <c r="B21" s="81"/>
      <c r="C21" s="81"/>
      <c r="D21" s="81"/>
      <c r="E21" s="81"/>
      <c r="F21" s="81"/>
      <c r="G21" s="81"/>
      <c r="H21" s="81"/>
    </row>
    <row r="22" spans="1:8" ht="28.2" thickBot="1" x14ac:dyDescent="0.3">
      <c r="A22" s="72" t="s">
        <v>10</v>
      </c>
      <c r="B22" s="73"/>
      <c r="C22" s="73"/>
      <c r="D22" s="74"/>
      <c r="E22" s="35" t="s">
        <v>36</v>
      </c>
      <c r="F22" s="35" t="s">
        <v>37</v>
      </c>
      <c r="G22" s="35" t="s">
        <v>38</v>
      </c>
      <c r="H22" s="3" t="s">
        <v>39</v>
      </c>
    </row>
    <row r="23" spans="1:8" ht="14.4" thickBot="1" x14ac:dyDescent="0.3">
      <c r="A23" s="75" t="s">
        <v>67</v>
      </c>
      <c r="B23" s="76"/>
      <c r="C23" s="76"/>
      <c r="D23" s="77"/>
      <c r="E23" s="46" t="s">
        <v>11</v>
      </c>
      <c r="F23" s="46"/>
      <c r="G23" s="6"/>
      <c r="H23" s="47">
        <f>F23*G23</f>
        <v>0</v>
      </c>
    </row>
    <row r="24" spans="1:8" ht="14.4" thickBot="1" x14ac:dyDescent="0.3">
      <c r="A24" s="75" t="s">
        <v>68</v>
      </c>
      <c r="B24" s="76"/>
      <c r="C24" s="76"/>
      <c r="D24" s="77"/>
      <c r="E24" s="46" t="s">
        <v>11</v>
      </c>
      <c r="F24" s="46"/>
      <c r="G24" s="6"/>
      <c r="H24" s="47">
        <f>F24*G24</f>
        <v>0</v>
      </c>
    </row>
    <row r="25" spans="1:8" ht="14.4" thickBot="1" x14ac:dyDescent="0.3">
      <c r="A25" s="75" t="s">
        <v>45</v>
      </c>
      <c r="B25" s="76"/>
      <c r="C25" s="76"/>
      <c r="D25" s="77"/>
      <c r="E25" s="46" t="s">
        <v>11</v>
      </c>
      <c r="F25" s="46"/>
      <c r="G25" s="6"/>
      <c r="H25" s="47">
        <f t="shared" ref="H25:H26" si="5">F25*G25</f>
        <v>0</v>
      </c>
    </row>
    <row r="26" spans="1:8" ht="14.4" thickBot="1" x14ac:dyDescent="0.3">
      <c r="A26" s="75" t="s">
        <v>69</v>
      </c>
      <c r="B26" s="76"/>
      <c r="C26" s="76"/>
      <c r="D26" s="77"/>
      <c r="E26" s="46" t="s">
        <v>11</v>
      </c>
      <c r="F26" s="46"/>
      <c r="G26" s="6"/>
      <c r="H26" s="47">
        <f t="shared" si="5"/>
        <v>0</v>
      </c>
    </row>
    <row r="27" spans="1:8" ht="16.2" thickBot="1" x14ac:dyDescent="0.3">
      <c r="A27" s="95" t="s">
        <v>43</v>
      </c>
      <c r="B27" s="96"/>
      <c r="C27" s="96"/>
      <c r="D27" s="96"/>
      <c r="E27" s="96"/>
      <c r="F27" s="96"/>
      <c r="G27" s="97"/>
      <c r="H27" s="7">
        <f>SUM(H23:H26)</f>
        <v>0</v>
      </c>
    </row>
    <row r="28" spans="1:8" ht="16.2" thickBot="1" x14ac:dyDescent="0.3">
      <c r="A28" s="66"/>
      <c r="B28" s="66"/>
      <c r="C28" s="66"/>
      <c r="D28" s="66"/>
      <c r="E28" s="66"/>
      <c r="F28" s="66"/>
      <c r="G28" s="66"/>
      <c r="H28" s="38"/>
    </row>
    <row r="29" spans="1:8" ht="16.2" thickBot="1" x14ac:dyDescent="0.3">
      <c r="A29" s="80" t="s">
        <v>72</v>
      </c>
      <c r="B29" s="81"/>
      <c r="C29" s="81"/>
      <c r="D29" s="81"/>
      <c r="E29" s="81"/>
      <c r="F29" s="81"/>
      <c r="G29" s="81"/>
    </row>
    <row r="30" spans="1:8" ht="28.2" thickBot="1" x14ac:dyDescent="0.3">
      <c r="A30" s="72" t="s">
        <v>10</v>
      </c>
      <c r="B30" s="73"/>
      <c r="C30" s="73"/>
      <c r="D30" s="74"/>
      <c r="E30" s="35" t="s">
        <v>53</v>
      </c>
      <c r="F30" s="35" t="s">
        <v>38</v>
      </c>
      <c r="G30" s="3" t="s">
        <v>39</v>
      </c>
    </row>
    <row r="31" spans="1:8" ht="42.6" customHeight="1" thickBot="1" x14ac:dyDescent="0.3">
      <c r="A31" s="75" t="s">
        <v>73</v>
      </c>
      <c r="B31" s="76"/>
      <c r="C31" s="76"/>
      <c r="D31" s="77"/>
      <c r="E31" s="68">
        <v>279</v>
      </c>
      <c r="F31" s="6"/>
      <c r="G31" s="6">
        <f>E31*F31</f>
        <v>0</v>
      </c>
    </row>
    <row r="32" spans="1:8" ht="42.6" customHeight="1" thickBot="1" x14ac:dyDescent="0.3">
      <c r="A32" s="75" t="s">
        <v>74</v>
      </c>
      <c r="B32" s="76"/>
      <c r="C32" s="76"/>
      <c r="D32" s="77"/>
      <c r="E32" s="68">
        <v>144</v>
      </c>
      <c r="F32" s="6"/>
      <c r="G32" s="6">
        <f>E32*F32</f>
        <v>0</v>
      </c>
    </row>
    <row r="33" spans="1:8" ht="42.6" customHeight="1" thickBot="1" x14ac:dyDescent="0.3">
      <c r="A33" s="75" t="s">
        <v>75</v>
      </c>
      <c r="B33" s="76"/>
      <c r="C33" s="76"/>
      <c r="D33" s="77"/>
      <c r="E33" s="68">
        <v>144</v>
      </c>
      <c r="F33" s="6"/>
      <c r="G33" s="6">
        <f>E33*F33</f>
        <v>0</v>
      </c>
    </row>
    <row r="34" spans="1:8" ht="16.2" thickBot="1" x14ac:dyDescent="0.3">
      <c r="A34" s="95" t="s">
        <v>78</v>
      </c>
      <c r="B34" s="96"/>
      <c r="C34" s="96"/>
      <c r="D34" s="96"/>
      <c r="E34" s="96"/>
      <c r="F34" s="97"/>
      <c r="G34" s="7">
        <f>SUM(G31:G33)</f>
        <v>0</v>
      </c>
    </row>
    <row r="35" spans="1:8" ht="65.400000000000006" customHeight="1" x14ac:dyDescent="0.25">
      <c r="A35" s="94" t="s">
        <v>84</v>
      </c>
      <c r="B35" s="94"/>
      <c r="C35" s="94"/>
      <c r="D35" s="94"/>
      <c r="E35" s="94"/>
      <c r="F35" s="94"/>
      <c r="G35" s="94"/>
    </row>
    <row r="36" spans="1:8" ht="16.2" thickBot="1" x14ac:dyDescent="0.3">
      <c r="A36" s="36"/>
      <c r="B36" s="36"/>
      <c r="C36" s="36"/>
      <c r="D36" s="36"/>
      <c r="E36" s="36"/>
      <c r="F36" s="36"/>
      <c r="G36" s="37"/>
      <c r="H36" s="38"/>
    </row>
    <row r="37" spans="1:8" ht="16.2" thickBot="1" x14ac:dyDescent="0.3">
      <c r="A37" s="80" t="s">
        <v>47</v>
      </c>
      <c r="B37" s="81"/>
      <c r="C37" s="81"/>
      <c r="D37" s="81"/>
      <c r="E37" s="81"/>
      <c r="F37" s="81"/>
      <c r="G37" s="81"/>
    </row>
    <row r="38" spans="1:8" ht="28.2" thickBot="1" x14ac:dyDescent="0.3">
      <c r="A38" s="72" t="s">
        <v>10</v>
      </c>
      <c r="B38" s="73"/>
      <c r="C38" s="73"/>
      <c r="D38" s="74"/>
      <c r="E38" s="35" t="s">
        <v>53</v>
      </c>
      <c r="F38" s="35" t="s">
        <v>38</v>
      </c>
      <c r="G38" s="3" t="s">
        <v>39</v>
      </c>
    </row>
    <row r="39" spans="1:8" ht="14.4" thickBot="1" x14ac:dyDescent="0.3">
      <c r="A39" s="75" t="s">
        <v>70</v>
      </c>
      <c r="B39" s="76"/>
      <c r="C39" s="76"/>
      <c r="D39" s="77"/>
      <c r="E39" s="68">
        <v>20</v>
      </c>
      <c r="F39" s="6"/>
      <c r="G39" s="6">
        <f>E39*F39</f>
        <v>0</v>
      </c>
    </row>
    <row r="40" spans="1:8" ht="16.2" thickBot="1" x14ac:dyDescent="0.3">
      <c r="A40" s="95" t="s">
        <v>77</v>
      </c>
      <c r="B40" s="96"/>
      <c r="C40" s="96"/>
      <c r="D40" s="96"/>
      <c r="E40" s="96"/>
      <c r="F40" s="97"/>
      <c r="G40" s="7">
        <f>SUM(G39)</f>
        <v>0</v>
      </c>
    </row>
    <row r="41" spans="1:8" ht="16.2" thickBot="1" x14ac:dyDescent="0.3">
      <c r="A41" s="36"/>
      <c r="B41" s="36"/>
      <c r="C41" s="36"/>
      <c r="D41" s="36"/>
      <c r="E41" s="36"/>
      <c r="F41" s="36"/>
      <c r="G41" s="37"/>
      <c r="H41" s="38"/>
    </row>
    <row r="42" spans="1:8" ht="16.2" thickBot="1" x14ac:dyDescent="0.3">
      <c r="A42" s="70" t="s">
        <v>76</v>
      </c>
      <c r="B42" s="71"/>
      <c r="C42" s="71"/>
      <c r="D42" s="71"/>
      <c r="E42" s="71"/>
      <c r="F42" s="71"/>
      <c r="G42" s="71"/>
      <c r="H42" s="45">
        <f>H18+H27+G34+G40</f>
        <v>0</v>
      </c>
    </row>
    <row r="43" spans="1:8" ht="16.2" thickBot="1" x14ac:dyDescent="0.3">
      <c r="A43" s="40" t="s">
        <v>51</v>
      </c>
      <c r="B43" s="42"/>
      <c r="C43" s="42"/>
      <c r="D43" s="42"/>
      <c r="E43" s="42"/>
      <c r="F43" s="42"/>
      <c r="G43" s="43"/>
      <c r="H43" s="45">
        <f>H42*0.19</f>
        <v>0</v>
      </c>
    </row>
    <row r="44" spans="1:8" ht="16.2" thickBot="1" x14ac:dyDescent="0.3">
      <c r="A44" s="41" t="s">
        <v>52</v>
      </c>
      <c r="B44" s="44"/>
      <c r="C44" s="44"/>
      <c r="D44" s="44"/>
      <c r="E44" s="44"/>
      <c r="F44" s="44"/>
      <c r="G44" s="44"/>
      <c r="H44" s="39">
        <f>SUM(H42:H43)</f>
        <v>0</v>
      </c>
    </row>
    <row r="45" spans="1:8" ht="15.6" x14ac:dyDescent="0.25">
      <c r="A45" s="30"/>
      <c r="B45" s="30"/>
      <c r="C45" s="30"/>
      <c r="D45" s="30"/>
      <c r="E45" s="30"/>
      <c r="F45" s="30"/>
      <c r="G45" s="30"/>
      <c r="H45" s="31"/>
    </row>
    <row r="47" spans="1:8" ht="27.75" customHeight="1" thickBot="1" x14ac:dyDescent="0.3">
      <c r="A47" s="23" t="s">
        <v>50</v>
      </c>
    </row>
    <row r="49" spans="1:1" ht="27.6" x14ac:dyDescent="0.25">
      <c r="A49" s="23" t="s">
        <v>44</v>
      </c>
    </row>
    <row r="50" spans="1:1" x14ac:dyDescent="0.25">
      <c r="A50" s="56"/>
    </row>
    <row r="51" spans="1:1" ht="29.25" customHeight="1" x14ac:dyDescent="0.25">
      <c r="A51" s="23" t="s">
        <v>54</v>
      </c>
    </row>
  </sheetData>
  <mergeCells count="32">
    <mergeCell ref="A20:G20"/>
    <mergeCell ref="A40:F40"/>
    <mergeCell ref="A29:G29"/>
    <mergeCell ref="A30:D30"/>
    <mergeCell ref="A31:D31"/>
    <mergeCell ref="A34:F34"/>
    <mergeCell ref="A32:D32"/>
    <mergeCell ref="A33:D33"/>
    <mergeCell ref="A35:G35"/>
    <mergeCell ref="A37:G37"/>
    <mergeCell ref="A25:D25"/>
    <mergeCell ref="A27:G27"/>
    <mergeCell ref="A22:D22"/>
    <mergeCell ref="A23:D23"/>
    <mergeCell ref="A24:D24"/>
    <mergeCell ref="A26:D26"/>
    <mergeCell ref="A42:G42"/>
    <mergeCell ref="A38:D38"/>
    <mergeCell ref="A39:D39"/>
    <mergeCell ref="A1:H1"/>
    <mergeCell ref="A2:H2"/>
    <mergeCell ref="A4:A5"/>
    <mergeCell ref="B4:B5"/>
    <mergeCell ref="C4:C5"/>
    <mergeCell ref="D4:D5"/>
    <mergeCell ref="F4:F5"/>
    <mergeCell ref="G4:G5"/>
    <mergeCell ref="H4:H5"/>
    <mergeCell ref="E4:E5"/>
    <mergeCell ref="A18:G19"/>
    <mergeCell ref="H18:H19"/>
    <mergeCell ref="A21:H2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zoomScale="93" zoomScaleNormal="80" workbookViewId="0">
      <selection activeCell="F16" sqref="F16"/>
    </sheetView>
  </sheetViews>
  <sheetFormatPr defaultColWidth="11.5546875" defaultRowHeight="13.8" x14ac:dyDescent="0.25"/>
  <cols>
    <col min="1" max="1" width="87.109375" style="9" customWidth="1"/>
    <col min="2" max="2" width="17.6640625" style="9" customWidth="1"/>
    <col min="3" max="3" width="15.33203125" style="9" customWidth="1"/>
    <col min="4" max="4" width="12.33203125" style="9" customWidth="1"/>
    <col min="5" max="5" width="12.109375" style="9" customWidth="1"/>
    <col min="6" max="16384" width="11.5546875" style="9"/>
  </cols>
  <sheetData>
    <row r="1" spans="1:6" ht="18.600000000000001" thickBot="1" x14ac:dyDescent="0.3">
      <c r="A1" s="103"/>
      <c r="B1" s="104"/>
    </row>
    <row r="2" spans="1:6" ht="14.4" thickBot="1" x14ac:dyDescent="0.3">
      <c r="A2" s="15" t="s">
        <v>25</v>
      </c>
      <c r="B2" s="15" t="s">
        <v>17</v>
      </c>
    </row>
    <row r="3" spans="1:6" ht="14.4" thickBot="1" x14ac:dyDescent="0.3">
      <c r="A3" s="2" t="s">
        <v>81</v>
      </c>
      <c r="B3" s="10">
        <f>SUM(B9:B12)</f>
        <v>0</v>
      </c>
    </row>
    <row r="5" spans="1:6" ht="14.4" thickBot="1" x14ac:dyDescent="0.3"/>
    <row r="6" spans="1:6" ht="15" customHeight="1" x14ac:dyDescent="0.25">
      <c r="A6" s="105" t="s">
        <v>0</v>
      </c>
      <c r="B6" s="108" t="s">
        <v>20</v>
      </c>
    </row>
    <row r="7" spans="1:6" ht="15" customHeight="1" x14ac:dyDescent="0.25">
      <c r="A7" s="106"/>
      <c r="B7" s="109"/>
    </row>
    <row r="8" spans="1:6" ht="15.75" customHeight="1" thickBot="1" x14ac:dyDescent="0.3">
      <c r="A8" s="107"/>
      <c r="B8" s="110"/>
    </row>
    <row r="9" spans="1:6" ht="14.4" thickBot="1" x14ac:dyDescent="0.3">
      <c r="A9" s="8" t="s">
        <v>18</v>
      </c>
      <c r="B9" s="19">
        <f>B20</f>
        <v>0</v>
      </c>
    </row>
    <row r="10" spans="1:6" ht="14.4" thickBot="1" x14ac:dyDescent="0.3">
      <c r="A10" s="8" t="s">
        <v>80</v>
      </c>
      <c r="B10" s="19">
        <f>B26</f>
        <v>0</v>
      </c>
    </row>
    <row r="11" spans="1:6" ht="14.4" thickBot="1" x14ac:dyDescent="0.3">
      <c r="A11" s="8" t="s">
        <v>19</v>
      </c>
      <c r="B11" s="19">
        <f>B38</f>
        <v>0</v>
      </c>
    </row>
    <row r="12" spans="1:6" ht="14.4" thickBot="1" x14ac:dyDescent="0.3">
      <c r="A12" s="8" t="s">
        <v>48</v>
      </c>
      <c r="B12" s="19">
        <f>B32</f>
        <v>0</v>
      </c>
    </row>
    <row r="13" spans="1:6" ht="14.4" thickBot="1" x14ac:dyDescent="0.3"/>
    <row r="14" spans="1:6" ht="54.75" customHeight="1" thickBot="1" x14ac:dyDescent="0.3">
      <c r="A14" s="16" t="s">
        <v>23</v>
      </c>
      <c r="B14" s="16" t="s">
        <v>24</v>
      </c>
      <c r="C14" s="16" t="s">
        <v>55</v>
      </c>
      <c r="D14" s="49" t="s">
        <v>56</v>
      </c>
      <c r="E14" s="16" t="s">
        <v>57</v>
      </c>
      <c r="F14" s="16" t="s">
        <v>22</v>
      </c>
    </row>
    <row r="15" spans="1:6" ht="15" customHeight="1" thickBot="1" x14ac:dyDescent="0.3">
      <c r="A15" s="17"/>
      <c r="B15" s="12"/>
      <c r="C15" s="50"/>
      <c r="D15" s="51"/>
      <c r="E15" s="52"/>
      <c r="F15" s="10">
        <f>B15*C15*E15*D15</f>
        <v>0</v>
      </c>
    </row>
    <row r="16" spans="1:6" ht="15.75" customHeight="1" thickBot="1" x14ac:dyDescent="0.3">
      <c r="A16" s="11"/>
      <c r="B16" s="12"/>
      <c r="C16" s="50"/>
      <c r="D16" s="51"/>
      <c r="E16" s="52"/>
      <c r="F16" s="10">
        <f t="shared" ref="F16:F19" si="0">B16*C16*E16*D16</f>
        <v>0</v>
      </c>
    </row>
    <row r="17" spans="1:6" ht="15" customHeight="1" thickBot="1" x14ac:dyDescent="0.3">
      <c r="A17" s="11"/>
      <c r="B17" s="12"/>
      <c r="C17" s="50"/>
      <c r="D17" s="51"/>
      <c r="E17" s="52"/>
      <c r="F17" s="10">
        <f t="shared" si="0"/>
        <v>0</v>
      </c>
    </row>
    <row r="18" spans="1:6" ht="15" customHeight="1" thickBot="1" x14ac:dyDescent="0.3">
      <c r="A18" s="11"/>
      <c r="B18" s="12"/>
      <c r="C18" s="50"/>
      <c r="D18" s="51"/>
      <c r="E18" s="52"/>
      <c r="F18" s="10">
        <f t="shared" si="0"/>
        <v>0</v>
      </c>
    </row>
    <row r="19" spans="1:6" ht="15.75" customHeight="1" thickBot="1" x14ac:dyDescent="0.3">
      <c r="A19" s="11"/>
      <c r="B19" s="12"/>
      <c r="C19" s="50"/>
      <c r="D19" s="51"/>
      <c r="E19" s="52"/>
      <c r="F19" s="10">
        <f t="shared" si="0"/>
        <v>0</v>
      </c>
    </row>
    <row r="20" spans="1:6" ht="15" customHeight="1" thickBot="1" x14ac:dyDescent="0.3">
      <c r="A20" s="18" t="s">
        <v>26</v>
      </c>
      <c r="B20" s="100">
        <f>SUM(F15:F19)</f>
        <v>0</v>
      </c>
      <c r="C20" s="101"/>
      <c r="D20" s="101"/>
      <c r="E20" s="101"/>
      <c r="F20" s="102"/>
    </row>
    <row r="21" spans="1:6" s="53" customFormat="1" ht="14.4" thickBot="1" x14ac:dyDescent="0.3"/>
    <row r="22" spans="1:6" s="53" customFormat="1" ht="14.4" thickBot="1" x14ac:dyDescent="0.3">
      <c r="A22" s="58" t="s">
        <v>72</v>
      </c>
      <c r="B22" s="58" t="s">
        <v>9</v>
      </c>
      <c r="C22" s="58" t="s">
        <v>16</v>
      </c>
      <c r="D22" s="58" t="s">
        <v>79</v>
      </c>
      <c r="E22" s="58" t="s">
        <v>22</v>
      </c>
    </row>
    <row r="23" spans="1:6" s="53" customFormat="1" ht="14.4" thickBot="1" x14ac:dyDescent="0.3">
      <c r="A23" s="59"/>
      <c r="B23" s="60"/>
      <c r="C23" s="62"/>
      <c r="D23" s="63"/>
      <c r="E23" s="57">
        <f>B23*C23*D23</f>
        <v>0</v>
      </c>
    </row>
    <row r="24" spans="1:6" s="53" customFormat="1" ht="14.4" thickBot="1" x14ac:dyDescent="0.3">
      <c r="A24" s="59"/>
      <c r="B24" s="60"/>
      <c r="C24" s="62"/>
      <c r="D24" s="63"/>
      <c r="E24" s="57">
        <f>B24*C24*D24</f>
        <v>0</v>
      </c>
    </row>
    <row r="25" spans="1:6" s="53" customFormat="1" ht="14.4" thickBot="1" x14ac:dyDescent="0.3">
      <c r="A25" s="59"/>
      <c r="B25" s="60"/>
      <c r="C25" s="62"/>
      <c r="D25" s="63"/>
      <c r="E25" s="57">
        <f>B25*C25*D25</f>
        <v>0</v>
      </c>
    </row>
    <row r="26" spans="1:6" s="53" customFormat="1" ht="14.4" thickBot="1" x14ac:dyDescent="0.3">
      <c r="A26" s="61" t="s">
        <v>80</v>
      </c>
      <c r="B26" s="111">
        <f>E23+E24+E25</f>
        <v>0</v>
      </c>
      <c r="C26" s="112"/>
      <c r="D26" s="112"/>
      <c r="E26" s="112"/>
    </row>
    <row r="27" spans="1:6" s="53" customFormat="1" ht="14.4" thickBot="1" x14ac:dyDescent="0.3"/>
    <row r="28" spans="1:6" ht="14.4" thickBot="1" x14ac:dyDescent="0.3">
      <c r="A28" s="16" t="s">
        <v>47</v>
      </c>
      <c r="B28" s="16" t="s">
        <v>9</v>
      </c>
      <c r="C28" s="16" t="s">
        <v>16</v>
      </c>
      <c r="D28" s="16" t="s">
        <v>21</v>
      </c>
      <c r="E28" s="16" t="s">
        <v>22</v>
      </c>
    </row>
    <row r="29" spans="1:6" ht="14.4" thickBot="1" x14ac:dyDescent="0.3">
      <c r="A29" s="17"/>
      <c r="B29" s="12"/>
      <c r="C29" s="13"/>
      <c r="D29" s="14"/>
      <c r="E29" s="10">
        <f>B29*C29*D29</f>
        <v>0</v>
      </c>
    </row>
    <row r="30" spans="1:6" ht="14.4" thickBot="1" x14ac:dyDescent="0.3">
      <c r="A30" s="17"/>
      <c r="B30" s="12"/>
      <c r="C30" s="13"/>
      <c r="D30" s="14"/>
      <c r="E30" s="10">
        <f>B30*C30*D30</f>
        <v>0</v>
      </c>
    </row>
    <row r="31" spans="1:6" ht="14.4" thickBot="1" x14ac:dyDescent="0.3">
      <c r="A31" s="17"/>
      <c r="B31" s="12"/>
      <c r="C31" s="13"/>
      <c r="D31" s="14"/>
      <c r="E31" s="10">
        <f>B31*C31*D31</f>
        <v>0</v>
      </c>
    </row>
    <row r="32" spans="1:6" ht="14.4" thickBot="1" x14ac:dyDescent="0.3">
      <c r="A32" s="18" t="s">
        <v>49</v>
      </c>
      <c r="B32" s="98">
        <f>E29+E30+E31</f>
        <v>0</v>
      </c>
      <c r="C32" s="99"/>
      <c r="D32" s="99"/>
      <c r="E32" s="99"/>
    </row>
    <row r="33" spans="1:5" ht="14.4" thickBot="1" x14ac:dyDescent="0.3"/>
    <row r="34" spans="1:5" ht="14.4" thickBot="1" x14ac:dyDescent="0.3">
      <c r="A34" s="16" t="s">
        <v>41</v>
      </c>
      <c r="B34" s="16" t="s">
        <v>9</v>
      </c>
      <c r="C34" s="16" t="s">
        <v>16</v>
      </c>
      <c r="D34" s="16" t="s">
        <v>21</v>
      </c>
      <c r="E34" s="16" t="s">
        <v>22</v>
      </c>
    </row>
    <row r="35" spans="1:5" ht="14.4" thickBot="1" x14ac:dyDescent="0.3">
      <c r="A35" s="17"/>
      <c r="B35" s="12"/>
      <c r="C35" s="13"/>
      <c r="D35" s="14"/>
      <c r="E35" s="10">
        <f>B35*C35*D35</f>
        <v>0</v>
      </c>
    </row>
    <row r="36" spans="1:5" ht="14.4" thickBot="1" x14ac:dyDescent="0.3">
      <c r="A36" s="17"/>
      <c r="B36" s="12"/>
      <c r="C36" s="13"/>
      <c r="D36" s="14"/>
      <c r="E36" s="10">
        <f>B36*C36*D36</f>
        <v>0</v>
      </c>
    </row>
    <row r="37" spans="1:5" ht="14.4" thickBot="1" x14ac:dyDescent="0.3">
      <c r="A37" s="17"/>
      <c r="B37" s="12"/>
      <c r="C37" s="13"/>
      <c r="D37" s="14"/>
      <c r="E37" s="10">
        <f>B37*C37*D37</f>
        <v>0</v>
      </c>
    </row>
    <row r="38" spans="1:5" ht="14.4" thickBot="1" x14ac:dyDescent="0.3">
      <c r="A38" s="18" t="s">
        <v>42</v>
      </c>
      <c r="B38" s="98">
        <f>E35+E36+E37</f>
        <v>0</v>
      </c>
      <c r="C38" s="99"/>
      <c r="D38" s="99"/>
      <c r="E38" s="99"/>
    </row>
    <row r="41" spans="1:5" ht="57" customHeight="1" x14ac:dyDescent="0.25">
      <c r="A41" s="64" t="s">
        <v>71</v>
      </c>
    </row>
    <row r="43" spans="1:5" x14ac:dyDescent="0.25">
      <c r="A43" s="65"/>
    </row>
  </sheetData>
  <mergeCells count="7">
    <mergeCell ref="B38:E38"/>
    <mergeCell ref="B20:F20"/>
    <mergeCell ref="A1:B1"/>
    <mergeCell ref="A6:A8"/>
    <mergeCell ref="B6:B8"/>
    <mergeCell ref="B26:E26"/>
    <mergeCell ref="B32:E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zoomScale="93" zoomScaleNormal="80" workbookViewId="0">
      <selection activeCell="H38" sqref="H38"/>
    </sheetView>
  </sheetViews>
  <sheetFormatPr defaultColWidth="11.5546875" defaultRowHeight="13.8" x14ac:dyDescent="0.25"/>
  <cols>
    <col min="1" max="1" width="87.109375" style="9" customWidth="1"/>
    <col min="2" max="2" width="17.6640625" style="9" customWidth="1"/>
    <col min="3" max="3" width="15.33203125" style="9" customWidth="1"/>
    <col min="4" max="4" width="12.33203125" style="9" customWidth="1"/>
    <col min="5" max="5" width="12.109375" style="9" customWidth="1"/>
    <col min="6" max="6" width="12.6640625" style="9" bestFit="1" customWidth="1"/>
    <col min="7" max="16384" width="11.5546875" style="9"/>
  </cols>
  <sheetData>
    <row r="1" spans="1:6" ht="18.600000000000001" thickBot="1" x14ac:dyDescent="0.3">
      <c r="A1" s="103"/>
      <c r="B1" s="104"/>
    </row>
    <row r="2" spans="1:6" ht="14.4" thickBot="1" x14ac:dyDescent="0.3">
      <c r="A2" s="15" t="s">
        <v>28</v>
      </c>
      <c r="B2" s="15" t="s">
        <v>17</v>
      </c>
    </row>
    <row r="3" spans="1:6" ht="14.4" thickBot="1" x14ac:dyDescent="0.3">
      <c r="A3" s="2" t="s">
        <v>82</v>
      </c>
      <c r="B3" s="10">
        <f>SUM(B9:B12)</f>
        <v>0</v>
      </c>
    </row>
    <row r="5" spans="1:6" ht="14.4" thickBot="1" x14ac:dyDescent="0.3"/>
    <row r="6" spans="1:6" ht="15" customHeight="1" x14ac:dyDescent="0.25">
      <c r="A6" s="105" t="s">
        <v>0</v>
      </c>
      <c r="B6" s="108" t="s">
        <v>20</v>
      </c>
    </row>
    <row r="7" spans="1:6" ht="15" customHeight="1" x14ac:dyDescent="0.25">
      <c r="A7" s="106"/>
      <c r="B7" s="109"/>
    </row>
    <row r="8" spans="1:6" ht="15.75" customHeight="1" thickBot="1" x14ac:dyDescent="0.3">
      <c r="A8" s="107"/>
      <c r="B8" s="110"/>
    </row>
    <row r="9" spans="1:6" ht="14.4" thickBot="1" x14ac:dyDescent="0.3">
      <c r="A9" s="8" t="s">
        <v>18</v>
      </c>
      <c r="B9" s="19">
        <f>B20</f>
        <v>0</v>
      </c>
    </row>
    <row r="10" spans="1:6" ht="14.4" thickBot="1" x14ac:dyDescent="0.3">
      <c r="A10" s="8" t="s">
        <v>80</v>
      </c>
      <c r="B10" s="19">
        <f>B26</f>
        <v>0</v>
      </c>
    </row>
    <row r="11" spans="1:6" ht="14.4" thickBot="1" x14ac:dyDescent="0.3">
      <c r="A11" s="8" t="s">
        <v>19</v>
      </c>
      <c r="B11" s="19">
        <f>B38</f>
        <v>0</v>
      </c>
    </row>
    <row r="12" spans="1:6" ht="14.4" thickBot="1" x14ac:dyDescent="0.3">
      <c r="A12" s="8" t="s">
        <v>48</v>
      </c>
      <c r="B12" s="19">
        <f>B32</f>
        <v>0</v>
      </c>
    </row>
    <row r="13" spans="1:6" ht="14.4" thickBot="1" x14ac:dyDescent="0.3"/>
    <row r="14" spans="1:6" ht="54.75" customHeight="1" thickBot="1" x14ac:dyDescent="0.3">
      <c r="A14" s="16" t="s">
        <v>23</v>
      </c>
      <c r="B14" s="16" t="s">
        <v>24</v>
      </c>
      <c r="C14" s="16" t="s">
        <v>55</v>
      </c>
      <c r="D14" s="49" t="s">
        <v>56</v>
      </c>
      <c r="E14" s="16" t="s">
        <v>57</v>
      </c>
      <c r="F14" s="16" t="s">
        <v>22</v>
      </c>
    </row>
    <row r="15" spans="1:6" ht="15" customHeight="1" thickBot="1" x14ac:dyDescent="0.3">
      <c r="A15" s="17"/>
      <c r="B15" s="12"/>
      <c r="C15" s="50"/>
      <c r="D15" s="51"/>
      <c r="E15" s="52"/>
      <c r="F15" s="10">
        <f>B15*C15*E15*D15</f>
        <v>0</v>
      </c>
    </row>
    <row r="16" spans="1:6" ht="15.75" customHeight="1" thickBot="1" x14ac:dyDescent="0.3">
      <c r="A16" s="11"/>
      <c r="B16" s="12"/>
      <c r="C16" s="50"/>
      <c r="D16" s="51"/>
      <c r="E16" s="52"/>
      <c r="F16" s="10">
        <f>B16*C16*E16*D16</f>
        <v>0</v>
      </c>
    </row>
    <row r="17" spans="1:6" ht="15" customHeight="1" thickBot="1" x14ac:dyDescent="0.3">
      <c r="A17" s="11"/>
      <c r="B17" s="12"/>
      <c r="C17" s="50"/>
      <c r="D17" s="51"/>
      <c r="E17" s="52"/>
      <c r="F17" s="10">
        <f t="shared" ref="F17:F19" si="0">B17*C17*E17*D17</f>
        <v>0</v>
      </c>
    </row>
    <row r="18" spans="1:6" ht="15" customHeight="1" thickBot="1" x14ac:dyDescent="0.3">
      <c r="A18" s="11"/>
      <c r="B18" s="12"/>
      <c r="C18" s="50"/>
      <c r="D18" s="51"/>
      <c r="E18" s="52"/>
      <c r="F18" s="10">
        <f t="shared" si="0"/>
        <v>0</v>
      </c>
    </row>
    <row r="19" spans="1:6" ht="15.75" customHeight="1" thickBot="1" x14ac:dyDescent="0.3">
      <c r="A19" s="11"/>
      <c r="B19" s="12"/>
      <c r="C19" s="50"/>
      <c r="D19" s="51"/>
      <c r="E19" s="52"/>
      <c r="F19" s="10">
        <f t="shared" si="0"/>
        <v>0</v>
      </c>
    </row>
    <row r="20" spans="1:6" ht="15" customHeight="1" thickBot="1" x14ac:dyDescent="0.3">
      <c r="A20" s="18" t="s">
        <v>26</v>
      </c>
      <c r="B20" s="100">
        <f>SUM(F15:F19)</f>
        <v>0</v>
      </c>
      <c r="C20" s="101"/>
      <c r="D20" s="101"/>
      <c r="E20" s="101"/>
      <c r="F20" s="102"/>
    </row>
    <row r="21" spans="1:6" s="53" customFormat="1" ht="14.4" thickBot="1" x14ac:dyDescent="0.3"/>
    <row r="22" spans="1:6" s="53" customFormat="1" ht="14.4" thickBot="1" x14ac:dyDescent="0.3">
      <c r="A22" s="58" t="s">
        <v>72</v>
      </c>
      <c r="B22" s="58" t="s">
        <v>9</v>
      </c>
      <c r="C22" s="58" t="s">
        <v>16</v>
      </c>
      <c r="D22" s="58" t="s">
        <v>79</v>
      </c>
      <c r="E22" s="58" t="s">
        <v>22</v>
      </c>
    </row>
    <row r="23" spans="1:6" s="53" customFormat="1" ht="14.4" thickBot="1" x14ac:dyDescent="0.3">
      <c r="A23" s="59"/>
      <c r="B23" s="60"/>
      <c r="C23" s="62"/>
      <c r="D23" s="63"/>
      <c r="E23" s="57">
        <f>B23*C23*D23</f>
        <v>0</v>
      </c>
    </row>
    <row r="24" spans="1:6" s="53" customFormat="1" ht="14.4" thickBot="1" x14ac:dyDescent="0.3">
      <c r="A24" s="59"/>
      <c r="B24" s="60"/>
      <c r="C24" s="62"/>
      <c r="D24" s="63"/>
      <c r="E24" s="57">
        <f>B24*C24*D24</f>
        <v>0</v>
      </c>
    </row>
    <row r="25" spans="1:6" s="53" customFormat="1" ht="14.4" thickBot="1" x14ac:dyDescent="0.3">
      <c r="A25" s="59"/>
      <c r="B25" s="60"/>
      <c r="C25" s="62"/>
      <c r="D25" s="63"/>
      <c r="E25" s="57">
        <f>B25*C25*D25</f>
        <v>0</v>
      </c>
    </row>
    <row r="26" spans="1:6" s="53" customFormat="1" ht="14.4" thickBot="1" x14ac:dyDescent="0.3">
      <c r="A26" s="61" t="s">
        <v>80</v>
      </c>
      <c r="B26" s="111">
        <f>E23+E24+E25</f>
        <v>0</v>
      </c>
      <c r="C26" s="112"/>
      <c r="D26" s="112"/>
      <c r="E26" s="112"/>
    </row>
    <row r="27" spans="1:6" s="53" customFormat="1" ht="14.4" thickBot="1" x14ac:dyDescent="0.3"/>
    <row r="28" spans="1:6" ht="14.4" thickBot="1" x14ac:dyDescent="0.3">
      <c r="A28" s="16" t="s">
        <v>47</v>
      </c>
      <c r="B28" s="16" t="s">
        <v>9</v>
      </c>
      <c r="C28" s="16" t="s">
        <v>16</v>
      </c>
      <c r="D28" s="16" t="s">
        <v>21</v>
      </c>
      <c r="E28" s="16" t="s">
        <v>22</v>
      </c>
    </row>
    <row r="29" spans="1:6" ht="14.4" thickBot="1" x14ac:dyDescent="0.3">
      <c r="A29" s="17"/>
      <c r="B29" s="12"/>
      <c r="C29" s="13"/>
      <c r="D29" s="14"/>
      <c r="E29" s="10">
        <f>B29*C29*D29</f>
        <v>0</v>
      </c>
    </row>
    <row r="30" spans="1:6" ht="14.4" thickBot="1" x14ac:dyDescent="0.3">
      <c r="A30" s="17"/>
      <c r="B30" s="12"/>
      <c r="C30" s="13"/>
      <c r="D30" s="14"/>
      <c r="E30" s="10">
        <f>B30*C30*D30</f>
        <v>0</v>
      </c>
    </row>
    <row r="31" spans="1:6" ht="14.4" thickBot="1" x14ac:dyDescent="0.3">
      <c r="A31" s="17"/>
      <c r="B31" s="12"/>
      <c r="C31" s="13"/>
      <c r="D31" s="14"/>
      <c r="E31" s="10">
        <f>B31*C31*D31</f>
        <v>0</v>
      </c>
    </row>
    <row r="32" spans="1:6" ht="14.4" thickBot="1" x14ac:dyDescent="0.3">
      <c r="A32" s="18" t="s">
        <v>49</v>
      </c>
      <c r="B32" s="98">
        <f>E29+E30+E31</f>
        <v>0</v>
      </c>
      <c r="C32" s="99"/>
      <c r="D32" s="99"/>
      <c r="E32" s="99"/>
    </row>
    <row r="33" spans="1:5" ht="14.4" thickBot="1" x14ac:dyDescent="0.3"/>
    <row r="34" spans="1:5" ht="14.4" thickBot="1" x14ac:dyDescent="0.3">
      <c r="A34" s="16" t="s">
        <v>41</v>
      </c>
      <c r="B34" s="16" t="s">
        <v>9</v>
      </c>
      <c r="C34" s="16" t="s">
        <v>16</v>
      </c>
      <c r="D34" s="16" t="s">
        <v>21</v>
      </c>
      <c r="E34" s="16" t="s">
        <v>22</v>
      </c>
    </row>
    <row r="35" spans="1:5" ht="14.4" thickBot="1" x14ac:dyDescent="0.3">
      <c r="A35" s="17"/>
      <c r="B35" s="12"/>
      <c r="C35" s="13"/>
      <c r="D35" s="14"/>
      <c r="E35" s="10">
        <f>B35*C35*D35</f>
        <v>0</v>
      </c>
    </row>
    <row r="36" spans="1:5" ht="14.4" thickBot="1" x14ac:dyDescent="0.3">
      <c r="A36" s="17"/>
      <c r="B36" s="12"/>
      <c r="C36" s="13"/>
      <c r="D36" s="14"/>
      <c r="E36" s="10">
        <f>B36*C36*D36</f>
        <v>0</v>
      </c>
    </row>
    <row r="37" spans="1:5" ht="14.4" thickBot="1" x14ac:dyDescent="0.3">
      <c r="A37" s="17"/>
      <c r="B37" s="12"/>
      <c r="C37" s="13"/>
      <c r="D37" s="14"/>
      <c r="E37" s="10">
        <f>B37*C37*D37</f>
        <v>0</v>
      </c>
    </row>
    <row r="38" spans="1:5" ht="14.4" thickBot="1" x14ac:dyDescent="0.3">
      <c r="A38" s="18" t="s">
        <v>42</v>
      </c>
      <c r="B38" s="98">
        <f>E35+E36+E37</f>
        <v>0</v>
      </c>
      <c r="C38" s="99"/>
      <c r="D38" s="99"/>
      <c r="E38" s="99"/>
    </row>
    <row r="41" spans="1:5" ht="57" customHeight="1" x14ac:dyDescent="0.25">
      <c r="A41" s="64" t="s">
        <v>71</v>
      </c>
    </row>
    <row r="43" spans="1:5" x14ac:dyDescent="0.25">
      <c r="A43" s="65"/>
    </row>
  </sheetData>
  <mergeCells count="7">
    <mergeCell ref="B38:E38"/>
    <mergeCell ref="A1:B1"/>
    <mergeCell ref="B6:B8"/>
    <mergeCell ref="A6:A8"/>
    <mergeCell ref="B26:E26"/>
    <mergeCell ref="B32:E32"/>
    <mergeCell ref="B20:F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zoomScale="80" zoomScaleNormal="80" workbookViewId="0">
      <selection activeCell="B3" sqref="B3"/>
    </sheetView>
  </sheetViews>
  <sheetFormatPr defaultColWidth="11.5546875" defaultRowHeight="13.8" x14ac:dyDescent="0.25"/>
  <cols>
    <col min="1" max="1" width="87.109375" style="9" customWidth="1"/>
    <col min="2" max="2" width="17.6640625" style="9" customWidth="1"/>
    <col min="3" max="3" width="9.109375" style="9" bestFit="1" customWidth="1"/>
    <col min="4" max="4" width="10.44140625" style="9" customWidth="1"/>
    <col min="5" max="5" width="12.109375" style="9" customWidth="1"/>
    <col min="6" max="16384" width="11.5546875" style="9"/>
  </cols>
  <sheetData>
    <row r="1" spans="1:6" ht="18.600000000000001" thickBot="1" x14ac:dyDescent="0.3">
      <c r="A1" s="103"/>
      <c r="B1" s="104"/>
    </row>
    <row r="2" spans="1:6" ht="14.4" thickBot="1" x14ac:dyDescent="0.3">
      <c r="A2" s="15" t="s">
        <v>29</v>
      </c>
      <c r="B2" s="15" t="s">
        <v>17</v>
      </c>
    </row>
    <row r="3" spans="1:6" ht="14.4" thickBot="1" x14ac:dyDescent="0.3">
      <c r="A3" s="2" t="s">
        <v>83</v>
      </c>
      <c r="B3" s="10">
        <f>B9+B10</f>
        <v>0</v>
      </c>
    </row>
    <row r="5" spans="1:6" ht="14.4" thickBot="1" x14ac:dyDescent="0.3"/>
    <row r="6" spans="1:6" ht="15" customHeight="1" x14ac:dyDescent="0.25">
      <c r="A6" s="105" t="s">
        <v>0</v>
      </c>
      <c r="B6" s="108" t="s">
        <v>20</v>
      </c>
    </row>
    <row r="7" spans="1:6" ht="15" customHeight="1" x14ac:dyDescent="0.25">
      <c r="A7" s="106"/>
      <c r="B7" s="109"/>
    </row>
    <row r="8" spans="1:6" ht="15.75" customHeight="1" thickBot="1" x14ac:dyDescent="0.3">
      <c r="A8" s="107"/>
      <c r="B8" s="110"/>
    </row>
    <row r="9" spans="1:6" ht="14.4" thickBot="1" x14ac:dyDescent="0.3">
      <c r="A9" s="8" t="s">
        <v>18</v>
      </c>
      <c r="B9" s="19">
        <f>B18</f>
        <v>0</v>
      </c>
    </row>
    <row r="10" spans="1:6" ht="14.4" thickBot="1" x14ac:dyDescent="0.3">
      <c r="A10" s="8" t="s">
        <v>19</v>
      </c>
      <c r="B10" s="19">
        <f>B24</f>
        <v>0</v>
      </c>
    </row>
    <row r="11" spans="1:6" ht="14.4" thickBot="1" x14ac:dyDescent="0.3"/>
    <row r="12" spans="1:6" ht="54.75" customHeight="1" thickBot="1" x14ac:dyDescent="0.3">
      <c r="A12" s="16" t="s">
        <v>23</v>
      </c>
      <c r="B12" s="16" t="s">
        <v>24</v>
      </c>
      <c r="C12" s="16" t="s">
        <v>55</v>
      </c>
      <c r="D12" s="49" t="s">
        <v>56</v>
      </c>
      <c r="E12" s="16" t="s">
        <v>57</v>
      </c>
      <c r="F12" s="16" t="s">
        <v>22</v>
      </c>
    </row>
    <row r="13" spans="1:6" ht="15" customHeight="1" thickBot="1" x14ac:dyDescent="0.3">
      <c r="A13" s="17"/>
      <c r="B13" s="12"/>
      <c r="C13" s="50"/>
      <c r="D13" s="51"/>
      <c r="E13" s="52"/>
      <c r="F13" s="10">
        <f>B13*C13*E13*D13</f>
        <v>0</v>
      </c>
    </row>
    <row r="14" spans="1:6" ht="15.75" customHeight="1" thickBot="1" x14ac:dyDescent="0.3">
      <c r="A14" s="11"/>
      <c r="B14" s="12"/>
      <c r="C14" s="50"/>
      <c r="D14" s="51"/>
      <c r="E14" s="52"/>
      <c r="F14" s="10">
        <f t="shared" ref="F14:F17" si="0">B14*C14*E14*D14</f>
        <v>0</v>
      </c>
    </row>
    <row r="15" spans="1:6" ht="15" customHeight="1" thickBot="1" x14ac:dyDescent="0.3">
      <c r="A15" s="11"/>
      <c r="B15" s="12"/>
      <c r="C15" s="50"/>
      <c r="D15" s="51"/>
      <c r="E15" s="52"/>
      <c r="F15" s="10">
        <f t="shared" si="0"/>
        <v>0</v>
      </c>
    </row>
    <row r="16" spans="1:6" ht="15" customHeight="1" thickBot="1" x14ac:dyDescent="0.3">
      <c r="A16" s="11"/>
      <c r="B16" s="12"/>
      <c r="C16" s="50"/>
      <c r="D16" s="51"/>
      <c r="E16" s="52"/>
      <c r="F16" s="10">
        <f t="shared" si="0"/>
        <v>0</v>
      </c>
    </row>
    <row r="17" spans="1:6" ht="15.75" customHeight="1" thickBot="1" x14ac:dyDescent="0.3">
      <c r="A17" s="11"/>
      <c r="B17" s="12"/>
      <c r="C17" s="50"/>
      <c r="D17" s="51"/>
      <c r="E17" s="52"/>
      <c r="F17" s="10">
        <f t="shared" si="0"/>
        <v>0</v>
      </c>
    </row>
    <row r="18" spans="1:6" ht="15" customHeight="1" thickBot="1" x14ac:dyDescent="0.3">
      <c r="A18" s="18" t="s">
        <v>26</v>
      </c>
      <c r="B18" s="113">
        <f>SUM(F13:F17)</f>
        <v>0</v>
      </c>
      <c r="C18" s="114"/>
      <c r="D18" s="114"/>
      <c r="E18" s="114"/>
      <c r="F18" s="114"/>
    </row>
    <row r="19" spans="1:6" ht="14.4" thickBot="1" x14ac:dyDescent="0.3"/>
    <row r="20" spans="1:6" ht="14.4" thickBot="1" x14ac:dyDescent="0.3">
      <c r="A20" s="16" t="s">
        <v>41</v>
      </c>
      <c r="B20" s="16" t="s">
        <v>9</v>
      </c>
      <c r="C20" s="16" t="s">
        <v>16</v>
      </c>
      <c r="D20" s="16" t="s">
        <v>21</v>
      </c>
      <c r="E20" s="16" t="s">
        <v>22</v>
      </c>
    </row>
    <row r="21" spans="1:6" ht="14.4" thickBot="1" x14ac:dyDescent="0.3">
      <c r="A21" s="17"/>
      <c r="B21" s="12"/>
      <c r="C21" s="13"/>
      <c r="D21" s="14"/>
      <c r="E21" s="10">
        <f>B21*C21*D21</f>
        <v>0</v>
      </c>
    </row>
    <row r="22" spans="1:6" ht="14.4" thickBot="1" x14ac:dyDescent="0.3">
      <c r="A22" s="17"/>
      <c r="B22" s="12"/>
      <c r="C22" s="13"/>
      <c r="D22" s="14"/>
      <c r="E22" s="10">
        <f>B22*C22*D22</f>
        <v>0</v>
      </c>
    </row>
    <row r="23" spans="1:6" ht="14.4" thickBot="1" x14ac:dyDescent="0.3">
      <c r="A23" s="17"/>
      <c r="B23" s="12"/>
      <c r="C23" s="13"/>
      <c r="D23" s="14"/>
      <c r="E23" s="10">
        <f>B23*C23*D23</f>
        <v>0</v>
      </c>
    </row>
    <row r="24" spans="1:6" ht="14.4" thickBot="1" x14ac:dyDescent="0.3">
      <c r="A24" s="18" t="s">
        <v>42</v>
      </c>
      <c r="B24" s="98">
        <f>E21+E22+E23</f>
        <v>0</v>
      </c>
      <c r="C24" s="99"/>
      <c r="D24" s="99"/>
      <c r="E24" s="99"/>
    </row>
    <row r="26" spans="1:6" ht="41.4" x14ac:dyDescent="0.25">
      <c r="A26" s="64" t="s">
        <v>71</v>
      </c>
    </row>
    <row r="28" spans="1:6" x14ac:dyDescent="0.25">
      <c r="A28" s="65"/>
    </row>
  </sheetData>
  <mergeCells count="5">
    <mergeCell ref="A1:B1"/>
    <mergeCell ref="A6:A8"/>
    <mergeCell ref="B6:B8"/>
    <mergeCell ref="B24:E24"/>
    <mergeCell ref="B18:F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zoomScale="90" zoomScaleNormal="90" workbookViewId="0">
      <selection activeCell="C4" sqref="C4"/>
    </sheetView>
  </sheetViews>
  <sheetFormatPr defaultColWidth="11.44140625" defaultRowHeight="13.8" x14ac:dyDescent="0.25"/>
  <cols>
    <col min="1" max="1" width="5.5546875" style="9" customWidth="1"/>
    <col min="2" max="2" width="95.33203125" style="9" customWidth="1"/>
    <col min="3" max="3" width="20" style="9" customWidth="1"/>
    <col min="4" max="16384" width="11.44140625" style="9"/>
  </cols>
  <sheetData>
    <row r="1" spans="1:3" ht="25.5" customHeight="1" thickBot="1" x14ac:dyDescent="0.3">
      <c r="A1" s="115" t="s">
        <v>60</v>
      </c>
      <c r="B1" s="116"/>
      <c r="C1" s="117"/>
    </row>
    <row r="2" spans="1:3" ht="14.4" thickBot="1" x14ac:dyDescent="0.3">
      <c r="A2" s="20"/>
      <c r="B2" s="5" t="s">
        <v>15</v>
      </c>
      <c r="C2" s="5" t="s">
        <v>32</v>
      </c>
    </row>
    <row r="3" spans="1:3" ht="19.95" customHeight="1" thickBot="1" x14ac:dyDescent="0.3">
      <c r="A3" s="1">
        <v>1</v>
      </c>
      <c r="B3" s="24" t="str">
        <f>'P1'!A3</f>
        <v>MODELO RESISTIVO 3D</v>
      </c>
      <c r="C3" s="28">
        <f>'P1'!B3</f>
        <v>0</v>
      </c>
    </row>
    <row r="4" spans="1:3" ht="19.95" customHeight="1" thickBot="1" x14ac:dyDescent="0.3">
      <c r="A4" s="1">
        <v>2</v>
      </c>
      <c r="B4" s="25" t="str">
        <f>'P2'!A3</f>
        <v>MODELO MAGNETICO-GRAVIMETRICO 3D</v>
      </c>
      <c r="C4" s="28">
        <f>'P2'!B3</f>
        <v>0</v>
      </c>
    </row>
    <row r="5" spans="1:3" ht="19.95" customHeight="1" thickBot="1" x14ac:dyDescent="0.3">
      <c r="A5" s="1">
        <v>3</v>
      </c>
      <c r="B5" s="26" t="str">
        <f>'P3'!A3</f>
        <v>MODELO GEOLOGICO-GEOFISICO INTEGRADO</v>
      </c>
      <c r="C5" s="28">
        <f>'P3'!B3</f>
        <v>0</v>
      </c>
    </row>
    <row r="6" spans="1:3" ht="36" customHeight="1" thickBot="1" x14ac:dyDescent="0.3">
      <c r="A6" s="118" t="s">
        <v>30</v>
      </c>
      <c r="B6" s="119"/>
      <c r="C6" s="67">
        <f>SUM(C3:C5)</f>
        <v>0</v>
      </c>
    </row>
    <row r="7" spans="1:3" ht="48" customHeight="1" x14ac:dyDescent="0.25">
      <c r="A7" s="21"/>
      <c r="B7" s="23" t="s">
        <v>58</v>
      </c>
    </row>
    <row r="8" spans="1:3" x14ac:dyDescent="0.25">
      <c r="B8" s="22"/>
    </row>
    <row r="9" spans="1:3" ht="27.6" x14ac:dyDescent="0.25">
      <c r="B9" s="23" t="s">
        <v>59</v>
      </c>
    </row>
  </sheetData>
  <mergeCells count="2">
    <mergeCell ref="A1:C1"/>
    <mergeCell ref="A6:B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Consolidado</vt:lpstr>
      <vt:lpstr>P1</vt:lpstr>
      <vt:lpstr>P2</vt:lpstr>
      <vt:lpstr>P3</vt:lpstr>
      <vt:lpstr>Total Cotización</vt:lpstr>
    </vt:vector>
  </TitlesOfParts>
  <Company>ANH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José Fernando Osorno Monsalve</dc:creator>
  <cp:lastModifiedBy>Juan Carlos Ramirez Arias</cp:lastModifiedBy>
  <dcterms:created xsi:type="dcterms:W3CDTF">2021-05-28T20:41:07Z</dcterms:created>
  <dcterms:modified xsi:type="dcterms:W3CDTF">2023-06-20T19:04:19Z</dcterms:modified>
</cp:coreProperties>
</file>