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7. Julio/"/>
    </mc:Choice>
  </mc:AlternateContent>
  <xr:revisionPtr revIDLastSave="123" documentId="8_{B08C17C5-5592-474C-95F1-288EA20B1590}" xr6:coauthVersionLast="47" xr6:coauthVersionMax="47" xr10:uidLastSave="{4A678457-42F2-4677-95B8-D98534BF90E1}"/>
  <bookViews>
    <workbookView xWindow="-110" yWindow="-110" windowWidth="19420" windowHeight="10300" xr2:uid="{34001026-6762-46CB-B09F-9CFAD4A9DD94}"/>
  </bookViews>
  <sheets>
    <sheet name="PA 2023" sheetId="1" r:id="rId1"/>
    <sheet name="Tablas" sheetId="5" state="hidden" r:id="rId2"/>
    <sheet name="ENLACES" sheetId="4" r:id="rId3"/>
    <sheet name="Resumen eliminación" sheetId="2" state="hidden" r:id="rId4"/>
    <sheet name="Estructura" sheetId="3" state="hidden" r:id="rId5"/>
  </sheets>
  <definedNames>
    <definedName name="_xlnm._FilterDatabase" localSheetId="2" hidden="1">ENLACES!$H$1:$L$30</definedName>
    <definedName name="_xlnm._FilterDatabase" localSheetId="0" hidden="1">'PA 2023'!$A$1:$AD$96</definedName>
    <definedName name="_xlnm._FilterDatabase" localSheetId="3" hidden="1">'Resumen eliminación'!$A$2:$B$33</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2" i="1" l="1"/>
  <c r="AC50" i="1"/>
  <c r="AC81" i="1" l="1"/>
  <c r="AB81" i="1"/>
  <c r="G2" i="5" l="1"/>
  <c r="F3" i="5"/>
  <c r="E3" i="5"/>
  <c r="E4" i="5" s="1"/>
  <c r="E5" i="5" s="1"/>
  <c r="G3" i="5" l="1"/>
  <c r="F4" i="5"/>
  <c r="G4" i="5" l="1"/>
  <c r="F5" i="5"/>
  <c r="G5" i="5" s="1"/>
  <c r="T50" i="1" l="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tc={F367F65D-33B6-4ED7-8BA0-59A1A5844A12}</author>
    <author>tc={22CF19AA-D204-481E-89E7-CEDF6E3F78A7}</author>
  </authors>
  <commentList>
    <comment ref="O47" authorId="0"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D59" authorId="1"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tc={0A6E5C49-19A9-4B6D-8111-314F27173E2E}</author>
  </authors>
  <commentList>
    <comment ref="E5" authorId="0" shapeId="0" xr:uid="{0A6E5C49-19A9-4B6D-8111-314F27173E2E}">
      <text>
        <t>[Comentario encadenado]
Su versión de Excel le permite leer este comentario encadenado; sin embargo, las ediciones que se apliquen se quitarán si el archivo se abre en una versión más reciente de Excel. Más información: https://go.microsoft.com/fwlink/?linkid=870924
Comentario:
    Milton Aristobulo Lopez
milton.lopez@anh.gov.co</t>
      </text>
    </comment>
  </commentList>
</comments>
</file>

<file path=xl/sharedStrings.xml><?xml version="1.0" encoding="utf-8"?>
<sst xmlns="http://schemas.openxmlformats.org/spreadsheetml/2006/main" count="2472" uniqueCount="645">
  <si>
    <t>ID Indicador</t>
  </si>
  <si>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</si>
  <si>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</si>
  <si>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</si>
  <si>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</si>
  <si>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</si>
  <si>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</si>
  <si>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</si>
  <si>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</si>
  <si>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</si>
  <si>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</si>
  <si>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Actividad del proyecto inversión asociada</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</si>
  <si>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</si>
  <si>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</si>
  <si>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</si>
  <si>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</si>
  <si>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</si>
  <si>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</si>
  <si>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</si>
  <si>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</si>
  <si>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</si>
  <si>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</si>
  <si>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</si>
  <si>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</si>
  <si>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</si>
  <si>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</si>
  <si>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</si>
  <si>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</si>
  <si>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</si>
  <si>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</si>
  <si>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</si>
  <si>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</si>
  <si>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</si>
  <si>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</si>
  <si>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</si>
  <si>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</si>
  <si>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</si>
  <si>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</si>
  <si>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</si>
  <si>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</si>
  <si>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</si>
  <si>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</si>
  <si>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</si>
  <si>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</si>
  <si>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</si>
  <si>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</si>
  <si>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</si>
  <si>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</si>
  <si>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</si>
  <si>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</si>
  <si>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</si>
  <si>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</si>
  <si>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</si>
  <si>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</si>
  <si>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</si>
  <si>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</si>
  <si>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</si>
  <si>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</si>
  <si>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</si>
  <si>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</si>
  <si>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</si>
  <si>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</si>
  <si>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</si>
  <si>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</si>
  <si>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</si>
  <si>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</si>
  <si>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</si>
  <si>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</si>
  <si>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</si>
  <si>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</si>
  <si>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</si>
  <si>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</si>
  <si>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</si>
  <si>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</si>
  <si>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</si>
  <si>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</si>
  <si>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</si>
  <si>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</si>
  <si>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</si>
  <si>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</si>
  <si>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</si>
  <si>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</si>
  <si>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</si>
  <si>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</si>
  <si>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</si>
  <si>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</si>
  <si>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</si>
  <si>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</si>
  <si>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</si>
  <si>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</si>
  <si>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</si>
  <si>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</si>
  <si>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</si>
  <si>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</si>
  <si>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</si>
  <si>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</si>
  <si>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</si>
  <si>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</si>
  <si>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</si>
  <si>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</si>
  <si>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</si>
  <si>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</si>
  <si>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</si>
  <si>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</si>
  <si>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</si>
  <si>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</si>
  <si>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</si>
  <si>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</si>
  <si>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</si>
  <si>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</si>
  <si>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</si>
  <si>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</si>
  <si>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</si>
  <si>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</si>
  <si>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</si>
  <si>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</si>
  <si>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</si>
  <si>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</si>
  <si>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</si>
  <si>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</si>
  <si>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</si>
  <si>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</si>
  <si>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</si>
  <si>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</si>
  <si>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</si>
  <si>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</si>
  <si>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</si>
  <si>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</si>
  <si>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</si>
  <si>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</si>
  <si>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</si>
  <si>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</si>
  <si>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</si>
  <si>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</si>
  <si>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</si>
  <si>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</si>
  <si>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</si>
  <si>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</si>
  <si>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</si>
  <si>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</si>
  <si>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</si>
  <si>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</si>
  <si>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</si>
  <si>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</si>
  <si>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</si>
  <si>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</si>
  <si>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</si>
  <si>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</si>
  <si>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</si>
  <si>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</si>
  <si>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</si>
  <si>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</si>
  <si>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</si>
  <si>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</si>
  <si>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</si>
  <si>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</si>
  <si>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</si>
  <si>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</si>
  <si>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</si>
  <si>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</si>
  <si>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</si>
  <si>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</si>
  <si>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</si>
  <si>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</si>
  <si>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</si>
  <si>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</si>
  <si>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</si>
  <si>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</si>
  <si>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</si>
  <si>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</si>
  <si>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</si>
  <si>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</si>
  <si>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</si>
  <si>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</si>
  <si>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</si>
  <si>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</si>
  <si>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</si>
  <si>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</si>
  <si>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</si>
  <si>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</si>
  <si>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</si>
  <si>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</si>
  <si>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</si>
  <si>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</si>
  <si>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</si>
  <si>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</si>
  <si>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</si>
  <si>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</si>
  <si>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</si>
  <si>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</si>
  <si>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</si>
  <si>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</si>
  <si>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</si>
  <si>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</si>
  <si>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</si>
  <si>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</si>
  <si>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</si>
  <si>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</si>
  <si>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</si>
  <si>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</si>
  <si>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</si>
  <si>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</si>
  <si>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</si>
  <si>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</si>
  <si>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</si>
  <si>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</si>
  <si>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</si>
  <si>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</si>
  <si>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</si>
  <si>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</si>
  <si>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</si>
  <si>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</si>
  <si>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</si>
  <si>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</si>
  <si>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</si>
  <si>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</si>
  <si>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</si>
  <si>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</si>
  <si>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</si>
  <si>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</si>
  <si>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</si>
  <si>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</si>
  <si>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</si>
  <si>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</si>
  <si>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</si>
  <si>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</si>
  <si>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</si>
  <si>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</si>
  <si>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</si>
  <si>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</si>
  <si>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</si>
  <si>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</si>
  <si>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</si>
  <si>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</si>
  <si>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</si>
  <si>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</si>
  <si>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</si>
  <si>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</si>
  <si>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</si>
  <si>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</si>
  <si>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</si>
  <si>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</si>
  <si>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</si>
  <si>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</si>
  <si>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</si>
  <si>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</si>
  <si>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</si>
  <si>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</si>
  <si>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</si>
  <si>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</si>
  <si>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</si>
  <si>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</si>
  <si>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</si>
  <si>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</si>
  <si>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</si>
  <si>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</si>
  <si>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</si>
  <si>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</si>
  <si>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</si>
  <si>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</si>
  <si>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</si>
  <si>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</si>
  <si>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</si>
  <si>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</si>
  <si>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</si>
  <si>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</si>
  <si>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</si>
  <si>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</si>
  <si>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</si>
  <si>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</si>
  <si>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</si>
  <si>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</si>
  <si>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</si>
  <si>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</si>
  <si>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</si>
  <si>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</si>
  <si>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</si>
  <si>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</si>
  <si>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</si>
  <si>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</si>
  <si>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</si>
  <si>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</si>
  <si>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</si>
  <si>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(Número de solicitudes PBC del trimestre atendidas en 30 días  / Total de solicitudes recibidas en el trimestre )*100</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</si>
  <si>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</si>
  <si>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</si>
  <si>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</si>
  <si>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</si>
  <si>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</si>
  <si>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</si>
  <si>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</si>
  <si>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</si>
  <si>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</si>
  <si>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</si>
  <si>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</si>
  <si>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</si>
  <si>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</si>
  <si>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</si>
  <si>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</si>
  <si>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</si>
  <si>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</si>
  <si>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</si>
  <si>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</si>
  <si>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</si>
  <si>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</si>
  <si>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</si>
  <si>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</si>
  <si>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</si>
  <si>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</si>
  <si>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</si>
  <si>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</si>
  <si>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</si>
  <si>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</si>
  <si>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</si>
  <si>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</si>
  <si>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</si>
  <si>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</si>
  <si>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</si>
  <si>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</si>
  <si>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</si>
  <si>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</si>
  <si>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</si>
  <si>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</si>
  <si>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</si>
  <si>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</si>
  <si>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</si>
  <si>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</si>
  <si>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</si>
  <si>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</si>
  <si>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OFICINA ASESORA JURIDICA </t>
  </si>
  <si>
    <t>Maribel Rodríguez Moreno</t>
  </si>
  <si>
    <t>maribel.rodriguez@anh.gov.co</t>
  </si>
  <si>
    <t>OFICINA DE CONTROL INTERNO </t>
  </si>
  <si>
    <t>Miguel Ángel Espinosa Ruiz</t>
  </si>
  <si>
    <t>miguel.espinosa@anh.gov.co</t>
  </si>
  <si>
    <t>Jesús Salvador Ríos Rodríguez</t>
  </si>
  <si>
    <t>jesus.rios@anh.gov.co</t>
  </si>
  <si>
    <t>GERENCIA DE REGALIAS Y DERECHOS ECONOMICOS </t>
  </si>
  <si>
    <t>Consuelo Bejarano Almonacid</t>
  </si>
  <si>
    <t>consuelo.bejarano@anh.gov.co</t>
  </si>
  <si>
    <t>51 52 53 54</t>
  </si>
  <si>
    <t>GERENCIA DE RESERVAS Y OPERACIONES </t>
  </si>
  <si>
    <t>Janier Cuervo Ordoñez</t>
  </si>
  <si>
    <t>janier.cuervo@anh.gov.co</t>
  </si>
  <si>
    <t>NO APLICA (Participación ciudadana)</t>
  </si>
  <si>
    <t>Diego Alejandro Sandoval Garrido</t>
  </si>
  <si>
    <t>diego.sandoval@anh.gov.co</t>
  </si>
  <si>
    <t>Patricia Marin Ruiz</t>
  </si>
  <si>
    <t>patricia.marin@anh.gov.co</t>
  </si>
  <si>
    <t>10 11 12</t>
  </si>
  <si>
    <t>VICEPRESIDENCIA DE PROMOCIÓN Y ASIGNACIÓN  DE ÁREAS</t>
  </si>
  <si>
    <t>GERENCIA DE GESTION DEL CONOCIMIENTO </t>
  </si>
  <si>
    <t>MARZO</t>
  </si>
  <si>
    <t>ABRIL</t>
  </si>
  <si>
    <t>X</t>
  </si>
  <si>
    <t>María Eugenia Tovar Celis</t>
  </si>
  <si>
    <t>maria.tovar@anh.gov.co</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</si>
  <si>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</si>
  <si>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</si>
  <si>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</si>
  <si>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</si>
  <si>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</si>
  <si>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</si>
  <si>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</si>
  <si>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</si>
  <si>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Para el primer cuatrimestres se adelantó la Planeación y diseño del instrumento que se va a aplicar para El estudio de percepción 2023 a las partes interesadas frente a los servicios ofrecidos por la ANH</t>
  </si>
  <si>
    <t>Sin Información</t>
  </si>
  <si>
    <t xml:space="preserve">Las evidencias se encuentran en los informes correspondientes a la ejecuci[on de los eventos, dispuestos en los discos compartidos de la VPAA. </t>
  </si>
  <si>
    <t>La evidencia se encuentra en disco compartido de la VPAA y en correo electrónico enviado por funcionario Carlos Novoa a la Gerencia de Planeación de la ANH.</t>
  </si>
  <si>
    <t>Arbey Avendaño Castrillón</t>
  </si>
  <si>
    <t>arbey.avendano@anh.gov.co</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</si>
  <si>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</si>
  <si>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</si>
  <si>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</si>
  <si>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</si>
  <si>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</si>
  <si>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</si>
  <si>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</si>
  <si>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</si>
  <si>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</si>
  <si>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</si>
  <si>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</si>
  <si>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</si>
  <si>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</si>
  <si>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GERENCIA DE RESERVAS Y OPERACIONES (FISCALIZACIÓN)</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</si>
  <si>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</si>
  <si>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</si>
  <si>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</si>
  <si>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</si>
  <si>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</si>
  <si>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</si>
  <si>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</si>
  <si>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</si>
  <si>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</si>
  <si>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</si>
  <si>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</si>
  <si>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</si>
  <si>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</si>
  <si>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</si>
  <si>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</si>
  <si>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</si>
  <si>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</si>
  <si>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</si>
  <si>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Anny Lizette Castillo Cittelly</t>
  </si>
  <si>
    <t>anny.castillo@anh.gov.co</t>
  </si>
  <si>
    <t>31 32 33 34</t>
  </si>
  <si>
    <t>89 90 91</t>
  </si>
  <si>
    <t>GERENCIA SEGUIMIENTO A CONTRATOS EN EXPLORACIÓN</t>
  </si>
  <si>
    <t>GERENCIA SEGUIMIENTO A CONTRATOS EN PRODUCCIÓN</t>
  </si>
  <si>
    <t>GERENCIA SEGURIDAD, COMUNIDADES Y MEDIO AMBIENTE</t>
  </si>
  <si>
    <t>Jarvin Antonio López Rodríguez</t>
  </si>
  <si>
    <t>jarvin.lopez@anh.gov.co</t>
  </si>
  <si>
    <t>Libardo Andrés Huertas Cuevas</t>
  </si>
  <si>
    <t>libardo.huertas@anh.gov.co</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</si>
  <si>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</si>
  <si>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</si>
  <si>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</si>
  <si>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</si>
  <si>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</si>
  <si>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INDICADORES PENDIENTES</t>
  </si>
  <si>
    <t>Al día</t>
  </si>
  <si>
    <t>No Aplica (Participación Ciudadana)</t>
  </si>
  <si>
    <t>ADMINISTRATIVO (Solicitudes atendidas (cliente interno))</t>
  </si>
  <si>
    <t>PLANEACIÓN (Gestión de Proyectos)</t>
  </si>
  <si>
    <t xml:space="preserve">Laura Caterin Sierra Guerrero </t>
  </si>
  <si>
    <t>laura.sierra@anh.gov.co</t>
  </si>
  <si>
    <t>GERENCIA SEGURIDAD, COMUNIDADES Y MEDIO AMBIENTE (Proyecto de inversión)</t>
  </si>
  <si>
    <t>GERENCIA SEGURIDAD, COMUNIDADES Y MEDIO AMBIENTE (Gastos de comercialización)</t>
  </si>
  <si>
    <t>PLANEACIÓN (Gestión Estratégica e Integral)</t>
  </si>
  <si>
    <t>01/31/2023</t>
  </si>
  <si>
    <t xml:space="preserve">Se realiza monitoreo al Componente Gestión del Riesgo de Corrupción, del Plan Anticorrupción y de Atención al Ciudadano con corte a 30 de Abril de 2023 </t>
  </si>
  <si>
    <t xml:space="preserve">Se realiza monitoreo al Componente Planeación de la Estrategia de Racionalización, del Plan Anticorrupción y de Atención al Ciudadano. ​ con corte a 30 de Abril de 2023 </t>
  </si>
  <si>
    <t xml:space="preserve">Se realiza monitoreo al Componente Rendición de Cuentas, del Plan Anticorrupción y de Atención al Ciudadano  con corte a 30 de Abril de 2023 </t>
  </si>
  <si>
    <t xml:space="preserve">Se realiza monitoreo al omponente Iniciativas Adicionales, del Plan Anticorrupción y de Atención al Ciudadano  con corte a 30 de Abril de 2023 </t>
  </si>
  <si>
    <t>Z:\PLAN ANTICORRUPCIÓN\PLAN ANTICORRUPCIÓN 2023\2. Monitoreos cuatrimestrales\1. Abril 30</t>
  </si>
  <si>
    <t>1 2 3 4 5 6 7 8 9</t>
  </si>
  <si>
    <t>Apoyo para la viabilización de las actividades de exploración y producción de hidrocarburos a través de la articulación institucional de la gestión socio ambiental Nacional</t>
  </si>
  <si>
    <t>Apoyo para la viabilización de las actividades de exploracion y produccion de hidrocarburos a traves de la articulacion institucional de la gestión socio ambiental Nacional</t>
  </si>
  <si>
    <t>Dada la periodicidad de medición, la primera medición del indicador de percepción  se realizara en mes de Julio de 2023, para e periodo no aplica el reporte de medición.</t>
  </si>
  <si>
    <t>El avance presentado hace referencia al promedio de jecución de los Planes 2023, que fueron programados por el grupo de Talento Humano.</t>
  </si>
  <si>
    <t>Se levantó la caracterización de necesidades de capacitación con todas las áreas de la ANH, se relizó y tabuló la encuesta de necesidades de capacitación, se llevaron a cabo los estudios de mercado con proveedores, en estructuración los procesos de contratación de las capacitaciones.</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</si>
  <si>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</si>
  <si>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</si>
  <si>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</si>
  <si>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</si>
  <si>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39 41 42 92 93</t>
  </si>
  <si>
    <t>40 43 44</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</si>
  <si>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</si>
  <si>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</si>
  <si>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</si>
  <si>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</si>
  <si>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</si>
  <si>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</si>
  <si>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</si>
  <si>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</si>
  <si>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</si>
  <si>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</si>
  <si>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</si>
  <si>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</si>
  <si>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45 49 50</t>
  </si>
  <si>
    <t>Juan Eugenio Acosta Mejia</t>
  </si>
  <si>
    <t>juan.acosta@anh.gov.co</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</si>
  <si>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</si>
  <si>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</si>
  <si>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</si>
  <si>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</si>
  <si>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</si>
  <si>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</si>
  <si>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</si>
  <si>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</si>
  <si>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</si>
  <si>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</si>
  <si>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</si>
  <si>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</si>
  <si>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</si>
  <si>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</si>
  <si>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46 47 88</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</si>
  <si>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</si>
  <si>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</si>
  <si>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</si>
  <si>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</si>
  <si>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</si>
  <si>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</si>
  <si>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35 36 37 38</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</si>
  <si>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</si>
  <si>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r>
      <t xml:space="preserve">Vi= informes técnicos de evaluación entregados
</t>
    </r>
    <r>
      <rPr>
        <sz val="11"/>
        <rFont val="Calibri"/>
        <family val="2"/>
      </rPr>
      <t>ΣV</t>
    </r>
    <r>
      <rPr>
        <sz val="11"/>
        <rFont val="Calibri"/>
        <family val="2"/>
        <scheme val="minor"/>
      </rPr>
      <t>i</t>
    </r>
  </si>
  <si>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</si>
  <si>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</si>
  <si>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</si>
  <si>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</si>
  <si>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</si>
  <si>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</si>
  <si>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</si>
  <si>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</si>
  <si>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</si>
  <si>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</si>
  <si>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</si>
  <si>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</si>
  <si>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</si>
  <si>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Un soporte, mantenimiento y actualizaciones del SGDEA que emplea la entidad por horas.</t>
  </si>
  <si>
    <t xml:space="preserve">V1= soporte, mantenimiento y actualizaciones del SGDEA Mensual </t>
  </si>
  <si>
    <t>El 27 de marzo de 2023 se suscribió el Contrato 238 de 2023, fecha de terminacion diciembre 31 de 2023</t>
  </si>
  <si>
    <t xml:space="preserve">Contribución de la evaluación del potencial de fuentes no convencionales de energía para la transición energética nacional </t>
  </si>
  <si>
    <t>64 65 66 67 68 69 70 71 72 73 74 78 79 80</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</si>
  <si>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</si>
  <si>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</si>
  <si>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Nivel de ejecución del plan de seguimiento a las actividades de incremento de reservas y proyectos de Ciencia y Tecnología.</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</si>
  <si>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</si>
  <si>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</si>
  <si>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56 57 58</t>
  </si>
  <si>
    <t>Con información de abril</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</si>
  <si>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</si>
  <si>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</si>
  <si>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</si>
  <si>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</si>
  <si>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</si>
  <si>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</si>
  <si>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JUNIO</t>
  </si>
  <si>
    <t>Enviado</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</si>
  <si>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</si>
  <si>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</si>
  <si>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</si>
  <si>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</si>
  <si>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</si>
  <si>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</si>
  <si>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</si>
  <si>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</si>
  <si>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</si>
  <si>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</si>
  <si>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</si>
  <si>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</si>
  <si>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</si>
  <si>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</si>
  <si>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</si>
  <si>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</si>
  <si>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</si>
  <si>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</si>
  <si>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</si>
  <si>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</si>
  <si>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</si>
  <si>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</si>
  <si>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</si>
  <si>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Se cuenta con la Orden de Compra 102399 de 2022, se adicionó y amplió la prestación del servicio hasta el a través de la cuál se contrató el servicio hasta el 14 de septiembre de 2023 (Otrosí 1).</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</si>
  <si>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t>
  </si>
  <si>
    <t>Contrato 572 de 2023 Soporte y Mantenimiento Aires Acondicionados/ en etapas de análisis de costos UPS, Sistema contra incendios, CCTV y Control de Acceso</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</si>
  <si>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</si>
  <si>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Otrosí 6 Convenio 670 de 2020</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</si>
  <si>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</si>
  <si>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</si>
  <si>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</si>
  <si>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</si>
  <si>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</si>
  <si>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</si>
  <si>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El 24 de abril de 2023 se aprueba la línea 489 para la contratación cuyo objeto es el diagnóstico integral de archivo de la ANH. Durante abril se elaboro el borrador del ESET, se esta revisando y  ajustando con informacion propia de la Archivo General de la Nacion. Al cierre de Junio se estan revisando las observaciones planteadas por el Archivo General de la Nacion al borrador del ESET</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</si>
  <si>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 Estmos a la espera de suscribir el convenio con la AGN.</t>
  </si>
  <si>
    <t>El indicador de tiempo de respuestas de las solicitudes de PBC pretende realizar la medición de los tiempos de entrega de la GSCYMA a las solicitudes de PBC, en ese sentido, para el segundo trimestre de 2023, se utilizo la herramienta del Dashboard de tramites para realizar seguimiento y control de los tramites asociados a PBC, en ese orden de ideas, la meta que se propuso la GSCYMA en el trimestre II fue del 40%, esto de acuerdo con la coyuntura de la contratación del personal en el mes de Mayo y la curva de aprendizaje de las 3 personas nuevas que se contrataron para PBC, el resultado de la gestión de PBC con respecto a la meta planteada fue 77% en este periodo, este resultado se basa en los datos obtenidos de los tramites de PBC allegados en el segundo trimestre,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junio de la vigencia 2023 se recibieron 100 tramites asociados a PBC, esto corresponde a un aumento del 34% con respecto a la vigencia de 2022 del mismo corte.</t>
  </si>
  <si>
    <t>Durante el segundo trimestre de la vigencia se gestionaron 51 PLEX (50 cumplen Y 1 en complementar) para un acumulado de  168 PLEX (162 cumplen y 6 se encuentran en complementar); se resalta que de los seis informes en complementar a la fecha de cierre de este periódo, cinco pertenecen todos a un mismo operador, quien manifestó situaciones especiales en el desarrollo de sus contratos.</t>
  </si>
  <si>
    <t>Seguimiento a la Producción\ESTADISTICAS\INDICADORES\INDICADORES 2023\6. Junio_2023\Soporte\BD_Seguimiento Informes_Consolidado-30-jun-23</t>
  </si>
  <si>
    <t>Al corte 30 de junio del 2023 se tienen estimados y establecidos los Fondos de Abandono de 39 áreas devueltas y 3 Áreas en Periodo de Explotación / Producción. A este corte se encuentran 35 Áreas en proceso de revisión para su estimación, 19 de las cuales estan pendientes de complementar por parte del Operador  ya que fueron objeto de requerimientos a fin de proceder con su correcto establecimiento, y 16 Conceptos de Verificación se encuentran en proceso de revisión por la Gerencia. Cabe anotar que la información base para la estimación de los Fondos de Abandono (IRR 2022) fue remitida por la VORP el 13 de junio de 2023, hecho que ha impactado en el oportuno logro de la meta que era del 37% para el segundo Trimestre</t>
  </si>
  <si>
    <t>Seguimiento a la Producción\ESTADISTICAS\INDICADORES\INDICADORES 2023\6. Junio_2023\Soporte\BD_Estimacion_Fondos Abandono_Inventarios_30-Jun-2023</t>
  </si>
  <si>
    <t>En el segundo trimestre de 2023 se evidencia un cumplimiento del indicador de Vencimientos de Fase del 100 %, esto quiere decir que de los 13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segundo trimestre del año 2023  este indicador cumplió la meta establecida.
A partir del mes de julio, se hará el seguimiento de fases mensualmente teniendo en cuenta que es importante para la GSCE tener mapeados el cumplimiento de los contratos.</t>
  </si>
  <si>
    <t>El indicador de trámites de la GSCE muestra un cumplimiento del 98%  respecto a la meta establecida para el segundo trimestre. Durante el trimestre, se cerraron 305 trámites de revisión de garantías, 199 respuestas a tramites relacionados con las garantías y 52 reiteraciones de ajustes a las garantías, para un total de 556 trámites gestionados.  Al cierre del trimestre, el equipo de garantías de la GSCE está conformado por cuatro personas, una de planta y tres contratistas.
Para la medición del indicador no se tienen en cuenta los trámites asociados a Terminaciones, Liquidaciones y Devoluciones de áreas, debido a que requieren un período de tiempo amplio para su resolución.</t>
  </si>
  <si>
    <t>Actividad 5. 
* Soportes en servidor de reservas:
Grupo Reservas Y Operaciones (\\servicios.anh.gov.co\sservicios)\2023\IRR CORTE 31-DIC-2022\PRESENTACIONES IRR 2022
* Documento de balance re Reservas, publicado en: 
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
Actividad 6. Grupo Reservas Y Operaciones (\\servicios.anh.gov.co\sservicios)\2023\IRR CORTE 31-DIC-2022\PLAN DE REVISIÓN\Revisiones Tecnicas y Completitud</t>
  </si>
  <si>
    <t>Para este indicador, se obtiene un  avance trimestral del 20% sobre la meta del trimestre de 32%. Se tiene así un avance acumulado del 26%, sobre el proyectado total para el semestre del 38%.
Actividad 3. (15%). Informes trimestrales de Supervision ANH
Actividad 4. (2%) Reuniones de seguimiento- comité coordinador y operativo a convenios C&amp;T
 (Para todos los convenios)
Actividad 7. ( 3% )Informes trimestrales proyectos de EOR al Ministerio de Minas y energía 
Nota: Las visitas tecnicas , administrativas y financieras a los contratos derivados de los convenios de C&amp;T, se reprogramaron para el tercer trimestre 2023</t>
  </si>
  <si>
    <t>Actividad 3. (15%). Informes trimestrales de Supervision ANH
3.1. Informes trimestrales corte marzo 2023-Convenio 696/321 2016
 \\servicios.anh.gov.co\sservicios\Grupo Reservas Y Operaciones\2023\CIENCIA Y TECNOLOGÍA\1. CONVENIOS MINCIENCIAS\1. CONVENIO 696-321 DE 2016\4. INFORMES DE SUPERVISIÓN TRIMESTRAL\1. CORTE MARZO\id 1418853 11-04-2023 _ INF SUPERVISIÓN CORTE MARZO 2023_ C 696- 321 2016.pdf
3.2. Informes trimestrales corte marzo 2023-Convenio 735/556 de 2018
 \\servicios.anh.gov.co\sservicios\Grupo Reservas Y Operaciones\2023\ CIENCIA Y TECNOLOGÍA\1. CONVENIOS MINCIENCIAS\2. CONVENIO 735-556 DE 2018\4. INFORME DE SUPERVISIÓN TRIMESTRAL-ANH\1. CORTE MARZO 2023\ID 1418850 11-04-2023_ INF SUPERVISIÓN CORTE MARZO 2023_ C 735-556 2018.pdf
3.3. Informes trimestrales corte marzo 2023-Convenio 743/884 de 2019
 \\servicios.anh.gov.co\sservicios\Grupo Reservas Y Operaciones\2023\ CIENCIA Y TECNOLOGÍA\1. CONVENIOS MINCIENCIAS\3. CONVENIO 743-884 DE 2019\INFORME DE SUPERVISIÓN TRIMESTRAL\1. CORTE MARZO 2023\id 1418847 11 ABRIL 2023_ INF. TRIMESTRAL CORTE MARZO 2023_ C 743-884 2019.pdf
Actividad 4. (2%) Reuniones de seguimiento- comité coordinador y operativo a convenios C&amp;T
4.1. Convenio 696/321 de 2016: Actas de comité coordinador y operativo con el fin de dar cumplimiento a las actividades de seguimiento y ejecución del convenio.
 \\servicios.anh.gov.co\sservicios\Grupo Reservas Y Operaciones\2023\CIENCIA Y TECNOLOGÍA\1. CONVENIOS MINCIENCIAS\1. CONVENIO 696-321 DE 2016\2. ACTAS DE COMITÉ COORDINADOR Y OPERATIVO\ACTA #25 JUNIO\Acta de Reunión V.00 - Comite 25 - 6962018.doc
Nota:Por disponibilidad de agenda por parte del Ministerio, se reprograman las reuniones de comité para el mes de julio de los convenio 735/556 2018 y convenio 743/884 de 2019.
Actividad 7.( 3% )Informes trimestrales proyectos de EOR al Ministerio de Minas y energía 
7.1. INFORME TRIMESTRAL MME CORTE MARZO 2023
 \\servicios.anh.gov.co\sservicios\Grupo Reservas Y Operaciones\2023\ CIENCIA Y TECNOLOGÍA\1. CONVENIOS MINCIENCIAS\5. INFORMES TRIMESTRALES MME\1. CORTE MARZO 2023\INFORME TRIMESTRAL A MARZO 2023 C&amp;T.docx
7.2 PRESENTACIÓN INFORME TRIMESTRAL MME 
 \\servicios.anh.gov.co\sservicios\Grupo Reservas Y Operaciones\2023\ CIENCIA Y TECNOLOGÍA\1. CONVENIOS MINCIENCIAS\5. INFORMES TRIMESTRALES MME\1. CORTE MARZO 2023\Nuevo FormatoPresentación MME_ Proyecto de CT TRIMESTRE 1 2023.pptx</t>
  </si>
  <si>
    <t>Se desarrollaron las actividades planeadas para el segundo trimestre, correspondiente a un avance del 20% de acuerdo con el cronograma establecido. Para un porcentaje acumulado del 60%
Actividad 5. (15%) Revisar y generar balance volumétrico de reservas de hidrocarburos, realizar la presentación a las directivas  y entregar el documento de balance correspondiente al MME. Se publicó el Balance de Reservas el 24 de mayo de 2023, en la página web de la ANH
Actividad 6. (5%) Realizar la revisión de completitud y técnica a la muestra de contratos y campos seleccionados de los informes de recursos y reservas. En el mes de junio se inició el plan de revisión detallada de los IRR, realizando la distribución de los campos seleccionados para tal fin, a los profesionales del área.</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</si>
  <si>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t>
  </si>
  <si>
    <t>Al mes de Junio aún no se presenta avance respecto de este indicador.</t>
  </si>
  <si>
    <t>Al mes de junio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y (vii) Congreso Naturgas 2023.</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</si>
  <si>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</si>
  <si>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</si>
  <si>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En el segundo trimestre del año 2023 se da un cumplimiento de la meta al 106% por lo siguiente: se resolvieron en total 37 conceptos con un promedio de respuesta de 10 días por trámite,  lo que se encuentra dentro del margen de respuesta oportuna establecido por la OAJ en  los Acuerdos de Niveles de Servicio adoptados desde el año 2020, correspondiente a 15 días hábiles.</t>
  </si>
  <si>
    <t xml:space="preserve"> W:\My Documents\SIGECO\PROCESO GESTION LEGAL\INDICADORES\Indicadores GL 2023
Reporte indicador por correo a Laura  Sierra</t>
  </si>
  <si>
    <t xml:space="preserve">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</si>
  <si>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</si>
  <si>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 xml:space="preserve">En el mes de junio de 2023 se realizó asesoría en la justificación y en el cargue de información para el traslado presupuestal entre proyectos de inversión de la Vipresidencia Técnica,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</si>
  <si>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SEGUNDO TRIMESTRE de 2023, con el fin de responder a la necesidad de atender lo establecido en el Artículo 77 del Estatuto Anticorrupción, y realizar publicación sobre los proyectos de inversión como mecanismo de transparencia.</t>
  </si>
  <si>
    <t>Correo electrónico con asunto INFORME EJECUCION PRESUPUESTAL ANH II TRIMESTRE DE 2023, De: Hernan Arnulfo Mendez Triana &lt;hernan.mendez@anh.gov.co&gt; 
Enviado el: martes, 18 de julio de 2023.</t>
  </si>
  <si>
    <t>Res. 621, Res. 613, Res. 362, Res.
1170 de 2023</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</si>
  <si>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</si>
  <si>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</si>
  <si>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</si>
  <si>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</si>
  <si>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</si>
  <si>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</si>
  <si>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</si>
  <si>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</si>
  <si>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</si>
  <si>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</si>
  <si>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</si>
  <si>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</si>
  <si>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</si>
  <si>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</si>
  <si>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</si>
  <si>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</si>
  <si>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En elaboración de documentos precontractuales/ Estudios previos - subasta Inversa por Lotes (línea aprobada y registrada en el PAA)</t>
  </si>
  <si>
    <t>En elaboración de documentos precontractuales (simulador evento de cotización Tienda virtual CCE) / proceso para iniciar en agosto por vencimiento de licenciamiento en septiembre de 2023</t>
  </si>
  <si>
    <t>Proyecto para desarrollar inhouse en entrevista de personas naturales para conformación del equipo especializado.</t>
  </si>
  <si>
    <t>El Plan  Estratégico de Tecnologías de la Información se encuentra estructurado en su totalidad.</t>
  </si>
  <si>
    <t>No se ha presentado recepción completa de productos con su respectiva obligación financiera razón por la cuál no se registran avances en la meta.</t>
  </si>
  <si>
    <t xml:space="preserve">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t>
  </si>
  <si>
    <t>Se presenta la declaración de: (i) Rete-ICA Bogotá de los meses diciembre 2022, febrero, abril y junio 2023 (4 ICA), (ii) ICA Bogotá vigencia 2022 (1 ICA), (iii) Rete-fuente DIAN de los meses diciembre 2022, enero, febrero, marzo, abril, mayo y junio 2023 (7 DIAN), (iv) Declaración IVA diciembre 2022, febrero, abril y junio 2023 (4 DIAN), (v) Ingresos patrimonio DIAN diciembre 2022 (1 DIAN), (vi) Min-Educación segundo semestre 2022 y primer semestre 2023 (2 MIN-EDUC), (vii) Min-Interior diciembre 2022, enero, abril, mayo y junio 2023 (5 MIN-INTER) y (viii) Rete-ICA (otras ciudades) diciembre 2022 (1 ICA).</t>
  </si>
  <si>
    <t>Portal DIAN y carpeta compartida Gestion Contable impuestos Julio 2023.</t>
  </si>
  <si>
    <t>El indicador de trámites de la GSCYMA muestra un cumplimiento del 81%  respecto a la meta establecida para el mes de julio (se estableció una meta del 90% en la respuesta de los trámites). es importante resaltar que la GSCYMA, establecido una meta del 90% para el mes de julio.  Se respondieron un acumulado de 261 del total de los 359 trámites que se tenían acumulados al corte del 31 de julio de 2023. Para el mes de julio,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Para el mes de Julio, se recibieron un total de 90 trámites, superando en un 56% el promedio de (40) tramites allegados a la GSCYMA, esta desviación se debe a las 67 solicitudes recibidas por la GSCE, donde solicitan estados socioambientales para las devoluciones de áreas parciales, debido a esto la GSCYMA, determino un plan de choque para atender estas solicitudes.
En lo referente a la trazabilidad de la cantidad de Trámites cerrados, se evidencia un crecimiento del 43%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
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t>
  </si>
  <si>
    <t>Una vez mas, se reitera que este indicador ya no hace parte de la GSCYMA, cómo se evidencia en correos anteriores enviado el 24 de abril de 2023.
En el archivo enviado, se encuentra el indicador # 37 y no esta el # 38, agradecemos l gestión para que en el próximo reporte se ajuste este indicador de acuerdo con lo indicado.
Respecto al correo enviado por Juan Ochoa, indicando lo siguiente:
"En cuanto a la solicitud de eliminación del indicador ID 37, tener en cuenta las observaciones de correos anteriores y que además este es un indicador estratégico del Plan de Acción, concertado desde enero del 2023 y hace parte del Plan Estratégico Institucional."
Es precioso aclarar, que la GSCYMA luego de un análisis de la pertinencia de este indicador, decidió eliminarlo. La GSCYMA como responsable de este indicador del proceso, tiene la discrecionalidad de decidir la pertinencia o no de este indicador en el plan de acción. Por lo cual, desde la estructuración del plan de acción 2023, la GSCYMA decidió NO INCLUIR este indicador. Dado el caso que existan dudas al respecto, se considera pertinente agendar una reunión para revisar este tema.</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</si>
  <si>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</si>
  <si>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El indicador de trámites de la GSCE muestra un cumplimiento de 82% respecto a la meta establecida para el mes de julio (se estableció una meta del 80% en la respuesta de los trámites). Se respondieron 113 del total de los 172 trámites que se tenían como meta para el corte del 31 de julio de 2023. La gestión de tramites de la GSCE aumentó en 10% respecto al mes anterior.
Para la medición del indicador no se tienen en cuenta los trámites asociados a Terminaciones, Liquidaciones y Devoluciones de áreas, debido a que requieren un período de tiempo amplio para su resolución.</t>
  </si>
  <si>
    <t xml:space="preserve">Se cerraron 17 trámites (2 Ajustes PTE, 9 Solicitud de Plazo, 1 Otros, 2 Modificación y/o reducción de garantía, 1 Modificación PEV y 2 Modificación de área). Se recibieron durante julio 7 trámites para un total acumulado de 166. A 31-jul-23 se encuentran 22 trámites abiertos; este periodo se caracterizó por recibir el menor numero de trámites en lo que va corrido del año, siendo la Solicitud de Plazo con 6 solicitudes recibidas, la tipología de trámite mas frecuente. Se destaca que a pesar de haber elevado la meta del indicador, los resultados obtenidos se ubicaron por encima de esta. </t>
  </si>
  <si>
    <t>El acumulado hasta el mes de julio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29. Contrato E&amp;P LLA-81; Pozo Lucero-1, Inicio perforación 14-jun-23; T.D: 27-jun-23, A-2b.
30. Contrato E&amp;P LLA-123; Pozo Saltador-1, Inicio perforación 31-may-23; T.D: 01-jul-23, A-3.</t>
  </si>
  <si>
    <t>La adquisición de sísmica para acumulada hasta el mes de julio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8-may-23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</si>
  <si>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Seguimiento a la Producción\ESTADISTICAS\INDICADORES\INDICADORES 2023\7. Julio_2023\Soporte\BD_Control de Tiempos Trámites_31-jul-23</t>
  </si>
  <si>
    <t xml:space="preserve">Al cierre de julio se reciben de parte del contratista seis documentos de instrumentos archivisticos, los cuales estan en proceso de revision para llevarlo al Comité de Evaluacion y Desempeño para su aprobacion </t>
  </si>
  <si>
    <t>Se viene ejecutando la contratación de acuerdo con lo planeado en el plan anual de adquisiciones. Se relacionan los valores excluyendo el giro de los excedentes financieros. Para julio adicionan el presupuesto de funcioanamiento en $2.184 millones</t>
  </si>
  <si>
    <t>Informe de Ejecución Presupuestal de gastos agregado de SIIF al cierre de JULIO de 2023</t>
  </si>
  <si>
    <t>13 14 15 16 17 19</t>
  </si>
  <si>
    <t>ID PENDIENTE</t>
  </si>
  <si>
    <t>27 28</t>
  </si>
  <si>
    <t>Prestación servicios profesionales especializados: 160; 186; 188; 203; 204; 230; 231; 241; 243; 244; 248; 304; 307; 308; 312; 334; 359; 362; 440; 441; 474; 477; 493; 510; 514; 515; 545 y 575 de 2023 (Estructuración y seguimiento convenios y proyectos especiales). Contratos terminados: 160; 186; 188 y 204.
Se abrieron procesos contractuales ANH-02-LP-2023 sismica 2D VIM por $47.446.609.895, ANH-01-CM-2023 interventoría de la sísmica por $2.125.000.000 y el ANH-06-LP-2023 componente hídrico subterraneo por $13.705.518.792.</t>
  </si>
  <si>
    <t xml:space="preserve">Prestación servicios: 252, 255, 268, 269 y 277 de 2023 (Información geográfica y mapa de tierras). Todos contratos terminados.
Se abrió proceso contractual ANH-03-LP-2023 tomografía por $15.989.742.000 </t>
  </si>
  <si>
    <t>Prestación servicios profesionales especializados: 155 y 158 de 2023 (Estructuración y seguimiento proyectos especiales y conceptos geológicos). Los dos contratos terminados.
Se abrió proceso contractual ANH-05-LP-2023 areas con potencial gasifero en sismica 3D por $9.478.188.369.</t>
  </si>
  <si>
    <t>Prestación servicios apoyo VT: 12, 14, 45, 64, 69, 80, 81, 95, 111, 115, 299, 347, 469, 472, 479, 489, 498, 501, 502, 508, 564 de 2023. Contratos terminados: 12, 14, 45, 64, 69, 80, 81, 95, 111 y 115 de 2023</t>
  </si>
  <si>
    <t>Al mes de Julio no se ha registrado avance respecto de este indicador. En revisión con la presidencia respecto de la factibilidad de adelantar esta actividad en la presente vigencia fiscal.</t>
  </si>
  <si>
    <t>81 83 84 85 87</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</si>
  <si>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</si>
  <si>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</si>
  <si>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</si>
  <si>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El 33% de los recursos de reposición interpuestos fueron gestionados. 45 recursos de reposición acumulados y 15 trámite recursos de reposición acumulados gestionados.</t>
  </si>
  <si>
    <t>Juan Carlos Pote Cifuentes</t>
  </si>
  <si>
    <t>juan.pote@anh.gov.co</t>
  </si>
  <si>
    <t>De 66 Solicitudes recibidas se atienden 66 solicitudes, correspondientes a: (17) Informes de estado presupuestal y financiero, (44) Certificados de ingresos y retenciones, (2) Comprobantes de ordenes de pago y (3) Devoluciones de saldos a favor.</t>
  </si>
  <si>
    <t>El Plan Estratégico de SST se encuentra con una ejecución del 81% con corte a julio de 2023, se han encontrado demoras en el plan de capacitación de la brigada de emergencia, PESV, aplicación de la batería de riesgo psicosocial y la programación de los exámenes médicos.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</si>
  <si>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</si>
  <si>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21 22 23 24 25 26 27 28</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</si>
  <si>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</si>
  <si>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</si>
  <si>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</si>
  <si>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El recaudo de Ingresos por Derechos Económicos durante el II trimestre de 2023 corresponde a $631.522.425.327,77 y el valor liquidado de Ingresos por Derechos Económicos para ese trimestre corresponde a $612.067.954.930,21</t>
  </si>
  <si>
    <t xml:space="preserve">Correo electrónico VAF Ejecución Presupuestal Ingresos Junio 2023 </t>
  </si>
  <si>
    <t>Refiere el avance en el valor total de las regalías recaudadas en la vigencia, el monto acumulado de recursos que por concepto de regalías por la explotación de hidrocarburos serán transferidos al SGR en la vigencia 2023.</t>
  </si>
  <si>
    <t xml:space="preserve">Al cierre de julio se ha recaudado y transferido al SGR $5.590.367.749.814,72 que representan el 48,94% del presupuesto de la vigencia, con un desface de 1 billón al corte del mes de julio de 2023.  </t>
  </si>
  <si>
    <t>Al cierre del mes de Julio de 2023 se recibieron 158 partidas y se gestionaron 170 aplicaciones de derechos económicos y contractuales en el mes, por un monto total de $149 mil millones de pesos aproximadamente.</t>
  </si>
  <si>
    <t>Rad. Id. 1391089; 1409046; 1418601; 1437199; 1464205; 1483994 y 1492310</t>
  </si>
  <si>
    <t>Control.doc y cuadro control aplicaciones corte julio de 2023</t>
  </si>
  <si>
    <t>https://www.anh.gov.co/es/operaciones-y-regal%C3%ADas/sistemas-integrados-operaciones/estad%C3%ADsticas-de-producci%C3%B3n/</t>
  </si>
  <si>
    <t>Reporte de producción fiscalizada a Mayo 2023, se debe tener en cuenta que la publicación en WEB de fiscalización se da con dos meses de retardo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</si>
</sst>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quot;€&quot;_-;\-* #,##0.00\ &quot;€&quot;_-;_-* &quot;-&quot;??\ &quot;€&quot;_-;_-@_-"/>
    <numFmt numFmtId="165" formatCode="[$$-240A]\ #,##0"/>
    <numFmt numFmtId="166" formatCode="_-&quot;$&quot;\ * #,##0_-;\-&quot;$&quot;\ * #,##0_-;_-&quot;$&quot;\ * &quot;-&quot;??_-;_-@_-"/>
    <numFmt numFmtId="167" formatCode="_-&quot;$&quot;\ * #,##0.00_-;\-&quot;$&quot;\ * #,##0.00_-;_-&quot;$&quot;\ * &quot;-&quot;??_-;_-@_-"/>
    <numFmt numFmtId="168" formatCode="[$$-240A]\ #,##0.00"/>
    <numFmt numFmtId="169" formatCode="&quot;$&quot;\ #,##0.00"/>
  </numFmts>
  <fonts count="15"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u/>
      <sz val="11"/>
      <color theme="10"/>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name val="Calibri"/>
      <family val="2"/>
      <scheme val="minor"/>
    </font>
    <font>
      <b/>
      <sz val="11"/>
      <color rgb="FFFFFFFF"/>
      <name val="Calibri"/>
      <family val="2"/>
    </font>
    <font>
      <b/>
      <sz val="11"/>
      <color theme="1"/>
      <name val="Calibri"/>
      <family val="2"/>
    </font>
    <font>
      <b/>
      <sz val="11"/>
      <color rgb="FF00B05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4" tint="-0.249977111117893"/>
        <bgColor theme="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style="thin">
        <color indexed="64"/>
      </left>
      <right style="thin">
        <color theme="0"/>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31">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left" vertical="center"/>
    </xf>
    <xf numFmtId="0" fontId="8" fillId="5" borderId="1" xfId="0" applyFont="1" applyFill="1" applyBorder="1"/>
    <xf numFmtId="0" fontId="7" fillId="0" borderId="1" xfId="0" applyFont="1" applyBorder="1"/>
    <xf numFmtId="0" fontId="9" fillId="5" borderId="1" xfId="0" applyFont="1" applyFill="1" applyBorder="1" applyAlignment="1">
      <alignment indent="1"/>
    </xf>
    <xf numFmtId="0" fontId="9" fillId="0" borderId="1" xfId="0" applyFont="1" applyBorder="1"/>
    <xf numFmtId="0" fontId="0" fillId="0" borderId="1" xfId="0" applyBorder="1"/>
    <xf numFmtId="0" fontId="10" fillId="0" borderId="1" xfId="0" applyFont="1" applyBorder="1"/>
    <xf numFmtId="0" fontId="0" fillId="0" borderId="1" xfId="0" applyBorder="1" applyAlignment="1">
      <alignment horizontal="left" vertical="center"/>
    </xf>
    <xf numFmtId="0" fontId="9" fillId="5" borderId="1" xfId="0" applyFont="1" applyFill="1" applyBorder="1" applyAlignment="1">
      <alignment horizontal="center" vertical="center"/>
    </xf>
    <xf numFmtId="0" fontId="10" fillId="0" borderId="1" xfId="0" applyFont="1" applyBorder="1" applyAlignment="1">
      <alignment horizontal="left" vertical="center"/>
    </xf>
    <xf numFmtId="0" fontId="9" fillId="0" borderId="1" xfId="0" applyFont="1" applyBorder="1" applyAlignment="1">
      <alignment indent="1"/>
    </xf>
    <xf numFmtId="0" fontId="7" fillId="0" borderId="1" xfId="0" applyFont="1" applyBorder="1" applyAlignment="1">
      <alignment horizontal="left" vertical="center"/>
    </xf>
    <xf numFmtId="0" fontId="8" fillId="4" borderId="1" xfId="0" applyFont="1" applyFill="1" applyBorder="1" applyAlignment="1">
      <alignment horizontal="left" vertical="center"/>
    </xf>
    <xf numFmtId="0" fontId="1" fillId="0" borderId="1" xfId="0" applyFont="1" applyBorder="1"/>
    <xf numFmtId="0" fontId="0" fillId="0" borderId="1" xfId="0" applyBorder="1" applyAlignment="1">
      <alignment horizontal="left" indent="1"/>
    </xf>
    <xf numFmtId="0" fontId="0" fillId="0" borderId="1" xfId="0" applyBorder="1" applyAlignment="1">
      <alignment horizontal="left" wrapText="1" indent="1"/>
    </xf>
    <xf numFmtId="0" fontId="1" fillId="0" borderId="1" xfId="0" applyFont="1" applyBorder="1" applyAlignment="1">
      <alignment horizontal="left"/>
    </xf>
    <xf numFmtId="0" fontId="9" fillId="0" borderId="1" xfId="0" applyFont="1" applyBorder="1" applyAlignment="1">
      <alignment horizontal="left" vertical="center"/>
    </xf>
    <xf numFmtId="0" fontId="10" fillId="0" borderId="1" xfId="0" applyFont="1" applyBorder="1" applyAlignment="1">
      <alignment vertical="center" wrapText="1"/>
    </xf>
    <xf numFmtId="0" fontId="0" fillId="0" borderId="1" xfId="0" applyBorder="1" applyAlignment="1">
      <alignment wrapText="1"/>
    </xf>
    <xf numFmtId="0" fontId="2" fillId="0" borderId="0" xfId="0" applyFont="1" applyAlignment="1">
      <alignment vertical="center"/>
    </xf>
    <xf numFmtId="0" fontId="10" fillId="0" borderId="1" xfId="0" applyFont="1" applyBorder="1" applyAlignment="1">
      <alignment vertical="center"/>
    </xf>
    <xf numFmtId="166" fontId="10" fillId="0" borderId="1" xfId="2" applyNumberFormat="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2" fillId="0" borderId="0" xfId="0" applyFont="1" applyAlignment="1">
      <alignment vertical="center" wrapText="1"/>
    </xf>
    <xf numFmtId="0" fontId="10" fillId="0" borderId="1" xfId="0" applyFont="1" applyBorder="1" applyAlignment="1">
      <alignment horizontal="left" vertical="center" wrapText="1"/>
    </xf>
    <xf numFmtId="14" fontId="2" fillId="0" borderId="0" xfId="0" applyNumberFormat="1" applyFont="1" applyAlignment="1">
      <alignment horizontal="left" vertical="center"/>
    </xf>
    <xf numFmtId="0" fontId="10" fillId="0" borderId="1"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8" fillId="4" borderId="1" xfId="0" applyFont="1" applyFill="1" applyBorder="1" applyAlignment="1">
      <alignment horizontal="center" vertical="center" wrapText="1"/>
    </xf>
    <xf numFmtId="0" fontId="0" fillId="0" borderId="1" xfId="0" applyBorder="1" applyAlignment="1">
      <alignment horizontal="left"/>
    </xf>
    <xf numFmtId="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167" fontId="10" fillId="0" borderId="1" xfId="0" applyNumberFormat="1" applyFont="1" applyBorder="1" applyAlignment="1">
      <alignment horizontal="left" vertical="center" wrapText="1"/>
    </xf>
    <xf numFmtId="165"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5" fontId="4" fillId="0" borderId="1" xfId="0" applyNumberFormat="1" applyFont="1" applyBorder="1" applyAlignment="1">
      <alignment vertical="center" wrapText="1"/>
    </xf>
    <xf numFmtId="14" fontId="10" fillId="0" borderId="1" xfId="0" applyNumberFormat="1" applyFont="1" applyBorder="1" applyAlignment="1">
      <alignment horizontal="left" vertical="center" wrapText="1"/>
    </xf>
    <xf numFmtId="3" fontId="10" fillId="0" borderId="1" xfId="0" applyNumberFormat="1" applyFont="1" applyBorder="1" applyAlignment="1">
      <alignment vertical="center" wrapText="1"/>
    </xf>
    <xf numFmtId="166" fontId="10" fillId="0" borderId="1" xfId="2" applyNumberFormat="1" applyFont="1" applyFill="1" applyBorder="1" applyAlignment="1">
      <alignment horizontal="left" vertical="center" wrapText="1"/>
    </xf>
    <xf numFmtId="0" fontId="9" fillId="0" borderId="1" xfId="0" applyFont="1" applyBorder="1" applyAlignment="1">
      <alignment wrapText="1"/>
    </xf>
    <xf numFmtId="1" fontId="10" fillId="0" borderId="1" xfId="3" applyNumberFormat="1" applyFont="1" applyFill="1" applyBorder="1" applyAlignment="1">
      <alignmen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2" fontId="10" fillId="0" borderId="1" xfId="3" applyNumberFormat="1" applyFont="1" applyFill="1" applyBorder="1" applyAlignment="1">
      <alignment vertical="center" wrapText="1"/>
    </xf>
    <xf numFmtId="10" fontId="10" fillId="0" borderId="1" xfId="3"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49" fontId="10" fillId="0" borderId="6" xfId="0" applyNumberFormat="1" applyFont="1" applyBorder="1" applyAlignment="1">
      <alignment vertical="top" wrapText="1"/>
    </xf>
    <xf numFmtId="169" fontId="4" fillId="0" borderId="1" xfId="2" applyNumberFormat="1" applyFont="1" applyBorder="1" applyAlignment="1">
      <alignment horizontal="center" vertical="center" wrapText="1"/>
    </xf>
    <xf numFmtId="2" fontId="4" fillId="0" borderId="1" xfId="3" applyNumberFormat="1" applyFont="1" applyBorder="1" applyAlignment="1">
      <alignment horizontal="center" vertical="center" wrapText="1"/>
    </xf>
    <xf numFmtId="0" fontId="11" fillId="0" borderId="1" xfId="1" applyFont="1" applyFill="1" applyBorder="1" applyAlignment="1">
      <alignment vertical="center" wrapText="1"/>
    </xf>
    <xf numFmtId="0" fontId="10" fillId="0" borderId="0" xfId="0" applyFont="1" applyAlignment="1">
      <alignment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pplyProtection="1">
      <alignment horizontal="center" vertical="center" wrapText="1"/>
      <protection locked="0"/>
    </xf>
    <xf numFmtId="167" fontId="10" fillId="2" borderId="1" xfId="0" applyNumberFormat="1" applyFont="1" applyFill="1" applyBorder="1" applyAlignment="1">
      <alignment horizontal="left" vertical="center" wrapText="1"/>
    </xf>
    <xf numFmtId="14" fontId="10" fillId="2" borderId="4" xfId="0" applyNumberFormat="1" applyFont="1" applyFill="1" applyBorder="1" applyAlignment="1">
      <alignment horizontal="left" vertical="center" wrapText="1"/>
    </xf>
    <xf numFmtId="0" fontId="10" fillId="2" borderId="4" xfId="0" applyFont="1" applyFill="1" applyBorder="1" applyAlignment="1">
      <alignment horizontal="center" vertical="center" wrapText="1"/>
    </xf>
    <xf numFmtId="167" fontId="10" fillId="2" borderId="4" xfId="0" applyNumberFormat="1"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14" fontId="10" fillId="2" borderId="5" xfId="0" applyNumberFormat="1" applyFont="1" applyFill="1" applyBorder="1" applyAlignment="1">
      <alignment horizontal="left" vertical="center" wrapText="1"/>
    </xf>
    <xf numFmtId="0" fontId="10" fillId="2" borderId="5" xfId="0" applyFont="1" applyFill="1" applyBorder="1" applyAlignment="1">
      <alignment horizontal="center" vertical="center" wrapText="1"/>
    </xf>
    <xf numFmtId="167" fontId="10" fillId="2" borderId="5" xfId="0" applyNumberFormat="1" applyFont="1" applyFill="1" applyBorder="1" applyAlignment="1">
      <alignment horizontal="center" vertical="center" wrapText="1"/>
    </xf>
    <xf numFmtId="166" fontId="4" fillId="0" borderId="1" xfId="2" applyNumberFormat="1" applyFont="1" applyFill="1" applyBorder="1" applyAlignment="1">
      <alignment vertical="center" wrapText="1"/>
    </xf>
    <xf numFmtId="14" fontId="4" fillId="0" borderId="1" xfId="0" applyNumberFormat="1" applyFont="1" applyBorder="1" applyAlignment="1">
      <alignment vertical="center" wrapText="1"/>
    </xf>
    <xf numFmtId="0" fontId="4" fillId="0" borderId="1" xfId="0" applyFont="1" applyBorder="1" applyAlignment="1">
      <alignment horizontal="left" vertical="top" wrapText="1"/>
    </xf>
    <xf numFmtId="0" fontId="10" fillId="2" borderId="1" xfId="0" applyFont="1" applyFill="1" applyBorder="1" applyAlignment="1" applyProtection="1">
      <alignment horizontal="center" vertical="center" wrapText="1"/>
      <protection locked="0"/>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9" fontId="4" fillId="2" borderId="4" xfId="4" applyNumberFormat="1" applyFont="1" applyFill="1" applyBorder="1" applyAlignment="1">
      <alignment horizontal="left" vertical="center" wrapText="1"/>
    </xf>
    <xf numFmtId="169" fontId="4" fillId="2" borderId="5" xfId="4" applyNumberFormat="1" applyFont="1" applyFill="1" applyBorder="1" applyAlignment="1">
      <alignment horizontal="left" vertical="center" wrapText="1"/>
    </xf>
    <xf numFmtId="169" fontId="4" fillId="2" borderId="1" xfId="4" applyNumberFormat="1" applyFont="1" applyFill="1" applyBorder="1" applyAlignment="1">
      <alignment horizontal="left" vertical="center" wrapText="1"/>
    </xf>
    <xf numFmtId="0" fontId="4" fillId="0" borderId="1" xfId="0" applyFont="1" applyBorder="1" applyAlignment="1">
      <alignment horizontal="left" vertical="center" wrapText="1"/>
    </xf>
    <xf numFmtId="10" fontId="4" fillId="0" borderId="1" xfId="0" applyNumberFormat="1" applyFont="1" applyBorder="1" applyAlignment="1">
      <alignment horizontal="center" vertical="center" wrapText="1"/>
    </xf>
    <xf numFmtId="9" fontId="4" fillId="0" borderId="1" xfId="3" applyFont="1" applyFill="1" applyBorder="1" applyAlignment="1">
      <alignment horizontal="left" vertical="center" wrapText="1"/>
    </xf>
    <xf numFmtId="168"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0" fontId="5" fillId="0" borderId="1" xfId="1" applyBorder="1" applyAlignment="1">
      <alignment horizontal="left" vertical="center" wrapText="1"/>
    </xf>
    <xf numFmtId="165" fontId="10" fillId="0" borderId="1" xfId="0" applyNumberFormat="1" applyFont="1" applyBorder="1" applyAlignment="1">
      <alignment horizontal="left" vertical="center" wrapText="1"/>
    </xf>
    <xf numFmtId="168" fontId="10" fillId="0" borderId="1" xfId="0" applyNumberFormat="1" applyFont="1" applyBorder="1" applyAlignment="1">
      <alignment horizontal="left" vertical="center" wrapText="1"/>
    </xf>
    <xf numFmtId="167" fontId="4" fillId="0" borderId="1" xfId="0" applyNumberFormat="1" applyFont="1" applyBorder="1" applyAlignment="1">
      <alignment vertical="center" wrapText="1"/>
    </xf>
    <xf numFmtId="2" fontId="10" fillId="0" borderId="1" xfId="0" applyNumberFormat="1" applyFont="1" applyBorder="1" applyAlignment="1">
      <alignment horizontal="left" vertical="center" wrapText="1"/>
    </xf>
    <xf numFmtId="0" fontId="2" fillId="0" borderId="1" xfId="0" applyFont="1" applyBorder="1" applyAlignment="1">
      <alignment vertical="center" wrapText="1"/>
    </xf>
    <xf numFmtId="167" fontId="2" fillId="0" borderId="1" xfId="0" applyNumberFormat="1" applyFont="1" applyBorder="1" applyAlignment="1">
      <alignment vertical="center" wrapText="1"/>
    </xf>
    <xf numFmtId="167" fontId="4" fillId="0" borderId="1" xfId="2" applyNumberFormat="1" applyFont="1" applyFill="1" applyBorder="1" applyAlignment="1">
      <alignment vertical="center" wrapText="1"/>
    </xf>
    <xf numFmtId="165" fontId="4" fillId="2" borderId="1" xfId="0" applyNumberFormat="1" applyFont="1" applyFill="1" applyBorder="1" applyAlignment="1">
      <alignment horizontal="left" vertical="center" wrapText="1"/>
    </xf>
    <xf numFmtId="0" fontId="4" fillId="0" borderId="1" xfId="0" applyFont="1" applyBorder="1" applyAlignment="1" applyProtection="1">
      <alignment horizontal="center" vertical="center" wrapText="1"/>
      <protection locked="0"/>
    </xf>
    <xf numFmtId="165"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5">
    <cellStyle name="Hipervínculo" xfId="1" builtinId="8"/>
    <cellStyle name="Millares" xfId="4" builtinId="3"/>
    <cellStyle name="Moneda" xfId="2" builtinId="4"/>
    <cellStyle name="Normal" xfId="0" builtinId="0"/>
    <cellStyle name="Porcentaje" xfId="3"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2:D5" sheet="PA 2023"/>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F367F65D-33B6-4ED7-8BA0-59A1A5844A12}">
    <text>Esta información la propuso nuevamente para 2023 la VCH-GSCE, validar si queda finalmente.</text>
  </threadedComment>
  <threadedComment ref="AD59" dT="2023-08-22T21:04:20.65" personId="{60F3D9CA-5430-45FA-A75C-DD03F98E246C}" id="{22CF19AA-D204-481E-89E7-CEDF6E3F78A7}">
    <text>Indicador Estratégico: Ingresos por Derechos Económicos con modificaciones.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dT="2023-04-26T12:55:20.35" personId="{60F3D9CA-5430-45FA-A75C-DD03F98E246C}" id="{0A6E5C49-19A9-4B6D-8111-314F27173E2E}">
    <text>Milton Aristobulo Lopez
milton.lopez@anh.gov.co</text>
    <extLst>
      <x:ext xmlns:xltc2="http://schemas.microsoft.com/office/spreadsheetml/2020/threadedcomments2" uri="{F7C98A9C-CBB3-438F-8F68-D28B6AF4A901}">
        <xltc2:checksum>1541839400</xltc2:checksum>
        <xltc2:hyperlink startIndex="24" length="23" url="milton.lopez@anh.gov.co"/>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anh.gov.co/es/operaciones-y-regal%C3%ADas/sistemas-integrados-operaciones/estad%C3%ADsticas-de-producci%C3%B3n/" TargetMode="External"/><Relationship Id="rId7" Type="http://schemas.microsoft.com/office/2017/10/relationships/threadedComment" Target="../threadedComments/threadedComment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hyperlink" Target="mailto:jarvin.lopez@anh.gov.co" TargetMode="External"/><Relationship Id="rId7" Type="http://schemas.openxmlformats.org/officeDocument/2006/relationships/comments" Target="../comments2.xml"/><Relationship Id="rId2" Type="http://schemas.openxmlformats.org/officeDocument/2006/relationships/hyperlink" Target="mailto:maria.tovar@anh.gov.co" TargetMode="External"/><Relationship Id="rId1" Type="http://schemas.openxmlformats.org/officeDocument/2006/relationships/hyperlink" Target="mailto:maria.tovar@anh.gov.co"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mailto:jarvin.lopez@anh.gov.co"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D98"/>
  <sheetViews>
    <sheetView tabSelected="1"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baseColWidth="10" defaultColWidth="11.453125" defaultRowHeight="14.5" x14ac:dyDescent="0.35"/>
  <cols>
    <col min="1" max="1" width="9.26953125" style="34" customWidth="1"/>
    <col min="2" max="2" width="21.7265625" style="31" customWidth="1"/>
    <col min="3" max="3" width="18.26953125" style="31" customWidth="1"/>
    <col min="4" max="4" width="24.08984375" style="31" customWidth="1"/>
    <col min="5" max="5" width="22.36328125" style="31" customWidth="1"/>
    <col min="6" max="6" width="39.453125" style="31" customWidth="1"/>
    <col min="7" max="7" width="26.36328125" style="31" customWidth="1"/>
    <col min="8" max="8" width="29" style="31" customWidth="1"/>
    <col min="9" max="9" width="27.54296875" style="31" customWidth="1"/>
    <col min="10" max="10" width="33.1796875" style="31" customWidth="1"/>
    <col min="11" max="13" width="38.7265625" style="31" customWidth="1"/>
    <col min="14" max="14" width="19.81640625" style="31" customWidth="1"/>
    <col min="15" max="15" width="48.1796875" style="31" customWidth="1"/>
    <col min="16" max="16" width="20.26953125" style="34" customWidth="1"/>
    <col min="17" max="17" width="14.81640625" style="35" customWidth="1"/>
    <col min="18" max="19" width="38.7265625" style="31" customWidth="1"/>
    <col min="20" max="20" width="30.26953125" style="31" customWidth="1"/>
    <col min="21" max="21" width="14.453125" style="42" customWidth="1"/>
    <col min="22" max="22" width="23.6328125" style="42" customWidth="1"/>
    <col min="23" max="23" width="38.7265625" style="31" customWidth="1"/>
    <col min="24" max="24" width="16.08984375" style="35" customWidth="1"/>
    <col min="25" max="25" width="20.81640625" style="34" customWidth="1"/>
    <col min="26" max="26" width="45.26953125" style="31" customWidth="1"/>
    <col min="27" max="27" width="20.36328125" style="31" customWidth="1"/>
    <col min="28" max="28" width="30.7265625" style="31" customWidth="1"/>
    <col min="29" max="29" width="21.81640625" style="36" customWidth="1"/>
    <col min="30" max="30" width="34.453125" style="31" customWidth="1"/>
    <col min="31" max="16384" width="11.453125" style="31"/>
  </cols>
  <sheetData>
    <row r="1" spans="1:30" s="40" customFormat="1" ht="43.5" x14ac:dyDescent="0.35">
      <c r="A1" s="39" t="s">
        <v>0</v>
      </c>
      <c r="B1" s="39" t="s">
        <v>1</v>
      </c>
      <c r="C1" s="39" t="s">
        <v>2</v>
      </c>
      <c r="D1" s="39" t="s">
        <v>3</v>
      </c>
      <c r="E1" s="39" t="s">
        <v>4</v>
      </c>
      <c r="F1" s="39" t="s">
        <v>5</v>
      </c>
      <c r="G1" s="39" t="s">
        <v>238</v>
      </c>
      <c r="H1" s="39" t="s">
        <v>6</v>
      </c>
      <c r="I1" s="39" t="s">
        <v>7</v>
      </c>
      <c r="J1" s="39" t="s">
        <v>8</v>
      </c>
      <c r="K1" s="39" t="s">
        <v>9</v>
      </c>
      <c r="L1" s="39" t="s">
        <v>10</v>
      </c>
      <c r="M1" s="39" t="s">
        <v>11</v>
      </c>
      <c r="N1" s="39" t="s">
        <v>236</v>
      </c>
      <c r="O1" s="39" t="s">
        <v>12</v>
      </c>
      <c r="P1" s="39" t="s">
        <v>13</v>
      </c>
      <c r="Q1" s="39" t="s">
        <v>14</v>
      </c>
      <c r="R1" s="39" t="s">
        <v>15</v>
      </c>
      <c r="S1" s="39" t="s">
        <v>16</v>
      </c>
      <c r="T1" s="125" t="s">
        <v>17</v>
      </c>
      <c r="U1" s="126" t="s">
        <v>18</v>
      </c>
      <c r="V1" s="126" t="s">
        <v>19</v>
      </c>
      <c r="W1" s="39" t="s">
        <v>20</v>
      </c>
      <c r="X1" s="39" t="s">
        <v>21</v>
      </c>
      <c r="Y1" s="39" t="s">
        <v>473</v>
      </c>
      <c r="Z1" s="39" t="s">
        <v>371</v>
      </c>
      <c r="AA1" s="39" t="s">
        <v>418</v>
      </c>
      <c r="AB1" s="39" t="s">
        <v>23</v>
      </c>
      <c r="AC1" s="125" t="s">
        <v>24</v>
      </c>
      <c r="AD1" s="39" t="s">
        <v>22</v>
      </c>
    </row>
    <row r="2" spans="1:30" ht="65.5" customHeight="1" x14ac:dyDescent="0.35">
      <c r="A2" s="67">
        <v>1</v>
      </c>
      <c r="B2" s="29" t="s">
        <v>188</v>
      </c>
      <c r="C2" s="29" t="s">
        <v>47</v>
      </c>
      <c r="D2" s="41" t="s">
        <v>25</v>
      </c>
      <c r="E2" s="41" t="s">
        <v>26</v>
      </c>
      <c r="F2" s="29" t="s">
        <v>27</v>
      </c>
      <c r="G2" s="29" t="s">
        <v>273</v>
      </c>
      <c r="H2" s="29" t="s">
        <v>522</v>
      </c>
      <c r="I2" s="29" t="s">
        <v>256</v>
      </c>
      <c r="J2" s="29" t="s">
        <v>528</v>
      </c>
      <c r="K2" s="29" t="s">
        <v>49</v>
      </c>
      <c r="L2" s="29" t="s">
        <v>49</v>
      </c>
      <c r="M2" s="29" t="s">
        <v>49</v>
      </c>
      <c r="N2" s="41" t="s">
        <v>366</v>
      </c>
      <c r="O2" s="29" t="s">
        <v>28</v>
      </c>
      <c r="P2" s="68">
        <v>1</v>
      </c>
      <c r="Q2" s="41" t="s">
        <v>29</v>
      </c>
      <c r="R2" s="29" t="s">
        <v>527</v>
      </c>
      <c r="S2" s="29" t="s">
        <v>189</v>
      </c>
      <c r="T2" s="69">
        <v>0</v>
      </c>
      <c r="U2" s="41" t="s">
        <v>366</v>
      </c>
      <c r="V2" s="41" t="s">
        <v>366</v>
      </c>
      <c r="W2" s="29" t="s">
        <v>53</v>
      </c>
      <c r="X2" s="41" t="s">
        <v>153</v>
      </c>
      <c r="Y2" s="29" t="s">
        <v>49</v>
      </c>
      <c r="Z2" s="29" t="s">
        <v>49</v>
      </c>
      <c r="AA2" s="29" t="s">
        <v>49</v>
      </c>
      <c r="AB2" s="29" t="s">
        <v>49</v>
      </c>
      <c r="AC2" s="29" t="s">
        <v>49</v>
      </c>
      <c r="AD2" s="29" t="s">
        <v>55</v>
      </c>
    </row>
    <row r="3" spans="1:30" ht="65.5" customHeight="1" x14ac:dyDescent="0.35">
      <c r="A3" s="67">
        <v>2</v>
      </c>
      <c r="B3" s="29" t="s">
        <v>188</v>
      </c>
      <c r="C3" s="29" t="s">
        <v>47</v>
      </c>
      <c r="D3" s="41" t="s">
        <v>25</v>
      </c>
      <c r="E3" s="41" t="s">
        <v>26</v>
      </c>
      <c r="F3" s="29" t="s">
        <v>27</v>
      </c>
      <c r="G3" s="29" t="s">
        <v>273</v>
      </c>
      <c r="H3" s="29" t="s">
        <v>522</v>
      </c>
      <c r="I3" s="29" t="s">
        <v>256</v>
      </c>
      <c r="J3" s="29" t="s">
        <v>528</v>
      </c>
      <c r="K3" s="29" t="s">
        <v>49</v>
      </c>
      <c r="L3" s="29" t="s">
        <v>49</v>
      </c>
      <c r="M3" s="29" t="s">
        <v>49</v>
      </c>
      <c r="N3" s="41" t="s">
        <v>366</v>
      </c>
      <c r="O3" s="29" t="s">
        <v>30</v>
      </c>
      <c r="P3" s="68">
        <v>1</v>
      </c>
      <c r="Q3" s="41" t="s">
        <v>29</v>
      </c>
      <c r="R3" s="29" t="s">
        <v>190</v>
      </c>
      <c r="S3" s="29" t="s">
        <v>191</v>
      </c>
      <c r="T3" s="69">
        <v>69000000</v>
      </c>
      <c r="U3" s="41" t="s">
        <v>366</v>
      </c>
      <c r="V3" s="41" t="s">
        <v>366</v>
      </c>
      <c r="W3" s="29" t="s">
        <v>60</v>
      </c>
      <c r="X3" s="41" t="s">
        <v>153</v>
      </c>
      <c r="Y3" s="29" t="s">
        <v>49</v>
      </c>
      <c r="Z3" s="29" t="s">
        <v>49</v>
      </c>
      <c r="AA3" s="29" t="s">
        <v>49</v>
      </c>
      <c r="AB3" s="29" t="s">
        <v>49</v>
      </c>
      <c r="AC3" s="29" t="s">
        <v>49</v>
      </c>
      <c r="AD3" s="29" t="s">
        <v>55</v>
      </c>
    </row>
    <row r="4" spans="1:30" ht="65.5" customHeight="1" x14ac:dyDescent="0.35">
      <c r="A4" s="67">
        <v>3</v>
      </c>
      <c r="B4" s="29" t="s">
        <v>188</v>
      </c>
      <c r="C4" s="29" t="s">
        <v>47</v>
      </c>
      <c r="D4" s="41" t="s">
        <v>25</v>
      </c>
      <c r="E4" s="41" t="s">
        <v>26</v>
      </c>
      <c r="F4" s="29" t="s">
        <v>27</v>
      </c>
      <c r="G4" s="29" t="s">
        <v>273</v>
      </c>
      <c r="H4" s="29" t="s">
        <v>522</v>
      </c>
      <c r="I4" s="29" t="s">
        <v>256</v>
      </c>
      <c r="J4" s="29" t="s">
        <v>528</v>
      </c>
      <c r="K4" s="29" t="s">
        <v>49</v>
      </c>
      <c r="L4" s="29" t="s">
        <v>49</v>
      </c>
      <c r="M4" s="29" t="s">
        <v>49</v>
      </c>
      <c r="N4" s="41" t="s">
        <v>366</v>
      </c>
      <c r="O4" s="29" t="s">
        <v>31</v>
      </c>
      <c r="P4" s="68">
        <v>1</v>
      </c>
      <c r="Q4" s="41" t="s">
        <v>29</v>
      </c>
      <c r="R4" s="29" t="s">
        <v>192</v>
      </c>
      <c r="S4" s="29" t="s">
        <v>193</v>
      </c>
      <c r="T4" s="69">
        <v>24000000</v>
      </c>
      <c r="U4" s="41" t="s">
        <v>366</v>
      </c>
      <c r="V4" s="41" t="s">
        <v>366</v>
      </c>
      <c r="W4" s="29" t="s">
        <v>60</v>
      </c>
      <c r="X4" s="41" t="s">
        <v>153</v>
      </c>
      <c r="Y4" s="29" t="s">
        <v>49</v>
      </c>
      <c r="Z4" s="29" t="s">
        <v>49</v>
      </c>
      <c r="AA4" s="29" t="s">
        <v>49</v>
      </c>
      <c r="AB4" s="29" t="s">
        <v>49</v>
      </c>
      <c r="AC4" s="29" t="s">
        <v>49</v>
      </c>
      <c r="AD4" s="29" t="s">
        <v>55</v>
      </c>
    </row>
    <row r="5" spans="1:30" ht="65.5" customHeight="1" x14ac:dyDescent="0.35">
      <c r="A5" s="67">
        <v>4</v>
      </c>
      <c r="B5" s="29" t="s">
        <v>188</v>
      </c>
      <c r="C5" s="29" t="s">
        <v>47</v>
      </c>
      <c r="D5" s="41" t="s">
        <v>25</v>
      </c>
      <c r="E5" s="41" t="s">
        <v>26</v>
      </c>
      <c r="F5" s="29" t="s">
        <v>27</v>
      </c>
      <c r="G5" s="29" t="s">
        <v>273</v>
      </c>
      <c r="H5" s="29" t="s">
        <v>522</v>
      </c>
      <c r="I5" s="29" t="s">
        <v>256</v>
      </c>
      <c r="J5" s="29" t="s">
        <v>528</v>
      </c>
      <c r="K5" s="29" t="s">
        <v>49</v>
      </c>
      <c r="L5" s="29" t="s">
        <v>49</v>
      </c>
      <c r="M5" s="29" t="s">
        <v>49</v>
      </c>
      <c r="N5" s="41" t="s">
        <v>366</v>
      </c>
      <c r="O5" s="29" t="s">
        <v>36</v>
      </c>
      <c r="P5" s="68">
        <v>1</v>
      </c>
      <c r="Q5" s="41" t="s">
        <v>29</v>
      </c>
      <c r="R5" s="29" t="s">
        <v>203</v>
      </c>
      <c r="S5" s="29" t="s">
        <v>36</v>
      </c>
      <c r="T5" s="69">
        <v>0</v>
      </c>
      <c r="U5" s="41" t="s">
        <v>366</v>
      </c>
      <c r="V5" s="41" t="s">
        <v>366</v>
      </c>
      <c r="W5" s="29" t="s">
        <v>60</v>
      </c>
      <c r="X5" s="41" t="s">
        <v>153</v>
      </c>
      <c r="Y5" s="29" t="s">
        <v>49</v>
      </c>
      <c r="Z5" s="29" t="s">
        <v>49</v>
      </c>
      <c r="AA5" s="29" t="s">
        <v>49</v>
      </c>
      <c r="AB5" s="29" t="s">
        <v>49</v>
      </c>
      <c r="AC5" s="29" t="s">
        <v>49</v>
      </c>
      <c r="AD5" s="29" t="s">
        <v>55</v>
      </c>
    </row>
    <row r="6" spans="1:30" ht="65.5" customHeight="1" x14ac:dyDescent="0.35">
      <c r="A6" s="67">
        <v>5</v>
      </c>
      <c r="B6" s="29" t="s">
        <v>188</v>
      </c>
      <c r="C6" s="29" t="s">
        <v>147</v>
      </c>
      <c r="D6" s="41" t="s">
        <v>25</v>
      </c>
      <c r="E6" s="41" t="s">
        <v>26</v>
      </c>
      <c r="F6" s="29" t="s">
        <v>27</v>
      </c>
      <c r="G6" s="29" t="s">
        <v>273</v>
      </c>
      <c r="H6" s="29" t="s">
        <v>522</v>
      </c>
      <c r="I6" s="29" t="s">
        <v>256</v>
      </c>
      <c r="J6" s="29" t="s">
        <v>65</v>
      </c>
      <c r="K6" s="29" t="s">
        <v>49</v>
      </c>
      <c r="L6" s="29" t="s">
        <v>49</v>
      </c>
      <c r="M6" s="29" t="s">
        <v>49</v>
      </c>
      <c r="N6" s="41" t="s">
        <v>366</v>
      </c>
      <c r="O6" s="29" t="s">
        <v>37</v>
      </c>
      <c r="P6" s="68">
        <v>83</v>
      </c>
      <c r="Q6" s="41" t="s">
        <v>38</v>
      </c>
      <c r="R6" s="29" t="s">
        <v>204</v>
      </c>
      <c r="S6" s="29" t="s">
        <v>205</v>
      </c>
      <c r="T6" s="69">
        <v>24000000</v>
      </c>
      <c r="U6" s="41" t="s">
        <v>366</v>
      </c>
      <c r="V6" s="41" t="s">
        <v>366</v>
      </c>
      <c r="W6" s="29" t="s">
        <v>53</v>
      </c>
      <c r="X6" s="41" t="s">
        <v>153</v>
      </c>
      <c r="Y6" s="29" t="s">
        <v>49</v>
      </c>
      <c r="Z6" s="29" t="s">
        <v>49</v>
      </c>
      <c r="AA6" s="29" t="s">
        <v>49</v>
      </c>
      <c r="AB6" s="29" t="s">
        <v>49</v>
      </c>
      <c r="AC6" s="29" t="s">
        <v>49</v>
      </c>
      <c r="AD6" s="29" t="s">
        <v>6</v>
      </c>
    </row>
    <row r="7" spans="1:30" ht="65.5" customHeight="1" x14ac:dyDescent="0.35">
      <c r="A7" s="67">
        <v>6</v>
      </c>
      <c r="B7" s="29" t="s">
        <v>247</v>
      </c>
      <c r="C7" s="29" t="s">
        <v>194</v>
      </c>
      <c r="D7" s="41" t="s">
        <v>25</v>
      </c>
      <c r="E7" s="41" t="s">
        <v>26</v>
      </c>
      <c r="F7" s="29" t="s">
        <v>237</v>
      </c>
      <c r="G7" s="29" t="s">
        <v>274</v>
      </c>
      <c r="H7" s="29" t="s">
        <v>522</v>
      </c>
      <c r="I7" s="29" t="s">
        <v>168</v>
      </c>
      <c r="J7" s="29" t="s">
        <v>528</v>
      </c>
      <c r="K7" s="29" t="s">
        <v>49</v>
      </c>
      <c r="L7" s="29" t="s">
        <v>49</v>
      </c>
      <c r="M7" s="29" t="s">
        <v>49</v>
      </c>
      <c r="N7" s="41">
        <v>8</v>
      </c>
      <c r="O7" s="29" t="s">
        <v>32</v>
      </c>
      <c r="P7" s="68">
        <v>3</v>
      </c>
      <c r="Q7" s="41" t="s">
        <v>29</v>
      </c>
      <c r="R7" s="29" t="s">
        <v>195</v>
      </c>
      <c r="S7" s="29" t="s">
        <v>196</v>
      </c>
      <c r="T7" s="70">
        <v>11803758</v>
      </c>
      <c r="U7" s="71" t="s">
        <v>429</v>
      </c>
      <c r="V7" s="71">
        <v>45291</v>
      </c>
      <c r="W7" s="29" t="s">
        <v>53</v>
      </c>
      <c r="X7" s="41" t="s">
        <v>169</v>
      </c>
      <c r="Y7" s="59">
        <v>1</v>
      </c>
      <c r="Z7" s="44" t="s">
        <v>430</v>
      </c>
      <c r="AA7" s="44" t="s">
        <v>434</v>
      </c>
      <c r="AB7" s="70">
        <v>11803758</v>
      </c>
      <c r="AC7" s="72">
        <v>4000163</v>
      </c>
      <c r="AD7" s="29" t="s">
        <v>55</v>
      </c>
    </row>
    <row r="8" spans="1:30" ht="65.5" customHeight="1" x14ac:dyDescent="0.35">
      <c r="A8" s="67">
        <v>7</v>
      </c>
      <c r="B8" s="29" t="s">
        <v>247</v>
      </c>
      <c r="C8" s="29" t="s">
        <v>47</v>
      </c>
      <c r="D8" s="41" t="s">
        <v>25</v>
      </c>
      <c r="E8" s="41" t="s">
        <v>26</v>
      </c>
      <c r="F8" s="29" t="s">
        <v>237</v>
      </c>
      <c r="G8" s="29" t="s">
        <v>274</v>
      </c>
      <c r="H8" s="29" t="s">
        <v>522</v>
      </c>
      <c r="I8" s="29" t="s">
        <v>168</v>
      </c>
      <c r="J8" s="29" t="s">
        <v>528</v>
      </c>
      <c r="K8" s="29" t="s">
        <v>49</v>
      </c>
      <c r="L8" s="29" t="s">
        <v>49</v>
      </c>
      <c r="M8" s="29" t="s">
        <v>49</v>
      </c>
      <c r="N8" s="41">
        <v>8</v>
      </c>
      <c r="O8" s="29" t="s">
        <v>33</v>
      </c>
      <c r="P8" s="68">
        <v>3</v>
      </c>
      <c r="Q8" s="41" t="s">
        <v>29</v>
      </c>
      <c r="R8" s="29" t="s">
        <v>197</v>
      </c>
      <c r="S8" s="29" t="s">
        <v>198</v>
      </c>
      <c r="T8" s="70">
        <v>11803758</v>
      </c>
      <c r="U8" s="71" t="s">
        <v>429</v>
      </c>
      <c r="V8" s="71">
        <v>45291</v>
      </c>
      <c r="W8" s="29" t="s">
        <v>53</v>
      </c>
      <c r="X8" s="41" t="s">
        <v>169</v>
      </c>
      <c r="Y8" s="59">
        <v>1</v>
      </c>
      <c r="Z8" s="44" t="s">
        <v>431</v>
      </c>
      <c r="AA8" s="44" t="s">
        <v>434</v>
      </c>
      <c r="AB8" s="70">
        <v>11803758</v>
      </c>
      <c r="AC8" s="72">
        <v>4000163</v>
      </c>
      <c r="AD8" s="29" t="s">
        <v>55</v>
      </c>
    </row>
    <row r="9" spans="1:30" ht="65.5" customHeight="1" x14ac:dyDescent="0.35">
      <c r="A9" s="67">
        <v>8</v>
      </c>
      <c r="B9" s="29" t="s">
        <v>247</v>
      </c>
      <c r="C9" s="29" t="s">
        <v>47</v>
      </c>
      <c r="D9" s="41" t="s">
        <v>25</v>
      </c>
      <c r="E9" s="41" t="s">
        <v>26</v>
      </c>
      <c r="F9" s="29" t="s">
        <v>237</v>
      </c>
      <c r="G9" s="29" t="s">
        <v>274</v>
      </c>
      <c r="H9" s="29" t="s">
        <v>522</v>
      </c>
      <c r="I9" s="29" t="s">
        <v>168</v>
      </c>
      <c r="J9" s="29" t="s">
        <v>528</v>
      </c>
      <c r="K9" s="29" t="s">
        <v>49</v>
      </c>
      <c r="L9" s="29" t="s">
        <v>49</v>
      </c>
      <c r="M9" s="29" t="s">
        <v>49</v>
      </c>
      <c r="N9" s="41">
        <v>8</v>
      </c>
      <c r="O9" s="29" t="s">
        <v>34</v>
      </c>
      <c r="P9" s="68">
        <v>3</v>
      </c>
      <c r="Q9" s="41" t="s">
        <v>29</v>
      </c>
      <c r="R9" s="29" t="s">
        <v>199</v>
      </c>
      <c r="S9" s="29" t="s">
        <v>200</v>
      </c>
      <c r="T9" s="70">
        <v>11803758</v>
      </c>
      <c r="U9" s="71" t="s">
        <v>429</v>
      </c>
      <c r="V9" s="71">
        <v>45291</v>
      </c>
      <c r="W9" s="29" t="s">
        <v>53</v>
      </c>
      <c r="X9" s="41" t="s">
        <v>169</v>
      </c>
      <c r="Y9" s="59">
        <v>1</v>
      </c>
      <c r="Z9" s="44" t="s">
        <v>432</v>
      </c>
      <c r="AA9" s="44" t="s">
        <v>434</v>
      </c>
      <c r="AB9" s="70">
        <v>11803758</v>
      </c>
      <c r="AC9" s="72">
        <v>4000163</v>
      </c>
      <c r="AD9" s="29" t="s">
        <v>55</v>
      </c>
    </row>
    <row r="10" spans="1:30" ht="65.5" customHeight="1" x14ac:dyDescent="0.35">
      <c r="A10" s="67">
        <v>9</v>
      </c>
      <c r="B10" s="29" t="s">
        <v>247</v>
      </c>
      <c r="C10" s="29" t="s">
        <v>47</v>
      </c>
      <c r="D10" s="41" t="s">
        <v>25</v>
      </c>
      <c r="E10" s="41" t="s">
        <v>26</v>
      </c>
      <c r="F10" s="29" t="s">
        <v>237</v>
      </c>
      <c r="G10" s="29" t="s">
        <v>274</v>
      </c>
      <c r="H10" s="29" t="s">
        <v>522</v>
      </c>
      <c r="I10" s="29" t="s">
        <v>168</v>
      </c>
      <c r="J10" s="29" t="s">
        <v>528</v>
      </c>
      <c r="K10" s="29" t="s">
        <v>49</v>
      </c>
      <c r="L10" s="29" t="s">
        <v>49</v>
      </c>
      <c r="M10" s="29" t="s">
        <v>49</v>
      </c>
      <c r="N10" s="41">
        <v>8</v>
      </c>
      <c r="O10" s="29" t="s">
        <v>35</v>
      </c>
      <c r="P10" s="68">
        <v>3</v>
      </c>
      <c r="Q10" s="41" t="s">
        <v>29</v>
      </c>
      <c r="R10" s="29" t="s">
        <v>201</v>
      </c>
      <c r="S10" s="29" t="s">
        <v>202</v>
      </c>
      <c r="T10" s="70">
        <v>11803758</v>
      </c>
      <c r="U10" s="71" t="s">
        <v>429</v>
      </c>
      <c r="V10" s="71">
        <v>45291</v>
      </c>
      <c r="W10" s="29" t="s">
        <v>53</v>
      </c>
      <c r="X10" s="41" t="s">
        <v>169</v>
      </c>
      <c r="Y10" s="59">
        <v>1</v>
      </c>
      <c r="Z10" s="44" t="s">
        <v>433</v>
      </c>
      <c r="AA10" s="44" t="s">
        <v>434</v>
      </c>
      <c r="AB10" s="70">
        <v>11803758</v>
      </c>
      <c r="AC10" s="72">
        <v>4000163</v>
      </c>
      <c r="AD10" s="29" t="s">
        <v>55</v>
      </c>
    </row>
    <row r="11" spans="1:30" ht="65.5" customHeight="1" x14ac:dyDescent="0.35">
      <c r="A11" s="67">
        <v>10</v>
      </c>
      <c r="B11" s="29" t="s">
        <v>170</v>
      </c>
      <c r="C11" s="29" t="s">
        <v>147</v>
      </c>
      <c r="D11" s="41" t="s">
        <v>25</v>
      </c>
      <c r="E11" s="41" t="s">
        <v>26</v>
      </c>
      <c r="F11" s="29" t="s">
        <v>27</v>
      </c>
      <c r="G11" s="29" t="s">
        <v>273</v>
      </c>
      <c r="H11" s="29" t="s">
        <v>522</v>
      </c>
      <c r="I11" s="29" t="s">
        <v>256</v>
      </c>
      <c r="J11" s="29" t="s">
        <v>65</v>
      </c>
      <c r="K11" s="29" t="s">
        <v>49</v>
      </c>
      <c r="L11" s="29" t="s">
        <v>49</v>
      </c>
      <c r="M11" s="29" t="s">
        <v>39</v>
      </c>
      <c r="N11" s="29" t="s">
        <v>366</v>
      </c>
      <c r="O11" s="29" t="s">
        <v>40</v>
      </c>
      <c r="P11" s="68">
        <v>100</v>
      </c>
      <c r="Q11" s="41" t="s">
        <v>38</v>
      </c>
      <c r="R11" s="29" t="s">
        <v>206</v>
      </c>
      <c r="S11" s="29" t="s">
        <v>207</v>
      </c>
      <c r="T11" s="69">
        <v>0</v>
      </c>
      <c r="U11" s="73">
        <v>44927</v>
      </c>
      <c r="V11" s="73">
        <v>45291</v>
      </c>
      <c r="W11" s="29" t="s">
        <v>60</v>
      </c>
      <c r="X11" s="41" t="s">
        <v>72</v>
      </c>
      <c r="Y11" s="29">
        <v>100</v>
      </c>
      <c r="Z11" s="29" t="s">
        <v>575</v>
      </c>
      <c r="AA11" s="29" t="s">
        <v>357</v>
      </c>
      <c r="AB11" s="29" t="s">
        <v>49</v>
      </c>
      <c r="AC11" s="29" t="s">
        <v>49</v>
      </c>
      <c r="AD11" s="29" t="s">
        <v>55</v>
      </c>
    </row>
    <row r="12" spans="1:30" ht="65.5" customHeight="1" x14ac:dyDescent="0.35">
      <c r="A12" s="67">
        <v>11</v>
      </c>
      <c r="B12" s="29" t="s">
        <v>170</v>
      </c>
      <c r="C12" s="29" t="s">
        <v>147</v>
      </c>
      <c r="D12" s="41" t="s">
        <v>25</v>
      </c>
      <c r="E12" s="41" t="s">
        <v>26</v>
      </c>
      <c r="F12" s="29" t="s">
        <v>27</v>
      </c>
      <c r="G12" s="29" t="s">
        <v>273</v>
      </c>
      <c r="H12" s="29" t="s">
        <v>522</v>
      </c>
      <c r="I12" s="29" t="s">
        <v>256</v>
      </c>
      <c r="J12" s="29" t="s">
        <v>65</v>
      </c>
      <c r="K12" s="29" t="s">
        <v>49</v>
      </c>
      <c r="L12" s="29" t="s">
        <v>49</v>
      </c>
      <c r="M12" s="29" t="s">
        <v>39</v>
      </c>
      <c r="N12" s="29" t="s">
        <v>366</v>
      </c>
      <c r="O12" s="29" t="s">
        <v>41</v>
      </c>
      <c r="P12" s="68">
        <v>4</v>
      </c>
      <c r="Q12" s="41" t="s">
        <v>29</v>
      </c>
      <c r="R12" s="29" t="s">
        <v>208</v>
      </c>
      <c r="S12" s="29" t="s">
        <v>209</v>
      </c>
      <c r="T12" s="69">
        <v>0</v>
      </c>
      <c r="U12" s="73">
        <v>44927</v>
      </c>
      <c r="V12" s="73">
        <v>45291</v>
      </c>
      <c r="W12" s="29" t="s">
        <v>53</v>
      </c>
      <c r="X12" s="41" t="s">
        <v>72</v>
      </c>
      <c r="Y12" s="29">
        <v>2</v>
      </c>
      <c r="Z12" s="29" t="s">
        <v>576</v>
      </c>
      <c r="AA12" s="29" t="s">
        <v>577</v>
      </c>
      <c r="AB12" s="29" t="s">
        <v>49</v>
      </c>
      <c r="AC12" s="29" t="s">
        <v>49</v>
      </c>
      <c r="AD12" s="29" t="s">
        <v>55</v>
      </c>
    </row>
    <row r="13" spans="1:30" ht="65.5" customHeight="1" x14ac:dyDescent="0.35">
      <c r="A13" s="67">
        <v>12</v>
      </c>
      <c r="B13" s="29" t="s">
        <v>170</v>
      </c>
      <c r="C13" s="29" t="s">
        <v>194</v>
      </c>
      <c r="D13" s="41" t="s">
        <v>25</v>
      </c>
      <c r="E13" s="41" t="s">
        <v>26</v>
      </c>
      <c r="F13" s="29" t="s">
        <v>27</v>
      </c>
      <c r="G13" s="29" t="s">
        <v>273</v>
      </c>
      <c r="H13" s="29" t="s">
        <v>522</v>
      </c>
      <c r="I13" s="29" t="s">
        <v>256</v>
      </c>
      <c r="J13" s="29" t="s">
        <v>65</v>
      </c>
      <c r="K13" s="29" t="s">
        <v>49</v>
      </c>
      <c r="L13" s="29" t="s">
        <v>49</v>
      </c>
      <c r="M13" s="29" t="s">
        <v>39</v>
      </c>
      <c r="N13" s="29" t="s">
        <v>366</v>
      </c>
      <c r="O13" s="29" t="s">
        <v>42</v>
      </c>
      <c r="P13" s="68">
        <v>1</v>
      </c>
      <c r="Q13" s="41" t="s">
        <v>43</v>
      </c>
      <c r="R13" s="29" t="s">
        <v>210</v>
      </c>
      <c r="S13" s="29" t="s">
        <v>42</v>
      </c>
      <c r="T13" s="69">
        <v>0</v>
      </c>
      <c r="U13" s="73">
        <v>44927</v>
      </c>
      <c r="V13" s="73">
        <v>45107</v>
      </c>
      <c r="W13" s="29" t="s">
        <v>60</v>
      </c>
      <c r="X13" s="41" t="s">
        <v>153</v>
      </c>
      <c r="Y13" s="29">
        <v>1</v>
      </c>
      <c r="Z13" s="29" t="s">
        <v>513</v>
      </c>
      <c r="AA13" s="29" t="s">
        <v>514</v>
      </c>
      <c r="AB13" s="29" t="s">
        <v>49</v>
      </c>
      <c r="AC13" s="29" t="s">
        <v>49</v>
      </c>
      <c r="AD13" s="29" t="s">
        <v>55</v>
      </c>
    </row>
    <row r="14" spans="1:30" ht="65.5" customHeight="1" x14ac:dyDescent="0.35">
      <c r="A14" s="67">
        <v>13</v>
      </c>
      <c r="B14" s="29" t="s">
        <v>248</v>
      </c>
      <c r="C14" s="29" t="s">
        <v>157</v>
      </c>
      <c r="D14" s="41" t="s">
        <v>25</v>
      </c>
      <c r="E14" s="29" t="s">
        <v>304</v>
      </c>
      <c r="F14" s="29" t="s">
        <v>27</v>
      </c>
      <c r="G14" s="29" t="s">
        <v>273</v>
      </c>
      <c r="H14" s="29" t="s">
        <v>522</v>
      </c>
      <c r="I14" s="29" t="s">
        <v>250</v>
      </c>
      <c r="J14" s="29" t="s">
        <v>528</v>
      </c>
      <c r="K14" s="29" t="s">
        <v>49</v>
      </c>
      <c r="L14" s="29" t="s">
        <v>49</v>
      </c>
      <c r="M14" s="29" t="s">
        <v>49</v>
      </c>
      <c r="N14" s="29">
        <v>489</v>
      </c>
      <c r="O14" s="29" t="s">
        <v>44</v>
      </c>
      <c r="P14" s="68">
        <v>1</v>
      </c>
      <c r="Q14" s="41" t="s">
        <v>43</v>
      </c>
      <c r="R14" s="29" t="s">
        <v>312</v>
      </c>
      <c r="S14" s="29" t="s">
        <v>497</v>
      </c>
      <c r="T14" s="69">
        <v>280000000</v>
      </c>
      <c r="U14" s="73">
        <v>45047</v>
      </c>
      <c r="V14" s="73">
        <v>45261</v>
      </c>
      <c r="W14" s="29" t="s">
        <v>53</v>
      </c>
      <c r="X14" s="41" t="s">
        <v>54</v>
      </c>
      <c r="Y14" s="74">
        <v>0</v>
      </c>
      <c r="Z14" s="29" t="s">
        <v>553</v>
      </c>
      <c r="AA14" s="29" t="s">
        <v>306</v>
      </c>
      <c r="AB14" s="75">
        <v>0</v>
      </c>
      <c r="AC14" s="75">
        <v>0</v>
      </c>
      <c r="AD14" s="29" t="s">
        <v>55</v>
      </c>
    </row>
    <row r="15" spans="1:30" ht="65.5" customHeight="1" x14ac:dyDescent="0.35">
      <c r="A15" s="67">
        <v>14</v>
      </c>
      <c r="B15" s="29" t="s">
        <v>248</v>
      </c>
      <c r="C15" s="29" t="s">
        <v>157</v>
      </c>
      <c r="D15" s="41" t="s">
        <v>25</v>
      </c>
      <c r="E15" s="29" t="s">
        <v>304</v>
      </c>
      <c r="F15" s="29" t="s">
        <v>27</v>
      </c>
      <c r="G15" s="29" t="s">
        <v>273</v>
      </c>
      <c r="H15" s="29" t="s">
        <v>522</v>
      </c>
      <c r="I15" s="29" t="s">
        <v>250</v>
      </c>
      <c r="J15" s="76" t="s">
        <v>65</v>
      </c>
      <c r="K15" s="29" t="s">
        <v>49</v>
      </c>
      <c r="L15" s="29" t="s">
        <v>49</v>
      </c>
      <c r="M15" s="29" t="s">
        <v>49</v>
      </c>
      <c r="N15" s="29">
        <v>287</v>
      </c>
      <c r="O15" s="29" t="s">
        <v>45</v>
      </c>
      <c r="P15" s="68">
        <v>80</v>
      </c>
      <c r="Q15" s="41" t="s">
        <v>38</v>
      </c>
      <c r="R15" s="29" t="s">
        <v>313</v>
      </c>
      <c r="S15" s="29" t="s">
        <v>314</v>
      </c>
      <c r="T15" s="69">
        <v>790000000</v>
      </c>
      <c r="U15" s="73">
        <v>44958</v>
      </c>
      <c r="V15" s="73">
        <v>45261</v>
      </c>
      <c r="W15" s="29" t="s">
        <v>53</v>
      </c>
      <c r="X15" s="41" t="s">
        <v>59</v>
      </c>
      <c r="Y15" s="77">
        <v>0</v>
      </c>
      <c r="Z15" s="29" t="s">
        <v>611</v>
      </c>
      <c r="AA15" s="78" t="s">
        <v>366</v>
      </c>
      <c r="AB15" s="75">
        <v>0</v>
      </c>
      <c r="AC15" s="75">
        <v>0</v>
      </c>
      <c r="AD15" s="29" t="s">
        <v>55</v>
      </c>
    </row>
    <row r="16" spans="1:30" ht="65.5" customHeight="1" x14ac:dyDescent="0.35">
      <c r="A16" s="67">
        <v>15</v>
      </c>
      <c r="B16" s="29" t="s">
        <v>248</v>
      </c>
      <c r="C16" s="29" t="s">
        <v>157</v>
      </c>
      <c r="D16" s="41" t="s">
        <v>25</v>
      </c>
      <c r="E16" s="29" t="s">
        <v>304</v>
      </c>
      <c r="F16" s="29" t="s">
        <v>27</v>
      </c>
      <c r="G16" s="29" t="s">
        <v>273</v>
      </c>
      <c r="H16" s="29" t="s">
        <v>522</v>
      </c>
      <c r="I16" s="29" t="s">
        <v>250</v>
      </c>
      <c r="J16" s="29" t="s">
        <v>528</v>
      </c>
      <c r="K16" s="29" t="s">
        <v>49</v>
      </c>
      <c r="L16" s="29" t="s">
        <v>49</v>
      </c>
      <c r="M16" s="29" t="s">
        <v>49</v>
      </c>
      <c r="N16" s="29" t="s">
        <v>49</v>
      </c>
      <c r="O16" s="29" t="s">
        <v>309</v>
      </c>
      <c r="P16" s="68">
        <v>20</v>
      </c>
      <c r="Q16" s="41" t="s">
        <v>38</v>
      </c>
      <c r="R16" s="29" t="s">
        <v>310</v>
      </c>
      <c r="S16" s="29" t="s">
        <v>498</v>
      </c>
      <c r="T16" s="69">
        <v>980000000</v>
      </c>
      <c r="U16" s="73">
        <v>45108</v>
      </c>
      <c r="V16" s="73">
        <v>45261</v>
      </c>
      <c r="W16" s="29" t="s">
        <v>53</v>
      </c>
      <c r="X16" s="41" t="s">
        <v>54</v>
      </c>
      <c r="Y16" s="77">
        <v>0</v>
      </c>
      <c r="Z16" s="29" t="s">
        <v>554</v>
      </c>
      <c r="AA16" s="29" t="s">
        <v>49</v>
      </c>
      <c r="AB16" s="75">
        <v>0</v>
      </c>
      <c r="AC16" s="75">
        <v>0</v>
      </c>
      <c r="AD16" s="29" t="s">
        <v>55</v>
      </c>
    </row>
    <row r="17" spans="1:30" ht="65.5" customHeight="1" x14ac:dyDescent="0.35">
      <c r="A17" s="67">
        <v>16</v>
      </c>
      <c r="B17" s="29" t="s">
        <v>46</v>
      </c>
      <c r="C17" s="29" t="s">
        <v>47</v>
      </c>
      <c r="D17" s="41" t="s">
        <v>25</v>
      </c>
      <c r="E17" s="29" t="s">
        <v>304</v>
      </c>
      <c r="F17" s="29" t="s">
        <v>27</v>
      </c>
      <c r="G17" s="29" t="s">
        <v>273</v>
      </c>
      <c r="H17" s="29" t="s">
        <v>522</v>
      </c>
      <c r="I17" s="29" t="s">
        <v>48</v>
      </c>
      <c r="J17" s="76" t="s">
        <v>65</v>
      </c>
      <c r="K17" s="29" t="s">
        <v>49</v>
      </c>
      <c r="L17" s="29" t="s">
        <v>49</v>
      </c>
      <c r="M17" s="29" t="s">
        <v>49</v>
      </c>
      <c r="N17" s="29" t="s">
        <v>305</v>
      </c>
      <c r="O17" s="29" t="s">
        <v>50</v>
      </c>
      <c r="P17" s="68">
        <v>100</v>
      </c>
      <c r="Q17" s="41" t="s">
        <v>38</v>
      </c>
      <c r="R17" s="29" t="s">
        <v>51</v>
      </c>
      <c r="S17" s="29" t="s">
        <v>52</v>
      </c>
      <c r="T17" s="69">
        <v>2581000000</v>
      </c>
      <c r="U17" s="73">
        <v>44927</v>
      </c>
      <c r="V17" s="73">
        <v>45261</v>
      </c>
      <c r="W17" s="29" t="s">
        <v>53</v>
      </c>
      <c r="X17" s="41" t="s">
        <v>54</v>
      </c>
      <c r="Y17" s="77">
        <v>50</v>
      </c>
      <c r="Z17" s="29" t="s">
        <v>358</v>
      </c>
      <c r="AA17" s="29" t="s">
        <v>307</v>
      </c>
      <c r="AB17" s="75">
        <v>2906703653</v>
      </c>
      <c r="AC17" s="75">
        <v>469453672</v>
      </c>
      <c r="AD17" s="29" t="s">
        <v>55</v>
      </c>
    </row>
    <row r="18" spans="1:30" ht="65.5" customHeight="1" x14ac:dyDescent="0.35">
      <c r="A18" s="67">
        <v>17</v>
      </c>
      <c r="B18" s="29" t="s">
        <v>56</v>
      </c>
      <c r="C18" s="29" t="s">
        <v>47</v>
      </c>
      <c r="D18" s="41" t="s">
        <v>25</v>
      </c>
      <c r="E18" s="29" t="s">
        <v>304</v>
      </c>
      <c r="F18" s="29" t="s">
        <v>27</v>
      </c>
      <c r="G18" s="29" t="s">
        <v>273</v>
      </c>
      <c r="H18" s="29" t="s">
        <v>524</v>
      </c>
      <c r="I18" s="29" t="s">
        <v>57</v>
      </c>
      <c r="J18" s="76" t="s">
        <v>65</v>
      </c>
      <c r="K18" s="29" t="s">
        <v>49</v>
      </c>
      <c r="L18" s="29" t="s">
        <v>49</v>
      </c>
      <c r="M18" s="29" t="s">
        <v>49</v>
      </c>
      <c r="N18" s="29">
        <v>375</v>
      </c>
      <c r="O18" s="29" t="s">
        <v>58</v>
      </c>
      <c r="P18" s="68">
        <v>1</v>
      </c>
      <c r="Q18" s="41" t="s">
        <v>43</v>
      </c>
      <c r="R18" s="29" t="s">
        <v>499</v>
      </c>
      <c r="S18" s="29" t="s">
        <v>500</v>
      </c>
      <c r="T18" s="69">
        <v>56423850</v>
      </c>
      <c r="U18" s="73">
        <v>44986</v>
      </c>
      <c r="V18" s="73">
        <v>45261</v>
      </c>
      <c r="W18" s="29" t="s">
        <v>60</v>
      </c>
      <c r="X18" s="41" t="s">
        <v>59</v>
      </c>
      <c r="Y18" s="74">
        <v>1</v>
      </c>
      <c r="Z18" s="29" t="s">
        <v>501</v>
      </c>
      <c r="AA18" s="29" t="s">
        <v>308</v>
      </c>
      <c r="AB18" s="75">
        <v>56423850</v>
      </c>
      <c r="AC18" s="75">
        <v>3197352</v>
      </c>
      <c r="AD18" s="29" t="s">
        <v>55</v>
      </c>
    </row>
    <row r="19" spans="1:30" ht="65.5" customHeight="1" x14ac:dyDescent="0.35">
      <c r="A19" s="67">
        <v>18</v>
      </c>
      <c r="B19" s="41" t="s">
        <v>249</v>
      </c>
      <c r="C19" s="41" t="s">
        <v>47</v>
      </c>
      <c r="D19" s="41" t="s">
        <v>25</v>
      </c>
      <c r="E19" s="41" t="s">
        <v>303</v>
      </c>
      <c r="F19" s="41" t="s">
        <v>27</v>
      </c>
      <c r="G19" s="41" t="s">
        <v>273</v>
      </c>
      <c r="H19" s="41" t="s">
        <v>522</v>
      </c>
      <c r="I19" s="41" t="s">
        <v>48</v>
      </c>
      <c r="J19" s="41" t="s">
        <v>65</v>
      </c>
      <c r="K19" s="29" t="s">
        <v>49</v>
      </c>
      <c r="L19" s="41" t="s">
        <v>49</v>
      </c>
      <c r="M19" s="41" t="s">
        <v>83</v>
      </c>
      <c r="N19" s="29" t="s">
        <v>366</v>
      </c>
      <c r="O19" s="41" t="s">
        <v>324</v>
      </c>
      <c r="P19" s="59">
        <v>100</v>
      </c>
      <c r="Q19" s="41" t="s">
        <v>38</v>
      </c>
      <c r="R19" s="41" t="s">
        <v>515</v>
      </c>
      <c r="S19" s="41" t="s">
        <v>516</v>
      </c>
      <c r="T19" s="69">
        <v>1070000000</v>
      </c>
      <c r="U19" s="71">
        <v>44937</v>
      </c>
      <c r="V19" s="71">
        <v>45291</v>
      </c>
      <c r="W19" s="41" t="s">
        <v>53</v>
      </c>
      <c r="X19" s="41" t="s">
        <v>59</v>
      </c>
      <c r="Y19" s="41">
        <v>73.53</v>
      </c>
      <c r="Z19" s="41" t="s">
        <v>601</v>
      </c>
      <c r="AA19" s="41" t="s">
        <v>602</v>
      </c>
      <c r="AB19" s="75">
        <v>267500000</v>
      </c>
      <c r="AC19" s="75">
        <v>1070000000</v>
      </c>
      <c r="AD19" s="41" t="s">
        <v>55</v>
      </c>
    </row>
    <row r="20" spans="1:30" ht="65.5" customHeight="1" x14ac:dyDescent="0.35">
      <c r="A20" s="67">
        <v>19</v>
      </c>
      <c r="B20" s="29" t="s">
        <v>249</v>
      </c>
      <c r="C20" s="29" t="s">
        <v>47</v>
      </c>
      <c r="D20" s="41" t="s">
        <v>25</v>
      </c>
      <c r="E20" s="29" t="s">
        <v>304</v>
      </c>
      <c r="F20" s="29" t="s">
        <v>27</v>
      </c>
      <c r="G20" s="29" t="s">
        <v>273</v>
      </c>
      <c r="H20" s="29" t="s">
        <v>522</v>
      </c>
      <c r="I20" s="29" t="s">
        <v>48</v>
      </c>
      <c r="J20" s="79" t="s">
        <v>65</v>
      </c>
      <c r="K20" s="29" t="s">
        <v>49</v>
      </c>
      <c r="L20" s="29" t="s">
        <v>49</v>
      </c>
      <c r="M20" s="29" t="s">
        <v>84</v>
      </c>
      <c r="N20" s="29" t="s">
        <v>49</v>
      </c>
      <c r="O20" s="29" t="s">
        <v>311</v>
      </c>
      <c r="P20" s="68">
        <v>50</v>
      </c>
      <c r="Q20" s="41" t="s">
        <v>38</v>
      </c>
      <c r="R20" s="29" t="s">
        <v>496</v>
      </c>
      <c r="S20" s="29" t="s">
        <v>315</v>
      </c>
      <c r="T20" s="69">
        <v>103584660000</v>
      </c>
      <c r="U20" s="73">
        <v>44927</v>
      </c>
      <c r="V20" s="73">
        <v>45261</v>
      </c>
      <c r="W20" s="29" t="s">
        <v>53</v>
      </c>
      <c r="X20" s="41" t="s">
        <v>59</v>
      </c>
      <c r="Y20" s="80">
        <v>39.35</v>
      </c>
      <c r="Z20" s="29" t="s">
        <v>612</v>
      </c>
      <c r="AA20" s="29" t="s">
        <v>613</v>
      </c>
      <c r="AB20" s="75">
        <v>55153780751.220001</v>
      </c>
      <c r="AC20" s="75">
        <v>34148226195.150002</v>
      </c>
      <c r="AD20" s="29" t="s">
        <v>55</v>
      </c>
    </row>
    <row r="21" spans="1:30" ht="65.5" customHeight="1" x14ac:dyDescent="0.35">
      <c r="A21" s="67">
        <v>20</v>
      </c>
      <c r="B21" s="29" t="s">
        <v>165</v>
      </c>
      <c r="C21" s="29" t="s">
        <v>47</v>
      </c>
      <c r="D21" s="29" t="s">
        <v>25</v>
      </c>
      <c r="E21" s="29" t="s">
        <v>304</v>
      </c>
      <c r="F21" s="29" t="s">
        <v>237</v>
      </c>
      <c r="G21" s="29" t="s">
        <v>276</v>
      </c>
      <c r="H21" s="29" t="s">
        <v>526</v>
      </c>
      <c r="I21" s="29" t="s">
        <v>48</v>
      </c>
      <c r="J21" s="29" t="s">
        <v>65</v>
      </c>
      <c r="K21" s="29" t="s">
        <v>49</v>
      </c>
      <c r="L21" s="29" t="s">
        <v>49</v>
      </c>
      <c r="M21" s="29" t="s">
        <v>49</v>
      </c>
      <c r="N21" s="41" t="s">
        <v>49</v>
      </c>
      <c r="O21" s="29" t="s">
        <v>244</v>
      </c>
      <c r="P21" s="59">
        <v>100</v>
      </c>
      <c r="Q21" s="41" t="s">
        <v>38</v>
      </c>
      <c r="R21" s="29" t="s">
        <v>539</v>
      </c>
      <c r="S21" s="29" t="s">
        <v>540</v>
      </c>
      <c r="T21" s="41" t="s">
        <v>49</v>
      </c>
      <c r="U21" s="71">
        <v>44927</v>
      </c>
      <c r="V21" s="71">
        <v>45291</v>
      </c>
      <c r="W21" s="29" t="s">
        <v>60</v>
      </c>
      <c r="X21" s="41" t="s">
        <v>59</v>
      </c>
      <c r="Y21" s="81">
        <v>1</v>
      </c>
      <c r="Z21" s="41" t="s">
        <v>629</v>
      </c>
      <c r="AA21" s="41" t="s">
        <v>579</v>
      </c>
      <c r="AB21" s="41" t="s">
        <v>49</v>
      </c>
      <c r="AC21" s="41" t="s">
        <v>49</v>
      </c>
      <c r="AD21" s="29" t="s">
        <v>55</v>
      </c>
    </row>
    <row r="22" spans="1:30" ht="65.5" customHeight="1" x14ac:dyDescent="0.35">
      <c r="A22" s="67">
        <v>21</v>
      </c>
      <c r="B22" s="29" t="s">
        <v>61</v>
      </c>
      <c r="C22" s="29" t="s">
        <v>62</v>
      </c>
      <c r="D22" s="41" t="s">
        <v>25</v>
      </c>
      <c r="E22" s="41" t="s">
        <v>63</v>
      </c>
      <c r="F22" s="29" t="s">
        <v>27</v>
      </c>
      <c r="G22" s="29" t="s">
        <v>273</v>
      </c>
      <c r="H22" s="29" t="s">
        <v>526</v>
      </c>
      <c r="I22" s="29" t="s">
        <v>64</v>
      </c>
      <c r="J22" s="29" t="s">
        <v>65</v>
      </c>
      <c r="K22" s="29" t="s">
        <v>49</v>
      </c>
      <c r="L22" s="29" t="s">
        <v>49</v>
      </c>
      <c r="M22" s="29" t="s">
        <v>49</v>
      </c>
      <c r="N22" s="29" t="s">
        <v>49</v>
      </c>
      <c r="O22" s="29" t="s">
        <v>66</v>
      </c>
      <c r="P22" s="68">
        <v>100</v>
      </c>
      <c r="Q22" s="41" t="s">
        <v>38</v>
      </c>
      <c r="R22" s="29" t="s">
        <v>67</v>
      </c>
      <c r="S22" s="29" t="s">
        <v>68</v>
      </c>
      <c r="T22" s="69">
        <v>0</v>
      </c>
      <c r="U22" s="71">
        <v>45137</v>
      </c>
      <c r="V22" s="71">
        <v>45306</v>
      </c>
      <c r="W22" s="29" t="s">
        <v>53</v>
      </c>
      <c r="X22" s="41" t="s">
        <v>54</v>
      </c>
      <c r="Y22" s="82">
        <v>0</v>
      </c>
      <c r="Z22" s="44" t="s">
        <v>438</v>
      </c>
      <c r="AA22" s="83" t="s">
        <v>442</v>
      </c>
      <c r="AB22" s="84">
        <v>0</v>
      </c>
      <c r="AC22" s="84">
        <v>0</v>
      </c>
      <c r="AD22" s="29" t="s">
        <v>6</v>
      </c>
    </row>
    <row r="23" spans="1:30" ht="65.5" customHeight="1" x14ac:dyDescent="0.35">
      <c r="A23" s="67">
        <v>22</v>
      </c>
      <c r="B23" s="29" t="s">
        <v>61</v>
      </c>
      <c r="C23" s="29" t="s">
        <v>62</v>
      </c>
      <c r="D23" s="41" t="s">
        <v>25</v>
      </c>
      <c r="E23" s="41" t="s">
        <v>63</v>
      </c>
      <c r="F23" s="29" t="s">
        <v>27</v>
      </c>
      <c r="G23" s="29" t="s">
        <v>273</v>
      </c>
      <c r="H23" s="29" t="s">
        <v>186</v>
      </c>
      <c r="I23" s="29" t="s">
        <v>64</v>
      </c>
      <c r="J23" s="29" t="s">
        <v>65</v>
      </c>
      <c r="K23" s="29" t="s">
        <v>49</v>
      </c>
      <c r="L23" s="29" t="s">
        <v>49</v>
      </c>
      <c r="M23" s="29" t="s">
        <v>49</v>
      </c>
      <c r="N23" s="29" t="s">
        <v>49</v>
      </c>
      <c r="O23" s="29" t="s">
        <v>69</v>
      </c>
      <c r="P23" s="68">
        <v>98</v>
      </c>
      <c r="Q23" s="41" t="s">
        <v>38</v>
      </c>
      <c r="R23" s="29" t="s">
        <v>70</v>
      </c>
      <c r="S23" s="29" t="s">
        <v>71</v>
      </c>
      <c r="T23" s="69">
        <v>1259938660</v>
      </c>
      <c r="U23" s="71">
        <v>44927</v>
      </c>
      <c r="V23" s="71">
        <v>45291</v>
      </c>
      <c r="W23" s="29" t="s">
        <v>53</v>
      </c>
      <c r="X23" s="41" t="s">
        <v>72</v>
      </c>
      <c r="Y23" s="85">
        <v>58.5</v>
      </c>
      <c r="Z23" s="44" t="s">
        <v>439</v>
      </c>
      <c r="AA23" s="83" t="s">
        <v>442</v>
      </c>
      <c r="AB23" s="84">
        <v>0</v>
      </c>
      <c r="AC23" s="84">
        <v>0</v>
      </c>
      <c r="AD23" s="29" t="s">
        <v>55</v>
      </c>
    </row>
    <row r="24" spans="1:30" ht="65.5" customHeight="1" x14ac:dyDescent="0.35">
      <c r="A24" s="67">
        <v>23</v>
      </c>
      <c r="B24" s="29" t="s">
        <v>61</v>
      </c>
      <c r="C24" s="29" t="s">
        <v>62</v>
      </c>
      <c r="D24" s="41" t="s">
        <v>25</v>
      </c>
      <c r="E24" s="41" t="s">
        <v>63</v>
      </c>
      <c r="F24" s="29" t="s">
        <v>27</v>
      </c>
      <c r="G24" s="29" t="s">
        <v>273</v>
      </c>
      <c r="H24" s="29" t="s">
        <v>186</v>
      </c>
      <c r="I24" s="29" t="s">
        <v>251</v>
      </c>
      <c r="J24" s="29" t="s">
        <v>65</v>
      </c>
      <c r="K24" s="29" t="s">
        <v>49</v>
      </c>
      <c r="L24" s="29" t="s">
        <v>49</v>
      </c>
      <c r="M24" s="29" t="s">
        <v>49</v>
      </c>
      <c r="N24" s="29" t="s">
        <v>49</v>
      </c>
      <c r="O24" s="29" t="s">
        <v>73</v>
      </c>
      <c r="P24" s="68">
        <v>98</v>
      </c>
      <c r="Q24" s="41" t="s">
        <v>38</v>
      </c>
      <c r="R24" s="29" t="s">
        <v>74</v>
      </c>
      <c r="S24" s="29" t="s">
        <v>75</v>
      </c>
      <c r="T24" s="69">
        <v>142517377</v>
      </c>
      <c r="U24" s="71">
        <v>44927</v>
      </c>
      <c r="V24" s="71">
        <v>45291</v>
      </c>
      <c r="W24" s="29" t="s">
        <v>53</v>
      </c>
      <c r="X24" s="41" t="s">
        <v>72</v>
      </c>
      <c r="Y24" s="82">
        <v>81</v>
      </c>
      <c r="Z24" s="44" t="s">
        <v>630</v>
      </c>
      <c r="AA24" s="83" t="s">
        <v>442</v>
      </c>
      <c r="AB24" s="84">
        <v>4959243</v>
      </c>
      <c r="AC24" s="84">
        <v>0</v>
      </c>
      <c r="AD24" s="29" t="s">
        <v>55</v>
      </c>
    </row>
    <row r="25" spans="1:30" ht="65.5" customHeight="1" x14ac:dyDescent="0.35">
      <c r="A25" s="67">
        <v>24</v>
      </c>
      <c r="B25" s="29" t="s">
        <v>61</v>
      </c>
      <c r="C25" s="29" t="s">
        <v>62</v>
      </c>
      <c r="D25" s="41" t="s">
        <v>25</v>
      </c>
      <c r="E25" s="41" t="s">
        <v>63</v>
      </c>
      <c r="F25" s="29" t="s">
        <v>27</v>
      </c>
      <c r="G25" s="29" t="s">
        <v>273</v>
      </c>
      <c r="H25" s="29" t="s">
        <v>186</v>
      </c>
      <c r="I25" s="29" t="s">
        <v>252</v>
      </c>
      <c r="J25" s="29" t="s">
        <v>65</v>
      </c>
      <c r="K25" s="29" t="s">
        <v>49</v>
      </c>
      <c r="L25" s="29" t="s">
        <v>49</v>
      </c>
      <c r="M25" s="29" t="s">
        <v>49</v>
      </c>
      <c r="N25" s="29" t="s">
        <v>49</v>
      </c>
      <c r="O25" s="29" t="s">
        <v>76</v>
      </c>
      <c r="P25" s="68">
        <v>98</v>
      </c>
      <c r="Q25" s="41" t="s">
        <v>38</v>
      </c>
      <c r="R25" s="29" t="s">
        <v>77</v>
      </c>
      <c r="S25" s="29" t="s">
        <v>75</v>
      </c>
      <c r="T25" s="69">
        <v>549342316</v>
      </c>
      <c r="U25" s="71">
        <v>44927</v>
      </c>
      <c r="V25" s="71">
        <v>45291</v>
      </c>
      <c r="W25" s="29" t="s">
        <v>53</v>
      </c>
      <c r="X25" s="41" t="s">
        <v>72</v>
      </c>
      <c r="Y25" s="85">
        <v>42</v>
      </c>
      <c r="Z25" s="44" t="s">
        <v>440</v>
      </c>
      <c r="AA25" s="83" t="s">
        <v>442</v>
      </c>
      <c r="AB25" s="84">
        <v>549342316</v>
      </c>
      <c r="AC25" s="84">
        <v>0</v>
      </c>
      <c r="AD25" s="29" t="s">
        <v>55</v>
      </c>
    </row>
    <row r="26" spans="1:30" ht="65.5" customHeight="1" x14ac:dyDescent="0.35">
      <c r="A26" s="67">
        <v>25</v>
      </c>
      <c r="B26" s="29" t="s">
        <v>61</v>
      </c>
      <c r="C26" s="29" t="s">
        <v>62</v>
      </c>
      <c r="D26" s="41" t="s">
        <v>25</v>
      </c>
      <c r="E26" s="41" t="s">
        <v>63</v>
      </c>
      <c r="F26" s="29" t="s">
        <v>27</v>
      </c>
      <c r="G26" s="29" t="s">
        <v>273</v>
      </c>
      <c r="H26" s="29" t="s">
        <v>186</v>
      </c>
      <c r="I26" s="29" t="s">
        <v>253</v>
      </c>
      <c r="J26" s="29" t="s">
        <v>65</v>
      </c>
      <c r="K26" s="29" t="s">
        <v>49</v>
      </c>
      <c r="L26" s="29" t="s">
        <v>49</v>
      </c>
      <c r="M26" s="29" t="s">
        <v>49</v>
      </c>
      <c r="N26" s="29" t="s">
        <v>49</v>
      </c>
      <c r="O26" s="29" t="s">
        <v>78</v>
      </c>
      <c r="P26" s="68">
        <v>98</v>
      </c>
      <c r="Q26" s="41" t="s">
        <v>38</v>
      </c>
      <c r="R26" s="29" t="s">
        <v>79</v>
      </c>
      <c r="S26" s="29" t="s">
        <v>75</v>
      </c>
      <c r="T26" s="69">
        <v>487605455</v>
      </c>
      <c r="U26" s="71">
        <v>44927</v>
      </c>
      <c r="V26" s="71">
        <v>45291</v>
      </c>
      <c r="W26" s="29" t="s">
        <v>53</v>
      </c>
      <c r="X26" s="41" t="s">
        <v>72</v>
      </c>
      <c r="Y26" s="85">
        <v>61</v>
      </c>
      <c r="Z26" s="44" t="s">
        <v>631</v>
      </c>
      <c r="AA26" s="83" t="s">
        <v>442</v>
      </c>
      <c r="AB26" s="84">
        <v>487605455</v>
      </c>
      <c r="AC26" s="84">
        <v>0</v>
      </c>
      <c r="AD26" s="29" t="s">
        <v>55</v>
      </c>
    </row>
    <row r="27" spans="1:30" ht="65.5" customHeight="1" x14ac:dyDescent="0.35">
      <c r="A27" s="67">
        <v>26</v>
      </c>
      <c r="B27" s="29" t="s">
        <v>61</v>
      </c>
      <c r="C27" s="29" t="s">
        <v>62</v>
      </c>
      <c r="D27" s="41" t="s">
        <v>25</v>
      </c>
      <c r="E27" s="41" t="s">
        <v>63</v>
      </c>
      <c r="F27" s="29" t="s">
        <v>27</v>
      </c>
      <c r="G27" s="29" t="s">
        <v>273</v>
      </c>
      <c r="H27" s="29" t="s">
        <v>186</v>
      </c>
      <c r="I27" s="29" t="s">
        <v>254</v>
      </c>
      <c r="J27" s="29" t="s">
        <v>65</v>
      </c>
      <c r="K27" s="29" t="s">
        <v>49</v>
      </c>
      <c r="L27" s="29" t="s">
        <v>49</v>
      </c>
      <c r="M27" s="29" t="s">
        <v>49</v>
      </c>
      <c r="N27" s="29" t="s">
        <v>49</v>
      </c>
      <c r="O27" s="29" t="s">
        <v>80</v>
      </c>
      <c r="P27" s="68">
        <v>98</v>
      </c>
      <c r="Q27" s="41" t="s">
        <v>38</v>
      </c>
      <c r="R27" s="29" t="s">
        <v>81</v>
      </c>
      <c r="S27" s="29" t="s">
        <v>75</v>
      </c>
      <c r="T27" s="69">
        <v>0</v>
      </c>
      <c r="U27" s="71">
        <v>44927</v>
      </c>
      <c r="V27" s="71">
        <v>45291</v>
      </c>
      <c r="W27" s="29" t="s">
        <v>53</v>
      </c>
      <c r="X27" s="41" t="s">
        <v>72</v>
      </c>
      <c r="Y27" s="85">
        <v>50</v>
      </c>
      <c r="Z27" s="44" t="s">
        <v>441</v>
      </c>
      <c r="AA27" s="83" t="s">
        <v>442</v>
      </c>
      <c r="AB27" s="84">
        <v>25932437580</v>
      </c>
      <c r="AC27" s="84">
        <v>17730945048</v>
      </c>
      <c r="AD27" s="29" t="s">
        <v>55</v>
      </c>
    </row>
    <row r="28" spans="1:30" ht="65.5" customHeight="1" x14ac:dyDescent="0.35">
      <c r="A28" s="67">
        <v>27</v>
      </c>
      <c r="B28" s="29" t="s">
        <v>61</v>
      </c>
      <c r="C28" s="29" t="s">
        <v>62</v>
      </c>
      <c r="D28" s="41" t="s">
        <v>25</v>
      </c>
      <c r="E28" s="41" t="s">
        <v>63</v>
      </c>
      <c r="F28" s="29" t="s">
        <v>27</v>
      </c>
      <c r="G28" s="29" t="s">
        <v>273</v>
      </c>
      <c r="H28" s="29" t="s">
        <v>186</v>
      </c>
      <c r="I28" s="29" t="s">
        <v>64</v>
      </c>
      <c r="J28" s="41" t="s">
        <v>360</v>
      </c>
      <c r="K28" s="41" t="s">
        <v>360</v>
      </c>
      <c r="L28" s="41" t="s">
        <v>360</v>
      </c>
      <c r="M28" s="29" t="s">
        <v>49</v>
      </c>
      <c r="N28" s="29" t="s">
        <v>49</v>
      </c>
      <c r="O28" s="29" t="s">
        <v>82</v>
      </c>
      <c r="P28" s="68">
        <v>1</v>
      </c>
      <c r="Q28" s="41" t="s">
        <v>43</v>
      </c>
      <c r="R28" s="44" t="s">
        <v>492</v>
      </c>
      <c r="S28" s="44" t="s">
        <v>493</v>
      </c>
      <c r="T28" s="69">
        <v>0</v>
      </c>
      <c r="U28" s="41" t="s">
        <v>360</v>
      </c>
      <c r="V28" s="73" t="s">
        <v>360</v>
      </c>
      <c r="W28" s="41" t="s">
        <v>360</v>
      </c>
      <c r="X28" s="41" t="s">
        <v>360</v>
      </c>
      <c r="Y28" s="41" t="s">
        <v>360</v>
      </c>
      <c r="Z28" s="41" t="s">
        <v>360</v>
      </c>
      <c r="AA28" s="41" t="s">
        <v>360</v>
      </c>
      <c r="AB28" s="41" t="s">
        <v>360</v>
      </c>
      <c r="AC28" s="41" t="s">
        <v>360</v>
      </c>
      <c r="AD28" s="29" t="s">
        <v>55</v>
      </c>
    </row>
    <row r="29" spans="1:30" ht="65.5" customHeight="1" x14ac:dyDescent="0.35">
      <c r="A29" s="67">
        <v>28</v>
      </c>
      <c r="B29" s="29" t="s">
        <v>61</v>
      </c>
      <c r="C29" s="29" t="s">
        <v>62</v>
      </c>
      <c r="D29" s="41" t="s">
        <v>25</v>
      </c>
      <c r="E29" s="41" t="s">
        <v>63</v>
      </c>
      <c r="F29" s="29" t="s">
        <v>27</v>
      </c>
      <c r="G29" s="29" t="s">
        <v>273</v>
      </c>
      <c r="H29" s="29" t="s">
        <v>186</v>
      </c>
      <c r="I29" s="29" t="s">
        <v>64</v>
      </c>
      <c r="J29" s="41" t="s">
        <v>360</v>
      </c>
      <c r="K29" s="41" t="s">
        <v>360</v>
      </c>
      <c r="L29" s="41" t="s">
        <v>360</v>
      </c>
      <c r="M29" s="29" t="s">
        <v>49</v>
      </c>
      <c r="N29" s="29" t="s">
        <v>49</v>
      </c>
      <c r="O29" s="29" t="s">
        <v>186</v>
      </c>
      <c r="P29" s="68">
        <v>3.6</v>
      </c>
      <c r="Q29" s="41" t="s">
        <v>187</v>
      </c>
      <c r="R29" s="44" t="s">
        <v>494</v>
      </c>
      <c r="S29" s="44" t="s">
        <v>495</v>
      </c>
      <c r="T29" s="41" t="s">
        <v>360</v>
      </c>
      <c r="U29" s="41" t="s">
        <v>360</v>
      </c>
      <c r="V29" s="73" t="s">
        <v>360</v>
      </c>
      <c r="W29" s="41" t="s">
        <v>360</v>
      </c>
      <c r="X29" s="41" t="s">
        <v>360</v>
      </c>
      <c r="Y29" s="41" t="s">
        <v>360</v>
      </c>
      <c r="Z29" s="41" t="s">
        <v>360</v>
      </c>
      <c r="AA29" s="41" t="s">
        <v>360</v>
      </c>
      <c r="AB29" s="41" t="s">
        <v>360</v>
      </c>
      <c r="AC29" s="41" t="s">
        <v>360</v>
      </c>
      <c r="AD29" s="29" t="s">
        <v>6</v>
      </c>
    </row>
    <row r="30" spans="1:30" ht="65.5" customHeight="1" x14ac:dyDescent="0.35">
      <c r="A30" s="67">
        <v>29</v>
      </c>
      <c r="B30" s="29" t="s">
        <v>166</v>
      </c>
      <c r="C30" s="29" t="s">
        <v>167</v>
      </c>
      <c r="D30" s="29" t="s">
        <v>25</v>
      </c>
      <c r="E30" s="41" t="s">
        <v>49</v>
      </c>
      <c r="F30" s="29" t="s">
        <v>237</v>
      </c>
      <c r="G30" s="29" t="s">
        <v>276</v>
      </c>
      <c r="H30" s="29" t="s">
        <v>277</v>
      </c>
      <c r="I30" s="29" t="s">
        <v>168</v>
      </c>
      <c r="J30" s="29" t="s">
        <v>528</v>
      </c>
      <c r="K30" s="29" t="s">
        <v>49</v>
      </c>
      <c r="L30" s="29" t="s">
        <v>49</v>
      </c>
      <c r="M30" s="29" t="s">
        <v>49</v>
      </c>
      <c r="N30" s="29" t="s">
        <v>366</v>
      </c>
      <c r="O30" s="29" t="s">
        <v>321</v>
      </c>
      <c r="P30" s="68">
        <v>2</v>
      </c>
      <c r="Q30" s="59" t="s">
        <v>43</v>
      </c>
      <c r="R30" s="29" t="s">
        <v>322</v>
      </c>
      <c r="S30" s="29" t="s">
        <v>323</v>
      </c>
      <c r="T30" s="69">
        <v>0</v>
      </c>
      <c r="U30" s="73">
        <v>44927</v>
      </c>
      <c r="V30" s="73">
        <v>45291</v>
      </c>
      <c r="W30" s="29" t="s">
        <v>60</v>
      </c>
      <c r="X30" s="41" t="s">
        <v>153</v>
      </c>
      <c r="Y30" s="59">
        <v>1</v>
      </c>
      <c r="Z30" s="29" t="s">
        <v>484</v>
      </c>
      <c r="AA30" s="86" t="s">
        <v>359</v>
      </c>
      <c r="AB30" s="75">
        <v>0</v>
      </c>
      <c r="AC30" s="75">
        <v>0</v>
      </c>
      <c r="AD30" s="29" t="s">
        <v>55</v>
      </c>
    </row>
    <row r="31" spans="1:30" ht="65.5" customHeight="1" x14ac:dyDescent="0.35">
      <c r="A31" s="67">
        <v>30</v>
      </c>
      <c r="B31" s="29" t="s">
        <v>211</v>
      </c>
      <c r="C31" s="29" t="s">
        <v>212</v>
      </c>
      <c r="D31" s="41" t="s">
        <v>85</v>
      </c>
      <c r="E31" s="41" t="s">
        <v>85</v>
      </c>
      <c r="F31" s="29" t="s">
        <v>27</v>
      </c>
      <c r="G31" s="29" t="s">
        <v>273</v>
      </c>
      <c r="H31" s="29" t="s">
        <v>522</v>
      </c>
      <c r="I31" s="29" t="s">
        <v>48</v>
      </c>
      <c r="J31" s="3" t="s">
        <v>65</v>
      </c>
      <c r="K31" s="29" t="s">
        <v>49</v>
      </c>
      <c r="L31" s="29" t="s">
        <v>213</v>
      </c>
      <c r="M31" s="29" t="s">
        <v>86</v>
      </c>
      <c r="N31" s="29" t="s">
        <v>531</v>
      </c>
      <c r="O31" s="29" t="s">
        <v>87</v>
      </c>
      <c r="P31" s="68">
        <v>100</v>
      </c>
      <c r="Q31" s="41" t="s">
        <v>38</v>
      </c>
      <c r="R31" s="29" t="s">
        <v>86</v>
      </c>
      <c r="S31" s="29" t="s">
        <v>214</v>
      </c>
      <c r="T31" s="69">
        <v>640479988</v>
      </c>
      <c r="U31" s="73">
        <v>44927</v>
      </c>
      <c r="V31" s="73">
        <v>45291</v>
      </c>
      <c r="W31" s="29" t="s">
        <v>53</v>
      </c>
      <c r="X31" s="41" t="s">
        <v>72</v>
      </c>
      <c r="Y31" s="29">
        <v>45.54</v>
      </c>
      <c r="Z31" s="29" t="s">
        <v>316</v>
      </c>
      <c r="AA31" s="29" t="s">
        <v>281</v>
      </c>
      <c r="AB31" s="88">
        <v>312221338</v>
      </c>
      <c r="AC31" s="88">
        <v>136311646.84999999</v>
      </c>
      <c r="AD31" s="29" t="s">
        <v>55</v>
      </c>
    </row>
    <row r="32" spans="1:30" ht="65.5" customHeight="1" x14ac:dyDescent="0.35">
      <c r="A32" s="127">
        <v>31</v>
      </c>
      <c r="B32" s="129" t="s">
        <v>158</v>
      </c>
      <c r="C32" s="129" t="s">
        <v>47</v>
      </c>
      <c r="D32" s="129" t="s">
        <v>88</v>
      </c>
      <c r="E32" s="129" t="s">
        <v>409</v>
      </c>
      <c r="F32" s="129" t="s">
        <v>89</v>
      </c>
      <c r="G32" s="129" t="s">
        <v>270</v>
      </c>
      <c r="H32" s="129" t="s">
        <v>181</v>
      </c>
      <c r="I32" s="129" t="s">
        <v>48</v>
      </c>
      <c r="J32" s="129" t="s">
        <v>529</v>
      </c>
      <c r="K32" s="129" t="s">
        <v>436</v>
      </c>
      <c r="L32" s="129" t="s">
        <v>386</v>
      </c>
      <c r="M32" s="89" t="s">
        <v>90</v>
      </c>
      <c r="N32" s="89">
        <v>320</v>
      </c>
      <c r="O32" s="90" t="s">
        <v>91</v>
      </c>
      <c r="P32" s="91">
        <v>6</v>
      </c>
      <c r="Q32" s="90" t="s">
        <v>29</v>
      </c>
      <c r="R32" s="90" t="s">
        <v>392</v>
      </c>
      <c r="S32" s="90" t="s">
        <v>396</v>
      </c>
      <c r="T32" s="92">
        <v>1900000000</v>
      </c>
      <c r="U32" s="93">
        <v>44927</v>
      </c>
      <c r="V32" s="93">
        <v>45291</v>
      </c>
      <c r="W32" s="90" t="s">
        <v>53</v>
      </c>
      <c r="X32" s="90" t="s">
        <v>72</v>
      </c>
      <c r="Y32" s="94">
        <v>0</v>
      </c>
      <c r="Z32" s="62" t="s">
        <v>479</v>
      </c>
      <c r="AA32" s="62" t="s">
        <v>400</v>
      </c>
      <c r="AB32" s="95">
        <v>15000000000</v>
      </c>
      <c r="AC32" s="95">
        <v>4500000000</v>
      </c>
      <c r="AD32" s="129" t="s">
        <v>55</v>
      </c>
    </row>
    <row r="33" spans="1:30" ht="65.5" customHeight="1" x14ac:dyDescent="0.35">
      <c r="A33" s="128"/>
      <c r="B33" s="130" t="s">
        <v>158</v>
      </c>
      <c r="C33" s="130" t="s">
        <v>47</v>
      </c>
      <c r="D33" s="130" t="s">
        <v>88</v>
      </c>
      <c r="E33" s="130" t="s">
        <v>409</v>
      </c>
      <c r="F33" s="130" t="s">
        <v>89</v>
      </c>
      <c r="G33" s="130" t="s">
        <v>270</v>
      </c>
      <c r="H33" s="130" t="s">
        <v>181</v>
      </c>
      <c r="I33" s="130" t="s">
        <v>48</v>
      </c>
      <c r="J33" s="130" t="s">
        <v>529</v>
      </c>
      <c r="K33" s="130" t="s">
        <v>436</v>
      </c>
      <c r="L33" s="130" t="s">
        <v>386</v>
      </c>
      <c r="M33" s="89" t="s">
        <v>388</v>
      </c>
      <c r="N33" s="89">
        <v>320</v>
      </c>
      <c r="O33" s="96"/>
      <c r="P33" s="97"/>
      <c r="Q33" s="96"/>
      <c r="R33" s="96"/>
      <c r="S33" s="96"/>
      <c r="T33" s="92">
        <v>13100000000</v>
      </c>
      <c r="U33" s="98"/>
      <c r="V33" s="98"/>
      <c r="W33" s="96"/>
      <c r="X33" s="96"/>
      <c r="Y33" s="99"/>
      <c r="Z33" s="62"/>
      <c r="AA33" s="62"/>
      <c r="AB33" s="100"/>
      <c r="AC33" s="100"/>
      <c r="AD33" s="130" t="s">
        <v>55</v>
      </c>
    </row>
    <row r="34" spans="1:30" ht="65.5" customHeight="1" x14ac:dyDescent="0.35">
      <c r="A34" s="127">
        <v>32</v>
      </c>
      <c r="B34" s="129" t="s">
        <v>158</v>
      </c>
      <c r="C34" s="129" t="s">
        <v>47</v>
      </c>
      <c r="D34" s="129" t="s">
        <v>88</v>
      </c>
      <c r="E34" s="129" t="s">
        <v>409</v>
      </c>
      <c r="F34" s="129" t="s">
        <v>89</v>
      </c>
      <c r="G34" s="129" t="s">
        <v>270</v>
      </c>
      <c r="H34" s="129" t="s">
        <v>277</v>
      </c>
      <c r="I34" s="129" t="s">
        <v>48</v>
      </c>
      <c r="J34" s="129" t="s">
        <v>529</v>
      </c>
      <c r="K34" s="129" t="s">
        <v>436</v>
      </c>
      <c r="L34" s="129" t="s">
        <v>137</v>
      </c>
      <c r="M34" s="89" t="s">
        <v>92</v>
      </c>
      <c r="N34" s="89">
        <v>339</v>
      </c>
      <c r="O34" s="90" t="s">
        <v>93</v>
      </c>
      <c r="P34" s="91">
        <v>2</v>
      </c>
      <c r="Q34" s="90" t="s">
        <v>29</v>
      </c>
      <c r="R34" s="90" t="s">
        <v>393</v>
      </c>
      <c r="S34" s="90" t="s">
        <v>397</v>
      </c>
      <c r="T34" s="92">
        <v>500000000</v>
      </c>
      <c r="U34" s="93">
        <v>44927</v>
      </c>
      <c r="V34" s="93">
        <v>45291</v>
      </c>
      <c r="W34" s="90" t="s">
        <v>53</v>
      </c>
      <c r="X34" s="90" t="s">
        <v>72</v>
      </c>
      <c r="Y34" s="94">
        <v>0</v>
      </c>
      <c r="Z34" s="62" t="s">
        <v>480</v>
      </c>
      <c r="AA34" s="62" t="s">
        <v>401</v>
      </c>
      <c r="AB34" s="95">
        <v>2500000000</v>
      </c>
      <c r="AC34" s="95">
        <v>950000000</v>
      </c>
      <c r="AD34" s="129" t="s">
        <v>55</v>
      </c>
    </row>
    <row r="35" spans="1:30" ht="65.5" customHeight="1" x14ac:dyDescent="0.35">
      <c r="A35" s="128">
        <v>32</v>
      </c>
      <c r="B35" s="130" t="s">
        <v>158</v>
      </c>
      <c r="C35" s="130" t="s">
        <v>47</v>
      </c>
      <c r="D35" s="130" t="s">
        <v>88</v>
      </c>
      <c r="E35" s="130" t="s">
        <v>409</v>
      </c>
      <c r="F35" s="130" t="s">
        <v>89</v>
      </c>
      <c r="G35" s="130" t="s">
        <v>270</v>
      </c>
      <c r="H35" s="130" t="s">
        <v>277</v>
      </c>
      <c r="I35" s="130" t="s">
        <v>48</v>
      </c>
      <c r="J35" s="130" t="s">
        <v>529</v>
      </c>
      <c r="K35" s="130" t="s">
        <v>436</v>
      </c>
      <c r="L35" s="130" t="s">
        <v>137</v>
      </c>
      <c r="M35" s="89" t="s">
        <v>389</v>
      </c>
      <c r="N35" s="89">
        <v>320</v>
      </c>
      <c r="O35" s="96" t="s">
        <v>93</v>
      </c>
      <c r="P35" s="97"/>
      <c r="Q35" s="96"/>
      <c r="R35" s="96"/>
      <c r="S35" s="96"/>
      <c r="T35" s="92">
        <v>2000000000</v>
      </c>
      <c r="U35" s="98"/>
      <c r="V35" s="98"/>
      <c r="W35" s="96"/>
      <c r="X35" s="96" t="s">
        <v>72</v>
      </c>
      <c r="Y35" s="99"/>
      <c r="Z35" s="62"/>
      <c r="AA35" s="62"/>
      <c r="AB35" s="100"/>
      <c r="AC35" s="100"/>
      <c r="AD35" s="130" t="s">
        <v>55</v>
      </c>
    </row>
    <row r="36" spans="1:30" ht="65.5" customHeight="1" x14ac:dyDescent="0.35">
      <c r="A36" s="127">
        <v>33</v>
      </c>
      <c r="B36" s="129" t="s">
        <v>158</v>
      </c>
      <c r="C36" s="129" t="s">
        <v>47</v>
      </c>
      <c r="D36" s="129" t="s">
        <v>88</v>
      </c>
      <c r="E36" s="129" t="s">
        <v>409</v>
      </c>
      <c r="F36" s="129" t="s">
        <v>89</v>
      </c>
      <c r="G36" s="129" t="s">
        <v>270</v>
      </c>
      <c r="H36" s="129" t="s">
        <v>277</v>
      </c>
      <c r="I36" s="129" t="s">
        <v>48</v>
      </c>
      <c r="J36" s="129" t="s">
        <v>529</v>
      </c>
      <c r="K36" s="129" t="s">
        <v>436</v>
      </c>
      <c r="L36" s="129" t="s">
        <v>129</v>
      </c>
      <c r="M36" s="89" t="s">
        <v>94</v>
      </c>
      <c r="N36" s="89">
        <v>320</v>
      </c>
      <c r="O36" s="90" t="s">
        <v>95</v>
      </c>
      <c r="P36" s="91">
        <v>2</v>
      </c>
      <c r="Q36" s="90" t="s">
        <v>29</v>
      </c>
      <c r="R36" s="90" t="s">
        <v>394</v>
      </c>
      <c r="S36" s="90" t="s">
        <v>398</v>
      </c>
      <c r="T36" s="92">
        <v>350000000</v>
      </c>
      <c r="U36" s="93">
        <v>44927</v>
      </c>
      <c r="V36" s="93">
        <v>45291</v>
      </c>
      <c r="W36" s="90" t="s">
        <v>53</v>
      </c>
      <c r="X36" s="90" t="s">
        <v>72</v>
      </c>
      <c r="Y36" s="94">
        <v>0</v>
      </c>
      <c r="Z36" s="62" t="s">
        <v>481</v>
      </c>
      <c r="AA36" s="62" t="s">
        <v>402</v>
      </c>
      <c r="AB36" s="95">
        <v>2500000000</v>
      </c>
      <c r="AC36" s="95">
        <v>750000000</v>
      </c>
      <c r="AD36" s="129" t="s">
        <v>55</v>
      </c>
    </row>
    <row r="37" spans="1:30" ht="65.5" customHeight="1" x14ac:dyDescent="0.35">
      <c r="A37" s="128">
        <v>33</v>
      </c>
      <c r="B37" s="130" t="s">
        <v>158</v>
      </c>
      <c r="C37" s="130" t="s">
        <v>47</v>
      </c>
      <c r="D37" s="130" t="s">
        <v>88</v>
      </c>
      <c r="E37" s="130" t="s">
        <v>409</v>
      </c>
      <c r="F37" s="130" t="s">
        <v>89</v>
      </c>
      <c r="G37" s="130" t="s">
        <v>270</v>
      </c>
      <c r="H37" s="130" t="s">
        <v>277</v>
      </c>
      <c r="I37" s="130" t="s">
        <v>48</v>
      </c>
      <c r="J37" s="130" t="s">
        <v>529</v>
      </c>
      <c r="K37" s="130" t="s">
        <v>436</v>
      </c>
      <c r="L37" s="130" t="s">
        <v>129</v>
      </c>
      <c r="M37" s="89" t="s">
        <v>390</v>
      </c>
      <c r="N37" s="89">
        <v>320</v>
      </c>
      <c r="O37" s="96" t="s">
        <v>95</v>
      </c>
      <c r="P37" s="97"/>
      <c r="Q37" s="96" t="s">
        <v>29</v>
      </c>
      <c r="R37" s="96"/>
      <c r="S37" s="96"/>
      <c r="T37" s="92">
        <v>2150000000</v>
      </c>
      <c r="U37" s="98"/>
      <c r="V37" s="98"/>
      <c r="W37" s="96"/>
      <c r="X37" s="96" t="s">
        <v>72</v>
      </c>
      <c r="Y37" s="99"/>
      <c r="Z37" s="62"/>
      <c r="AA37" s="62"/>
      <c r="AB37" s="100"/>
      <c r="AC37" s="100"/>
      <c r="AD37" s="130" t="s">
        <v>55</v>
      </c>
    </row>
    <row r="38" spans="1:30" ht="65.5" customHeight="1" x14ac:dyDescent="0.35">
      <c r="A38" s="127">
        <v>34</v>
      </c>
      <c r="B38" s="129" t="s">
        <v>158</v>
      </c>
      <c r="C38" s="129" t="s">
        <v>47</v>
      </c>
      <c r="D38" s="129" t="s">
        <v>88</v>
      </c>
      <c r="E38" s="129" t="s">
        <v>409</v>
      </c>
      <c r="F38" s="129" t="s">
        <v>89</v>
      </c>
      <c r="G38" s="129" t="s">
        <v>270</v>
      </c>
      <c r="H38" s="129" t="s">
        <v>277</v>
      </c>
      <c r="I38" s="129" t="s">
        <v>48</v>
      </c>
      <c r="J38" s="129" t="s">
        <v>529</v>
      </c>
      <c r="K38" s="129" t="s">
        <v>436</v>
      </c>
      <c r="L38" s="129" t="s">
        <v>387</v>
      </c>
      <c r="M38" s="89" t="s">
        <v>96</v>
      </c>
      <c r="N38" s="89" t="s">
        <v>49</v>
      </c>
      <c r="O38" s="90" t="s">
        <v>97</v>
      </c>
      <c r="P38" s="91">
        <v>20</v>
      </c>
      <c r="Q38" s="90" t="s">
        <v>29</v>
      </c>
      <c r="R38" s="90" t="s">
        <v>395</v>
      </c>
      <c r="S38" s="90" t="s">
        <v>399</v>
      </c>
      <c r="T38" s="92">
        <v>5200000000</v>
      </c>
      <c r="U38" s="93">
        <v>44927</v>
      </c>
      <c r="V38" s="93">
        <v>45291</v>
      </c>
      <c r="W38" s="90" t="s">
        <v>53</v>
      </c>
      <c r="X38" s="90" t="s">
        <v>72</v>
      </c>
      <c r="Y38" s="94">
        <v>0</v>
      </c>
      <c r="Z38" s="62" t="s">
        <v>482</v>
      </c>
      <c r="AA38" s="62" t="s">
        <v>402</v>
      </c>
      <c r="AB38" s="95">
        <v>20000000000</v>
      </c>
      <c r="AC38" s="95">
        <v>6000000000</v>
      </c>
      <c r="AD38" s="129" t="s">
        <v>55</v>
      </c>
    </row>
    <row r="39" spans="1:30" ht="65.5" customHeight="1" x14ac:dyDescent="0.35">
      <c r="A39" s="128">
        <v>34</v>
      </c>
      <c r="B39" s="130" t="s">
        <v>158</v>
      </c>
      <c r="C39" s="130" t="s">
        <v>47</v>
      </c>
      <c r="D39" s="130" t="s">
        <v>88</v>
      </c>
      <c r="E39" s="130" t="s">
        <v>409</v>
      </c>
      <c r="F39" s="130" t="s">
        <v>89</v>
      </c>
      <c r="G39" s="130" t="s">
        <v>270</v>
      </c>
      <c r="H39" s="130" t="s">
        <v>277</v>
      </c>
      <c r="I39" s="130" t="s">
        <v>48</v>
      </c>
      <c r="J39" s="130" t="s">
        <v>529</v>
      </c>
      <c r="K39" s="130" t="s">
        <v>436</v>
      </c>
      <c r="L39" s="130" t="s">
        <v>387</v>
      </c>
      <c r="M39" s="89" t="s">
        <v>391</v>
      </c>
      <c r="N39" s="89" t="s">
        <v>49</v>
      </c>
      <c r="O39" s="96" t="s">
        <v>97</v>
      </c>
      <c r="P39" s="97"/>
      <c r="Q39" s="96" t="s">
        <v>29</v>
      </c>
      <c r="R39" s="96"/>
      <c r="S39" s="96"/>
      <c r="T39" s="92">
        <v>14800000000</v>
      </c>
      <c r="U39" s="98"/>
      <c r="V39" s="98"/>
      <c r="W39" s="96"/>
      <c r="X39" s="96" t="s">
        <v>72</v>
      </c>
      <c r="Y39" s="99"/>
      <c r="Z39" s="62"/>
      <c r="AA39" s="62"/>
      <c r="AB39" s="100"/>
      <c r="AC39" s="100"/>
      <c r="AD39" s="130" t="s">
        <v>55</v>
      </c>
    </row>
    <row r="40" spans="1:30" ht="65.5" customHeight="1" x14ac:dyDescent="0.35">
      <c r="A40" s="67">
        <v>35</v>
      </c>
      <c r="B40" s="41" t="s">
        <v>158</v>
      </c>
      <c r="C40" s="41" t="s">
        <v>147</v>
      </c>
      <c r="D40" s="41" t="s">
        <v>88</v>
      </c>
      <c r="E40" s="41" t="s">
        <v>409</v>
      </c>
      <c r="F40" s="41" t="s">
        <v>237</v>
      </c>
      <c r="G40" s="41" t="s">
        <v>276</v>
      </c>
      <c r="H40" s="41" t="s">
        <v>277</v>
      </c>
      <c r="I40" s="41" t="s">
        <v>48</v>
      </c>
      <c r="J40" s="41" t="s">
        <v>528</v>
      </c>
      <c r="K40" s="29" t="s">
        <v>49</v>
      </c>
      <c r="L40" s="41" t="s">
        <v>49</v>
      </c>
      <c r="M40" s="41" t="s">
        <v>49</v>
      </c>
      <c r="N40" s="29" t="s">
        <v>366</v>
      </c>
      <c r="O40" s="41" t="s">
        <v>102</v>
      </c>
      <c r="P40" s="59">
        <v>90</v>
      </c>
      <c r="Q40" s="41" t="s">
        <v>38</v>
      </c>
      <c r="R40" s="41" t="s">
        <v>221</v>
      </c>
      <c r="S40" s="41" t="s">
        <v>222</v>
      </c>
      <c r="T40" s="69">
        <v>1608060160.5</v>
      </c>
      <c r="U40" s="73">
        <v>44927</v>
      </c>
      <c r="V40" s="73">
        <v>45291</v>
      </c>
      <c r="W40" s="41" t="s">
        <v>53</v>
      </c>
      <c r="X40" s="41" t="s">
        <v>59</v>
      </c>
      <c r="Y40" s="67">
        <v>72.7</v>
      </c>
      <c r="Z40" s="44" t="s">
        <v>603</v>
      </c>
      <c r="AA40" s="44" t="s">
        <v>284</v>
      </c>
      <c r="AB40" s="101">
        <v>1371345286.74</v>
      </c>
      <c r="AC40" s="101">
        <v>599650117.78199995</v>
      </c>
      <c r="AD40" s="41" t="s">
        <v>55</v>
      </c>
    </row>
    <row r="41" spans="1:30" ht="65.5" customHeight="1" x14ac:dyDescent="0.35">
      <c r="A41" s="67">
        <v>36</v>
      </c>
      <c r="B41" s="41" t="s">
        <v>158</v>
      </c>
      <c r="C41" s="41" t="s">
        <v>47</v>
      </c>
      <c r="D41" s="41" t="s">
        <v>88</v>
      </c>
      <c r="E41" s="41" t="s">
        <v>409</v>
      </c>
      <c r="F41" s="41" t="s">
        <v>237</v>
      </c>
      <c r="G41" s="41" t="s">
        <v>276</v>
      </c>
      <c r="H41" s="41" t="s">
        <v>277</v>
      </c>
      <c r="I41" s="41" t="s">
        <v>48</v>
      </c>
      <c r="J41" s="41" t="s">
        <v>528</v>
      </c>
      <c r="K41" s="29" t="s">
        <v>49</v>
      </c>
      <c r="L41" s="41" t="s">
        <v>49</v>
      </c>
      <c r="M41" s="41" t="s">
        <v>49</v>
      </c>
      <c r="N41" s="29" t="s">
        <v>366</v>
      </c>
      <c r="O41" s="41" t="s">
        <v>282</v>
      </c>
      <c r="P41" s="59">
        <v>90</v>
      </c>
      <c r="Q41" s="41" t="s">
        <v>38</v>
      </c>
      <c r="R41" s="41" t="s">
        <v>317</v>
      </c>
      <c r="S41" s="41" t="s">
        <v>283</v>
      </c>
      <c r="T41" s="69">
        <v>1091211010.5</v>
      </c>
      <c r="U41" s="73">
        <v>44927</v>
      </c>
      <c r="V41" s="73">
        <v>45291</v>
      </c>
      <c r="W41" s="41" t="s">
        <v>53</v>
      </c>
      <c r="X41" s="41" t="s">
        <v>72</v>
      </c>
      <c r="Y41" s="59">
        <v>30.9</v>
      </c>
      <c r="Z41" s="44" t="s">
        <v>555</v>
      </c>
      <c r="AA41" s="44" t="s">
        <v>284</v>
      </c>
      <c r="AB41" s="101">
        <v>685672643.37</v>
      </c>
      <c r="AC41" s="101">
        <v>299825058.89099997</v>
      </c>
      <c r="AD41" s="41" t="s">
        <v>55</v>
      </c>
    </row>
    <row r="42" spans="1:30" ht="65.5" customHeight="1" x14ac:dyDescent="0.35">
      <c r="A42" s="67">
        <v>37</v>
      </c>
      <c r="B42" s="41" t="s">
        <v>158</v>
      </c>
      <c r="C42" s="41" t="s">
        <v>147</v>
      </c>
      <c r="D42" s="41" t="s">
        <v>88</v>
      </c>
      <c r="E42" s="41" t="s">
        <v>409</v>
      </c>
      <c r="F42" s="41" t="s">
        <v>237</v>
      </c>
      <c r="G42" s="41" t="s">
        <v>276</v>
      </c>
      <c r="H42" s="41" t="s">
        <v>262</v>
      </c>
      <c r="I42" s="41" t="s">
        <v>48</v>
      </c>
      <c r="J42" s="41" t="s">
        <v>528</v>
      </c>
      <c r="K42" s="29" t="s">
        <v>49</v>
      </c>
      <c r="L42" s="41" t="s">
        <v>49</v>
      </c>
      <c r="M42" s="41" t="s">
        <v>49</v>
      </c>
      <c r="N42" s="29" t="s">
        <v>366</v>
      </c>
      <c r="O42" s="41" t="s">
        <v>262</v>
      </c>
      <c r="P42" s="59">
        <v>9</v>
      </c>
      <c r="Q42" s="41" t="s">
        <v>29</v>
      </c>
      <c r="R42" s="41" t="s">
        <v>263</v>
      </c>
      <c r="S42" s="41" t="s">
        <v>264</v>
      </c>
      <c r="T42" s="41" t="s">
        <v>366</v>
      </c>
      <c r="U42" s="73">
        <v>44927</v>
      </c>
      <c r="V42" s="73">
        <v>45291</v>
      </c>
      <c r="W42" s="41" t="s">
        <v>53</v>
      </c>
      <c r="X42" s="41" t="s">
        <v>169</v>
      </c>
      <c r="Y42" s="59" t="s">
        <v>366</v>
      </c>
      <c r="Z42" s="41" t="s">
        <v>604</v>
      </c>
      <c r="AA42" s="41" t="s">
        <v>366</v>
      </c>
      <c r="AB42" s="41" t="s">
        <v>366</v>
      </c>
      <c r="AC42" s="41" t="s">
        <v>366</v>
      </c>
      <c r="AD42" s="41" t="s">
        <v>6</v>
      </c>
    </row>
    <row r="43" spans="1:30" ht="65.5" customHeight="1" x14ac:dyDescent="0.35">
      <c r="A43" s="67">
        <v>38</v>
      </c>
      <c r="B43" s="29" t="s">
        <v>158</v>
      </c>
      <c r="C43" s="29" t="s">
        <v>47</v>
      </c>
      <c r="D43" s="41" t="s">
        <v>88</v>
      </c>
      <c r="E43" s="41" t="s">
        <v>409</v>
      </c>
      <c r="F43" s="29" t="s">
        <v>89</v>
      </c>
      <c r="G43" s="29" t="s">
        <v>271</v>
      </c>
      <c r="H43" s="29" t="s">
        <v>184</v>
      </c>
      <c r="I43" s="29" t="s">
        <v>256</v>
      </c>
      <c r="J43" s="29" t="s">
        <v>529</v>
      </c>
      <c r="K43" s="29" t="s">
        <v>437</v>
      </c>
      <c r="L43" s="29" t="s">
        <v>49</v>
      </c>
      <c r="M43" s="29" t="s">
        <v>49</v>
      </c>
      <c r="N43" s="41" t="s">
        <v>360</v>
      </c>
      <c r="O43" s="29" t="s">
        <v>184</v>
      </c>
      <c r="P43" s="68">
        <v>40000</v>
      </c>
      <c r="Q43" s="41" t="s">
        <v>118</v>
      </c>
      <c r="R43" s="29" t="s">
        <v>477</v>
      </c>
      <c r="S43" s="29" t="s">
        <v>478</v>
      </c>
      <c r="T43" s="69">
        <v>40000000000</v>
      </c>
      <c r="U43" s="73">
        <v>44927</v>
      </c>
      <c r="V43" s="73">
        <v>45291</v>
      </c>
      <c r="W43" s="41" t="s">
        <v>53</v>
      </c>
      <c r="X43" s="41" t="s">
        <v>169</v>
      </c>
      <c r="Y43" s="59">
        <v>12</v>
      </c>
      <c r="Z43" s="41" t="s">
        <v>605</v>
      </c>
      <c r="AA43" s="41" t="s">
        <v>360</v>
      </c>
      <c r="AB43" s="101">
        <v>228557547.79000002</v>
      </c>
      <c r="AC43" s="101">
        <v>99941686.297000006</v>
      </c>
      <c r="AD43" s="29" t="s">
        <v>6</v>
      </c>
    </row>
    <row r="44" spans="1:30" ht="65.5" customHeight="1" x14ac:dyDescent="0.35">
      <c r="A44" s="67">
        <v>39</v>
      </c>
      <c r="B44" s="29" t="s">
        <v>159</v>
      </c>
      <c r="C44" s="29" t="s">
        <v>147</v>
      </c>
      <c r="D44" s="41" t="s">
        <v>88</v>
      </c>
      <c r="E44" s="41" t="s">
        <v>407</v>
      </c>
      <c r="F44" s="29" t="s">
        <v>27</v>
      </c>
      <c r="G44" s="29" t="s">
        <v>273</v>
      </c>
      <c r="H44" s="29" t="s">
        <v>277</v>
      </c>
      <c r="I44" s="29" t="s">
        <v>48</v>
      </c>
      <c r="J44" s="29" t="s">
        <v>528</v>
      </c>
      <c r="K44" s="29" t="s">
        <v>49</v>
      </c>
      <c r="L44" s="29" t="s">
        <v>49</v>
      </c>
      <c r="M44" s="29" t="s">
        <v>49</v>
      </c>
      <c r="N44" s="29" t="s">
        <v>366</v>
      </c>
      <c r="O44" s="29" t="s">
        <v>243</v>
      </c>
      <c r="P44" s="68">
        <v>90</v>
      </c>
      <c r="Q44" s="41" t="s">
        <v>38</v>
      </c>
      <c r="R44" s="29" t="s">
        <v>215</v>
      </c>
      <c r="S44" s="29" t="s">
        <v>216</v>
      </c>
      <c r="T44" s="69">
        <v>1522540611</v>
      </c>
      <c r="U44" s="102">
        <v>44927</v>
      </c>
      <c r="V44" s="102">
        <v>45291</v>
      </c>
      <c r="W44" s="41" t="s">
        <v>53</v>
      </c>
      <c r="X44" s="41" t="s">
        <v>59</v>
      </c>
      <c r="Y44" s="67">
        <v>66</v>
      </c>
      <c r="Z44" s="44" t="s">
        <v>606</v>
      </c>
      <c r="AA44" s="44" t="s">
        <v>447</v>
      </c>
      <c r="AB44" s="101">
        <v>955296809</v>
      </c>
      <c r="AC44" s="101">
        <v>274205917</v>
      </c>
      <c r="AD44" s="29" t="s">
        <v>55</v>
      </c>
    </row>
    <row r="45" spans="1:30" ht="65.5" customHeight="1" x14ac:dyDescent="0.35">
      <c r="A45" s="67">
        <v>40</v>
      </c>
      <c r="B45" s="44" t="s">
        <v>160</v>
      </c>
      <c r="C45" s="29" t="s">
        <v>147</v>
      </c>
      <c r="D45" s="41" t="s">
        <v>88</v>
      </c>
      <c r="E45" s="41" t="s">
        <v>408</v>
      </c>
      <c r="F45" s="29" t="s">
        <v>27</v>
      </c>
      <c r="G45" s="29" t="s">
        <v>273</v>
      </c>
      <c r="H45" s="29" t="s">
        <v>277</v>
      </c>
      <c r="I45" s="29" t="s">
        <v>48</v>
      </c>
      <c r="J45" s="29" t="s">
        <v>528</v>
      </c>
      <c r="K45" s="29" t="s">
        <v>49</v>
      </c>
      <c r="L45" s="29" t="s">
        <v>49</v>
      </c>
      <c r="M45" s="29" t="s">
        <v>49</v>
      </c>
      <c r="N45" s="29" t="s">
        <v>366</v>
      </c>
      <c r="O45" s="29" t="s">
        <v>98</v>
      </c>
      <c r="P45" s="68">
        <v>90</v>
      </c>
      <c r="Q45" s="41" t="s">
        <v>38</v>
      </c>
      <c r="R45" s="29" t="s">
        <v>246</v>
      </c>
      <c r="S45" s="44" t="s">
        <v>448</v>
      </c>
      <c r="T45" s="69">
        <v>1073206119</v>
      </c>
      <c r="U45" s="102">
        <v>44927</v>
      </c>
      <c r="V45" s="102">
        <v>45291</v>
      </c>
      <c r="W45" s="41" t="s">
        <v>53</v>
      </c>
      <c r="X45" s="41" t="s">
        <v>59</v>
      </c>
      <c r="Y45" s="67">
        <v>86.7</v>
      </c>
      <c r="Z45" s="44" t="s">
        <v>607</v>
      </c>
      <c r="AA45" s="44" t="s">
        <v>610</v>
      </c>
      <c r="AB45" s="101">
        <v>781061056.19999993</v>
      </c>
      <c r="AC45" s="101">
        <v>254853243.47999999</v>
      </c>
      <c r="AD45" s="29" t="s">
        <v>55</v>
      </c>
    </row>
    <row r="46" spans="1:30" ht="65.5" customHeight="1" x14ac:dyDescent="0.35">
      <c r="A46" s="67">
        <v>41</v>
      </c>
      <c r="B46" s="29" t="s">
        <v>159</v>
      </c>
      <c r="C46" s="29" t="s">
        <v>147</v>
      </c>
      <c r="D46" s="29" t="s">
        <v>88</v>
      </c>
      <c r="E46" s="41" t="s">
        <v>407</v>
      </c>
      <c r="F46" s="29" t="s">
        <v>89</v>
      </c>
      <c r="G46" s="29" t="s">
        <v>270</v>
      </c>
      <c r="H46" s="29" t="s">
        <v>265</v>
      </c>
      <c r="I46" s="29" t="s">
        <v>256</v>
      </c>
      <c r="J46" s="29" t="s">
        <v>528</v>
      </c>
      <c r="K46" s="29" t="s">
        <v>49</v>
      </c>
      <c r="L46" s="29" t="s">
        <v>49</v>
      </c>
      <c r="M46" s="29" t="s">
        <v>49</v>
      </c>
      <c r="N46" s="41" t="s">
        <v>366</v>
      </c>
      <c r="O46" s="29" t="s">
        <v>265</v>
      </c>
      <c r="P46" s="68">
        <v>40</v>
      </c>
      <c r="Q46" s="41" t="s">
        <v>29</v>
      </c>
      <c r="R46" s="29" t="s">
        <v>266</v>
      </c>
      <c r="S46" s="29" t="s">
        <v>267</v>
      </c>
      <c r="T46" s="41" t="s">
        <v>366</v>
      </c>
      <c r="U46" s="102">
        <v>44927</v>
      </c>
      <c r="V46" s="102">
        <v>45291</v>
      </c>
      <c r="W46" s="41" t="s">
        <v>53</v>
      </c>
      <c r="X46" s="41" t="s">
        <v>59</v>
      </c>
      <c r="Y46" s="67">
        <v>30</v>
      </c>
      <c r="Z46" s="103" t="s">
        <v>608</v>
      </c>
      <c r="AA46" s="44" t="s">
        <v>449</v>
      </c>
      <c r="AB46" s="41" t="s">
        <v>366</v>
      </c>
      <c r="AC46" s="41" t="s">
        <v>366</v>
      </c>
      <c r="AD46" s="29" t="s">
        <v>6</v>
      </c>
    </row>
    <row r="47" spans="1:30" ht="65.5" customHeight="1" x14ac:dyDescent="0.35">
      <c r="A47" s="67">
        <v>42</v>
      </c>
      <c r="B47" s="29" t="s">
        <v>159</v>
      </c>
      <c r="C47" s="29" t="s">
        <v>147</v>
      </c>
      <c r="D47" s="29" t="s">
        <v>88</v>
      </c>
      <c r="E47" s="41" t="s">
        <v>407</v>
      </c>
      <c r="F47" s="29" t="s">
        <v>89</v>
      </c>
      <c r="G47" s="29" t="s">
        <v>270</v>
      </c>
      <c r="H47" s="29" t="s">
        <v>161</v>
      </c>
      <c r="I47" s="29" t="s">
        <v>256</v>
      </c>
      <c r="J47" s="29" t="s">
        <v>528</v>
      </c>
      <c r="K47" s="29" t="s">
        <v>49</v>
      </c>
      <c r="L47" s="29" t="s">
        <v>49</v>
      </c>
      <c r="M47" s="29" t="s">
        <v>49</v>
      </c>
      <c r="N47" s="41" t="s">
        <v>366</v>
      </c>
      <c r="O47" s="29" t="s">
        <v>161</v>
      </c>
      <c r="P47" s="68">
        <v>1200</v>
      </c>
      <c r="Q47" s="41" t="s">
        <v>162</v>
      </c>
      <c r="R47" s="29" t="s">
        <v>163</v>
      </c>
      <c r="S47" s="29" t="s">
        <v>164</v>
      </c>
      <c r="T47" s="41" t="s">
        <v>366</v>
      </c>
      <c r="U47" s="41" t="s">
        <v>366</v>
      </c>
      <c r="V47" s="41" t="s">
        <v>366</v>
      </c>
      <c r="W47" s="41" t="s">
        <v>53</v>
      </c>
      <c r="X47" s="41" t="s">
        <v>59</v>
      </c>
      <c r="Y47" s="67">
        <v>973.2</v>
      </c>
      <c r="Z47" s="44" t="s">
        <v>609</v>
      </c>
      <c r="AA47" s="44" t="s">
        <v>450</v>
      </c>
      <c r="AB47" s="41" t="s">
        <v>366</v>
      </c>
      <c r="AC47" s="41" t="s">
        <v>366</v>
      </c>
      <c r="AD47" s="29" t="s">
        <v>6</v>
      </c>
    </row>
    <row r="48" spans="1:30" ht="65.5" customHeight="1" x14ac:dyDescent="0.35">
      <c r="A48" s="67">
        <v>43</v>
      </c>
      <c r="B48" s="29" t="s">
        <v>160</v>
      </c>
      <c r="C48" s="29" t="s">
        <v>147</v>
      </c>
      <c r="D48" s="41" t="s">
        <v>88</v>
      </c>
      <c r="E48" s="41" t="s">
        <v>408</v>
      </c>
      <c r="F48" s="29" t="s">
        <v>89</v>
      </c>
      <c r="G48" s="29" t="s">
        <v>270</v>
      </c>
      <c r="H48" s="29" t="s">
        <v>277</v>
      </c>
      <c r="I48" s="29" t="s">
        <v>48</v>
      </c>
      <c r="J48" s="29" t="s">
        <v>528</v>
      </c>
      <c r="K48" s="29" t="s">
        <v>49</v>
      </c>
      <c r="L48" s="29" t="s">
        <v>49</v>
      </c>
      <c r="M48" s="29" t="s">
        <v>49</v>
      </c>
      <c r="N48" s="41" t="s">
        <v>366</v>
      </c>
      <c r="O48" s="29" t="s">
        <v>99</v>
      </c>
      <c r="P48" s="68">
        <v>13</v>
      </c>
      <c r="Q48" s="41" t="s">
        <v>100</v>
      </c>
      <c r="R48" s="29" t="s">
        <v>217</v>
      </c>
      <c r="S48" s="29" t="s">
        <v>218</v>
      </c>
      <c r="T48" s="69">
        <v>715470746</v>
      </c>
      <c r="U48" s="102">
        <v>44927</v>
      </c>
      <c r="V48" s="102">
        <v>45291</v>
      </c>
      <c r="W48" s="41" t="s">
        <v>53</v>
      </c>
      <c r="X48" s="41" t="s">
        <v>72</v>
      </c>
      <c r="Y48" s="67">
        <v>13.5</v>
      </c>
      <c r="Z48" s="44" t="s">
        <v>556</v>
      </c>
      <c r="AA48" s="44" t="s">
        <v>557</v>
      </c>
      <c r="AB48" s="101">
        <v>520707370.80000001</v>
      </c>
      <c r="AC48" s="101">
        <v>169902162.32000002</v>
      </c>
      <c r="AD48" s="29" t="s">
        <v>55</v>
      </c>
    </row>
    <row r="49" spans="1:30" ht="65.5" customHeight="1" x14ac:dyDescent="0.35">
      <c r="A49" s="67">
        <v>44</v>
      </c>
      <c r="B49" s="29" t="s">
        <v>160</v>
      </c>
      <c r="C49" s="29" t="s">
        <v>147</v>
      </c>
      <c r="D49" s="41" t="s">
        <v>88</v>
      </c>
      <c r="E49" s="41" t="s">
        <v>408</v>
      </c>
      <c r="F49" s="29" t="s">
        <v>89</v>
      </c>
      <c r="G49" s="29" t="s">
        <v>270</v>
      </c>
      <c r="H49" s="29" t="s">
        <v>277</v>
      </c>
      <c r="I49" s="29" t="s">
        <v>48</v>
      </c>
      <c r="J49" s="29" t="s">
        <v>528</v>
      </c>
      <c r="K49" s="29" t="s">
        <v>49</v>
      </c>
      <c r="L49" s="29" t="s">
        <v>49</v>
      </c>
      <c r="M49" s="29" t="s">
        <v>49</v>
      </c>
      <c r="N49" s="41" t="s">
        <v>366</v>
      </c>
      <c r="O49" s="29" t="s">
        <v>101</v>
      </c>
      <c r="P49" s="68">
        <v>90</v>
      </c>
      <c r="Q49" s="41" t="s">
        <v>38</v>
      </c>
      <c r="R49" s="29" t="s">
        <v>219</v>
      </c>
      <c r="S49" s="29" t="s">
        <v>220</v>
      </c>
      <c r="T49" s="69">
        <v>430118348</v>
      </c>
      <c r="U49" s="102">
        <v>44927</v>
      </c>
      <c r="V49" s="102">
        <v>45291</v>
      </c>
      <c r="W49" s="41" t="s">
        <v>53</v>
      </c>
      <c r="X49" s="41" t="s">
        <v>72</v>
      </c>
      <c r="Y49" s="67">
        <v>20.29</v>
      </c>
      <c r="Z49" s="44" t="s">
        <v>558</v>
      </c>
      <c r="AA49" s="44" t="s">
        <v>559</v>
      </c>
      <c r="AB49" s="101">
        <v>266184706</v>
      </c>
      <c r="AC49" s="101">
        <v>108902931</v>
      </c>
      <c r="AD49" s="29" t="s">
        <v>55</v>
      </c>
    </row>
    <row r="50" spans="1:30" ht="65.5" customHeight="1" x14ac:dyDescent="0.35">
      <c r="A50" s="127">
        <v>45</v>
      </c>
      <c r="B50" s="129" t="s">
        <v>146</v>
      </c>
      <c r="C50" s="129" t="s">
        <v>49</v>
      </c>
      <c r="D50" s="129" t="s">
        <v>103</v>
      </c>
      <c r="E50" s="129" t="s">
        <v>104</v>
      </c>
      <c r="F50" s="129" t="s">
        <v>89</v>
      </c>
      <c r="G50" s="129" t="s">
        <v>270</v>
      </c>
      <c r="H50" s="129" t="s">
        <v>182</v>
      </c>
      <c r="I50" s="129" t="s">
        <v>48</v>
      </c>
      <c r="J50" s="129" t="s">
        <v>529</v>
      </c>
      <c r="K50" s="129" t="s">
        <v>257</v>
      </c>
      <c r="L50" s="129" t="s">
        <v>106</v>
      </c>
      <c r="M50" s="89" t="s">
        <v>105</v>
      </c>
      <c r="N50" s="61" t="s">
        <v>462</v>
      </c>
      <c r="O50" s="62" t="s">
        <v>106</v>
      </c>
      <c r="P50" s="104">
        <v>5</v>
      </c>
      <c r="Q50" s="62" t="s">
        <v>29</v>
      </c>
      <c r="R50" s="62" t="s">
        <v>258</v>
      </c>
      <c r="S50" s="62" t="s">
        <v>485</v>
      </c>
      <c r="T50" s="92">
        <f>117609237915+47000000000</f>
        <v>164609237915</v>
      </c>
      <c r="U50" s="105">
        <v>44927</v>
      </c>
      <c r="V50" s="105">
        <v>45291</v>
      </c>
      <c r="W50" s="106" t="s">
        <v>53</v>
      </c>
      <c r="X50" s="106" t="s">
        <v>54</v>
      </c>
      <c r="Y50" s="106">
        <v>0</v>
      </c>
      <c r="Z50" s="63" t="s">
        <v>617</v>
      </c>
      <c r="AA50" s="63" t="s">
        <v>463</v>
      </c>
      <c r="AB50" s="107">
        <v>1692040301</v>
      </c>
      <c r="AC50" s="107">
        <f>286697517.5+247211217.05</f>
        <v>533908734.55000001</v>
      </c>
      <c r="AD50" s="129" t="s">
        <v>55</v>
      </c>
    </row>
    <row r="51" spans="1:30" ht="65.5" customHeight="1" x14ac:dyDescent="0.35">
      <c r="A51" s="128">
        <v>45</v>
      </c>
      <c r="B51" s="130" t="s">
        <v>146</v>
      </c>
      <c r="C51" s="130" t="s">
        <v>49</v>
      </c>
      <c r="D51" s="130" t="s">
        <v>103</v>
      </c>
      <c r="E51" s="130" t="s">
        <v>104</v>
      </c>
      <c r="F51" s="130" t="s">
        <v>89</v>
      </c>
      <c r="G51" s="130" t="s">
        <v>270</v>
      </c>
      <c r="H51" s="130" t="s">
        <v>182</v>
      </c>
      <c r="I51" s="130" t="s">
        <v>48</v>
      </c>
      <c r="J51" s="130" t="s">
        <v>529</v>
      </c>
      <c r="K51" s="130" t="s">
        <v>257</v>
      </c>
      <c r="L51" s="130" t="s">
        <v>106</v>
      </c>
      <c r="M51" s="89" t="s">
        <v>464</v>
      </c>
      <c r="N51" s="61" t="s">
        <v>366</v>
      </c>
      <c r="O51" s="62" t="s">
        <v>106</v>
      </c>
      <c r="P51" s="104">
        <v>7</v>
      </c>
      <c r="Q51" s="62" t="s">
        <v>29</v>
      </c>
      <c r="R51" s="62" t="s">
        <v>258</v>
      </c>
      <c r="S51" s="62"/>
      <c r="T51" s="92">
        <v>1695292821</v>
      </c>
      <c r="U51" s="106"/>
      <c r="V51" s="106"/>
      <c r="W51" s="106"/>
      <c r="X51" s="106"/>
      <c r="Y51" s="106"/>
      <c r="Z51" s="63"/>
      <c r="AA51" s="63"/>
      <c r="AB51" s="108"/>
      <c r="AC51" s="108"/>
      <c r="AD51" s="130" t="s">
        <v>55</v>
      </c>
    </row>
    <row r="52" spans="1:30" ht="65.5" customHeight="1" x14ac:dyDescent="0.35">
      <c r="A52" s="127">
        <v>46</v>
      </c>
      <c r="B52" s="129" t="s">
        <v>146</v>
      </c>
      <c r="C52" s="129" t="s">
        <v>49</v>
      </c>
      <c r="D52" s="129" t="s">
        <v>103</v>
      </c>
      <c r="E52" s="129" t="s">
        <v>107</v>
      </c>
      <c r="F52" s="129" t="s">
        <v>89</v>
      </c>
      <c r="G52" s="129" t="s">
        <v>270</v>
      </c>
      <c r="H52" s="129" t="s">
        <v>182</v>
      </c>
      <c r="I52" s="129" t="s">
        <v>48</v>
      </c>
      <c r="J52" s="129" t="s">
        <v>529</v>
      </c>
      <c r="K52" s="129" t="s">
        <v>257</v>
      </c>
      <c r="L52" s="129" t="s">
        <v>93</v>
      </c>
      <c r="M52" s="89" t="s">
        <v>108</v>
      </c>
      <c r="N52" s="61" t="s">
        <v>465</v>
      </c>
      <c r="O52" s="62" t="s">
        <v>93</v>
      </c>
      <c r="P52" s="104">
        <v>3</v>
      </c>
      <c r="Q52" s="62" t="s">
        <v>29</v>
      </c>
      <c r="R52" s="62" t="s">
        <v>259</v>
      </c>
      <c r="S52" s="62" t="s">
        <v>486</v>
      </c>
      <c r="T52" s="92">
        <v>8915332958</v>
      </c>
      <c r="U52" s="105">
        <v>44927</v>
      </c>
      <c r="V52" s="105">
        <v>45291</v>
      </c>
      <c r="W52" s="106" t="s">
        <v>53</v>
      </c>
      <c r="X52" s="106" t="s">
        <v>54</v>
      </c>
      <c r="Y52" s="106">
        <v>0</v>
      </c>
      <c r="Z52" s="63" t="s">
        <v>618</v>
      </c>
      <c r="AA52" s="63" t="s">
        <v>463</v>
      </c>
      <c r="AB52" s="109">
        <v>168600000</v>
      </c>
      <c r="AC52" s="107">
        <f>46746666.67+91600000</f>
        <v>138346666.67000002</v>
      </c>
      <c r="AD52" s="129" t="s">
        <v>55</v>
      </c>
    </row>
    <row r="53" spans="1:30" ht="65.5" customHeight="1" x14ac:dyDescent="0.35">
      <c r="A53" s="128">
        <v>46</v>
      </c>
      <c r="B53" s="130" t="s">
        <v>146</v>
      </c>
      <c r="C53" s="130" t="s">
        <v>49</v>
      </c>
      <c r="D53" s="130" t="s">
        <v>103</v>
      </c>
      <c r="E53" s="130" t="s">
        <v>107</v>
      </c>
      <c r="F53" s="130" t="s">
        <v>89</v>
      </c>
      <c r="G53" s="130" t="s">
        <v>270</v>
      </c>
      <c r="H53" s="130" t="s">
        <v>182</v>
      </c>
      <c r="I53" s="130" t="s">
        <v>48</v>
      </c>
      <c r="J53" s="130" t="s">
        <v>529</v>
      </c>
      <c r="K53" s="130" t="s">
        <v>257</v>
      </c>
      <c r="L53" s="130" t="s">
        <v>93</v>
      </c>
      <c r="M53" s="89" t="s">
        <v>466</v>
      </c>
      <c r="N53" s="61" t="s">
        <v>366</v>
      </c>
      <c r="O53" s="62" t="s">
        <v>93</v>
      </c>
      <c r="P53" s="104">
        <v>7</v>
      </c>
      <c r="Q53" s="62" t="s">
        <v>29</v>
      </c>
      <c r="R53" s="62" t="s">
        <v>259</v>
      </c>
      <c r="S53" s="62" t="s">
        <v>259</v>
      </c>
      <c r="T53" s="92">
        <v>15989742000</v>
      </c>
      <c r="U53" s="106"/>
      <c r="V53" s="106"/>
      <c r="W53" s="106"/>
      <c r="X53" s="106"/>
      <c r="Y53" s="106"/>
      <c r="Z53" s="63"/>
      <c r="AA53" s="63"/>
      <c r="AB53" s="109"/>
      <c r="AC53" s="108"/>
      <c r="AD53" s="130" t="s">
        <v>55</v>
      </c>
    </row>
    <row r="54" spans="1:30" ht="65.5" customHeight="1" x14ac:dyDescent="0.35">
      <c r="A54" s="127">
        <v>47</v>
      </c>
      <c r="B54" s="129" t="s">
        <v>146</v>
      </c>
      <c r="C54" s="129" t="s">
        <v>49</v>
      </c>
      <c r="D54" s="129" t="s">
        <v>103</v>
      </c>
      <c r="E54" s="129" t="s">
        <v>107</v>
      </c>
      <c r="F54" s="129" t="s">
        <v>89</v>
      </c>
      <c r="G54" s="129" t="s">
        <v>270</v>
      </c>
      <c r="H54" s="129" t="s">
        <v>182</v>
      </c>
      <c r="I54" s="129" t="s">
        <v>48</v>
      </c>
      <c r="J54" s="129" t="s">
        <v>529</v>
      </c>
      <c r="K54" s="129" t="s">
        <v>257</v>
      </c>
      <c r="L54" s="129" t="s">
        <v>110</v>
      </c>
      <c r="M54" s="89" t="s">
        <v>109</v>
      </c>
      <c r="N54" s="61" t="s">
        <v>366</v>
      </c>
      <c r="O54" s="62" t="s">
        <v>110</v>
      </c>
      <c r="P54" s="104">
        <v>2</v>
      </c>
      <c r="Q54" s="62" t="s">
        <v>29</v>
      </c>
      <c r="R54" s="62" t="s">
        <v>530</v>
      </c>
      <c r="S54" s="62" t="s">
        <v>486</v>
      </c>
      <c r="T54" s="92">
        <v>9478188369</v>
      </c>
      <c r="U54" s="105">
        <v>44927</v>
      </c>
      <c r="V54" s="105">
        <v>45291</v>
      </c>
      <c r="W54" s="106" t="s">
        <v>53</v>
      </c>
      <c r="X54" s="106" t="s">
        <v>54</v>
      </c>
      <c r="Y54" s="106">
        <v>0</v>
      </c>
      <c r="Z54" s="63" t="s">
        <v>619</v>
      </c>
      <c r="AA54" s="63" t="s">
        <v>463</v>
      </c>
      <c r="AB54" s="109">
        <v>87456500</v>
      </c>
      <c r="AC54" s="107">
        <v>76653000</v>
      </c>
      <c r="AD54" s="129" t="s">
        <v>55</v>
      </c>
    </row>
    <row r="55" spans="1:30" ht="65.5" customHeight="1" x14ac:dyDescent="0.35">
      <c r="A55" s="128">
        <v>47</v>
      </c>
      <c r="B55" s="130" t="s">
        <v>146</v>
      </c>
      <c r="C55" s="130" t="s">
        <v>49</v>
      </c>
      <c r="D55" s="130" t="s">
        <v>103</v>
      </c>
      <c r="E55" s="130" t="s">
        <v>107</v>
      </c>
      <c r="F55" s="130" t="s">
        <v>89</v>
      </c>
      <c r="G55" s="130" t="s">
        <v>270</v>
      </c>
      <c r="H55" s="130" t="s">
        <v>182</v>
      </c>
      <c r="I55" s="130" t="s">
        <v>48</v>
      </c>
      <c r="J55" s="130" t="s">
        <v>529</v>
      </c>
      <c r="K55" s="130" t="s">
        <v>257</v>
      </c>
      <c r="L55" s="130" t="s">
        <v>110</v>
      </c>
      <c r="M55" s="89" t="s">
        <v>467</v>
      </c>
      <c r="N55" s="61" t="s">
        <v>468</v>
      </c>
      <c r="O55" s="62" t="s">
        <v>110</v>
      </c>
      <c r="P55" s="104">
        <v>2</v>
      </c>
      <c r="Q55" s="62" t="s">
        <v>29</v>
      </c>
      <c r="R55" s="62" t="s">
        <v>259</v>
      </c>
      <c r="S55" s="62" t="s">
        <v>259</v>
      </c>
      <c r="T55" s="92">
        <v>350000000</v>
      </c>
      <c r="U55" s="106"/>
      <c r="V55" s="106"/>
      <c r="W55" s="106"/>
      <c r="X55" s="106"/>
      <c r="Y55" s="106"/>
      <c r="Z55" s="63"/>
      <c r="AA55" s="63"/>
      <c r="AB55" s="109"/>
      <c r="AC55" s="108"/>
      <c r="AD55" s="130" t="s">
        <v>55</v>
      </c>
    </row>
    <row r="56" spans="1:30" ht="65.5" customHeight="1" x14ac:dyDescent="0.35">
      <c r="A56" s="67">
        <v>49</v>
      </c>
      <c r="B56" s="29" t="s">
        <v>146</v>
      </c>
      <c r="C56" s="29" t="s">
        <v>49</v>
      </c>
      <c r="D56" s="41" t="s">
        <v>103</v>
      </c>
      <c r="E56" s="41" t="s">
        <v>104</v>
      </c>
      <c r="F56" s="29" t="s">
        <v>27</v>
      </c>
      <c r="G56" s="29" t="s">
        <v>273</v>
      </c>
      <c r="H56" s="29" t="s">
        <v>524</v>
      </c>
      <c r="I56" s="29" t="s">
        <v>57</v>
      </c>
      <c r="J56" s="29" t="s">
        <v>528</v>
      </c>
      <c r="K56" s="29" t="s">
        <v>49</v>
      </c>
      <c r="L56" s="29" t="s">
        <v>49</v>
      </c>
      <c r="M56" s="29" t="s">
        <v>49</v>
      </c>
      <c r="N56" s="41">
        <v>292</v>
      </c>
      <c r="O56" s="29" t="s">
        <v>111</v>
      </c>
      <c r="P56" s="68">
        <v>100</v>
      </c>
      <c r="Q56" s="41" t="s">
        <v>38</v>
      </c>
      <c r="R56" s="110" t="s">
        <v>469</v>
      </c>
      <c r="S56" s="110" t="s">
        <v>470</v>
      </c>
      <c r="T56" s="69">
        <v>1598478917</v>
      </c>
      <c r="U56" s="71">
        <v>44927</v>
      </c>
      <c r="V56" s="71">
        <v>45291</v>
      </c>
      <c r="W56" s="67" t="s">
        <v>53</v>
      </c>
      <c r="X56" s="67" t="s">
        <v>54</v>
      </c>
      <c r="Y56" s="111">
        <v>0.62</v>
      </c>
      <c r="Z56" s="110" t="s">
        <v>471</v>
      </c>
      <c r="AA56" s="112" t="s">
        <v>463</v>
      </c>
      <c r="AB56" s="113">
        <v>996702438</v>
      </c>
      <c r="AC56" s="113">
        <v>996702438</v>
      </c>
      <c r="AD56" s="29" t="s">
        <v>55</v>
      </c>
    </row>
    <row r="57" spans="1:30" ht="65.5" customHeight="1" x14ac:dyDescent="0.35">
      <c r="A57" s="67">
        <v>50</v>
      </c>
      <c r="B57" s="29" t="s">
        <v>146</v>
      </c>
      <c r="C57" s="29" t="s">
        <v>49</v>
      </c>
      <c r="D57" s="41" t="s">
        <v>103</v>
      </c>
      <c r="E57" s="41" t="s">
        <v>104</v>
      </c>
      <c r="F57" s="29" t="s">
        <v>27</v>
      </c>
      <c r="G57" s="29" t="s">
        <v>273</v>
      </c>
      <c r="H57" s="29" t="s">
        <v>183</v>
      </c>
      <c r="I57" s="29" t="s">
        <v>48</v>
      </c>
      <c r="J57" s="29" t="s">
        <v>528</v>
      </c>
      <c r="K57" s="29" t="s">
        <v>49</v>
      </c>
      <c r="L57" s="29" t="s">
        <v>49</v>
      </c>
      <c r="M57" s="29" t="s">
        <v>49</v>
      </c>
      <c r="N57" s="41" t="s">
        <v>472</v>
      </c>
      <c r="O57" s="29" t="s">
        <v>112</v>
      </c>
      <c r="P57" s="68">
        <v>100</v>
      </c>
      <c r="Q57" s="41" t="s">
        <v>38</v>
      </c>
      <c r="R57" s="110" t="s">
        <v>469</v>
      </c>
      <c r="S57" s="110" t="s">
        <v>470</v>
      </c>
      <c r="T57" s="69">
        <v>1950000000</v>
      </c>
      <c r="U57" s="71">
        <v>44927</v>
      </c>
      <c r="V57" s="71">
        <v>45291</v>
      </c>
      <c r="W57" s="67" t="s">
        <v>53</v>
      </c>
      <c r="X57" s="67" t="s">
        <v>54</v>
      </c>
      <c r="Y57" s="111">
        <v>0.77300000000000002</v>
      </c>
      <c r="Z57" s="110" t="s">
        <v>620</v>
      </c>
      <c r="AA57" s="112" t="s">
        <v>463</v>
      </c>
      <c r="AB57" s="113">
        <v>1507284394.5</v>
      </c>
      <c r="AC57" s="113">
        <v>567324401.54999995</v>
      </c>
      <c r="AD57" s="29" t="s">
        <v>55</v>
      </c>
    </row>
    <row r="58" spans="1:30" ht="65.5" customHeight="1" x14ac:dyDescent="0.35">
      <c r="A58" s="67">
        <v>51</v>
      </c>
      <c r="B58" s="29" t="s">
        <v>223</v>
      </c>
      <c r="C58" s="29" t="s">
        <v>47</v>
      </c>
      <c r="D58" s="41" t="s">
        <v>155</v>
      </c>
      <c r="E58" s="41" t="s">
        <v>114</v>
      </c>
      <c r="F58" s="29" t="s">
        <v>89</v>
      </c>
      <c r="G58" s="29" t="s">
        <v>270</v>
      </c>
      <c r="H58" s="29" t="s">
        <v>115</v>
      </c>
      <c r="I58" s="29" t="s">
        <v>256</v>
      </c>
      <c r="J58" s="29" t="s">
        <v>528</v>
      </c>
      <c r="K58" s="29" t="s">
        <v>49</v>
      </c>
      <c r="L58" s="29" t="s">
        <v>49</v>
      </c>
      <c r="M58" s="29" t="s">
        <v>49</v>
      </c>
      <c r="N58" s="41" t="s">
        <v>49</v>
      </c>
      <c r="O58" s="29" t="s">
        <v>115</v>
      </c>
      <c r="P58" s="68">
        <v>11.42</v>
      </c>
      <c r="Q58" s="41" t="s">
        <v>116</v>
      </c>
      <c r="R58" s="29" t="s">
        <v>638</v>
      </c>
      <c r="S58" s="29" t="s">
        <v>224</v>
      </c>
      <c r="T58" s="69">
        <v>632113620</v>
      </c>
      <c r="U58" s="73">
        <v>44927</v>
      </c>
      <c r="V58" s="73">
        <v>45291</v>
      </c>
      <c r="W58" s="29" t="s">
        <v>53</v>
      </c>
      <c r="X58" s="41" t="s">
        <v>59</v>
      </c>
      <c r="Y58" s="59">
        <v>5.59</v>
      </c>
      <c r="Z58" s="29" t="s">
        <v>639</v>
      </c>
      <c r="AA58" s="29" t="s">
        <v>641</v>
      </c>
      <c r="AB58" s="114">
        <v>570826442</v>
      </c>
      <c r="AC58" s="114">
        <v>244044195.63</v>
      </c>
      <c r="AD58" s="29" t="s">
        <v>6</v>
      </c>
    </row>
    <row r="59" spans="1:30" ht="65.5" customHeight="1" x14ac:dyDescent="0.35">
      <c r="A59" s="67">
        <v>52</v>
      </c>
      <c r="B59" s="29" t="s">
        <v>223</v>
      </c>
      <c r="C59" s="29" t="s">
        <v>47</v>
      </c>
      <c r="D59" s="41" t="s">
        <v>155</v>
      </c>
      <c r="E59" s="41" t="s">
        <v>114</v>
      </c>
      <c r="F59" s="29" t="s">
        <v>89</v>
      </c>
      <c r="G59" s="29" t="s">
        <v>270</v>
      </c>
      <c r="H59" s="29" t="s">
        <v>117</v>
      </c>
      <c r="I59" s="29" t="s">
        <v>256</v>
      </c>
      <c r="J59" s="29" t="s">
        <v>528</v>
      </c>
      <c r="K59" s="29" t="s">
        <v>49</v>
      </c>
      <c r="L59" s="29" t="s">
        <v>49</v>
      </c>
      <c r="M59" s="29" t="s">
        <v>49</v>
      </c>
      <c r="N59" s="41" t="s">
        <v>49</v>
      </c>
      <c r="O59" s="29" t="s">
        <v>633</v>
      </c>
      <c r="P59" s="68">
        <v>100</v>
      </c>
      <c r="Q59" s="41" t="s">
        <v>38</v>
      </c>
      <c r="R59" s="29" t="s">
        <v>634</v>
      </c>
      <c r="S59" s="29" t="s">
        <v>625</v>
      </c>
      <c r="T59" s="69">
        <v>546927603</v>
      </c>
      <c r="U59" s="73">
        <v>44927</v>
      </c>
      <c r="V59" s="73">
        <v>45291</v>
      </c>
      <c r="W59" s="29" t="s">
        <v>60</v>
      </c>
      <c r="X59" s="41" t="s">
        <v>72</v>
      </c>
      <c r="Y59" s="58">
        <v>103.18</v>
      </c>
      <c r="Z59" s="29" t="s">
        <v>636</v>
      </c>
      <c r="AA59" s="29" t="s">
        <v>637</v>
      </c>
      <c r="AB59" s="114">
        <v>525819451.32999998</v>
      </c>
      <c r="AC59" s="114">
        <v>189798881.46999997</v>
      </c>
      <c r="AD59" s="29" t="s">
        <v>6</v>
      </c>
    </row>
    <row r="60" spans="1:30" ht="65.5" customHeight="1" x14ac:dyDescent="0.35">
      <c r="A60" s="67">
        <v>53</v>
      </c>
      <c r="B60" s="29" t="s">
        <v>223</v>
      </c>
      <c r="C60" s="29" t="s">
        <v>47</v>
      </c>
      <c r="D60" s="41" t="s">
        <v>155</v>
      </c>
      <c r="E60" s="41" t="s">
        <v>114</v>
      </c>
      <c r="F60" s="29" t="s">
        <v>89</v>
      </c>
      <c r="G60" s="29" t="s">
        <v>270</v>
      </c>
      <c r="H60" s="29" t="s">
        <v>117</v>
      </c>
      <c r="I60" s="29" t="s">
        <v>48</v>
      </c>
      <c r="J60" s="29" t="s">
        <v>528</v>
      </c>
      <c r="K60" s="29" t="s">
        <v>49</v>
      </c>
      <c r="L60" s="29" t="s">
        <v>49</v>
      </c>
      <c r="M60" s="29" t="s">
        <v>49</v>
      </c>
      <c r="N60" s="41" t="s">
        <v>49</v>
      </c>
      <c r="O60" s="29" t="s">
        <v>119</v>
      </c>
      <c r="P60" s="68">
        <v>90</v>
      </c>
      <c r="Q60" s="41" t="s">
        <v>38</v>
      </c>
      <c r="R60" s="29" t="s">
        <v>225</v>
      </c>
      <c r="S60" s="29" t="s">
        <v>491</v>
      </c>
      <c r="T60" s="69">
        <v>546927603</v>
      </c>
      <c r="U60" s="73">
        <v>44927</v>
      </c>
      <c r="V60" s="73">
        <v>45291</v>
      </c>
      <c r="W60" s="29" t="s">
        <v>60</v>
      </c>
      <c r="X60" s="41" t="s">
        <v>59</v>
      </c>
      <c r="Y60" s="60">
        <v>108</v>
      </c>
      <c r="Z60" s="29" t="s">
        <v>640</v>
      </c>
      <c r="AA60" s="29" t="s">
        <v>642</v>
      </c>
      <c r="AB60" s="114">
        <v>525819451.32999998</v>
      </c>
      <c r="AC60" s="114">
        <v>236366713.46000001</v>
      </c>
      <c r="AD60" s="29" t="s">
        <v>55</v>
      </c>
    </row>
    <row r="61" spans="1:30" ht="65.5" customHeight="1" x14ac:dyDescent="0.35">
      <c r="A61" s="67">
        <v>54</v>
      </c>
      <c r="B61" s="29" t="s">
        <v>223</v>
      </c>
      <c r="C61" s="29" t="s">
        <v>47</v>
      </c>
      <c r="D61" s="41" t="s">
        <v>155</v>
      </c>
      <c r="E61" s="41" t="s">
        <v>114</v>
      </c>
      <c r="F61" s="29" t="s">
        <v>89</v>
      </c>
      <c r="G61" s="29" t="s">
        <v>270</v>
      </c>
      <c r="H61" s="29" t="s">
        <v>115</v>
      </c>
      <c r="I61" s="29" t="s">
        <v>48</v>
      </c>
      <c r="J61" s="29" t="s">
        <v>528</v>
      </c>
      <c r="K61" s="29" t="s">
        <v>49</v>
      </c>
      <c r="L61" s="29" t="s">
        <v>49</v>
      </c>
      <c r="M61" s="29" t="s">
        <v>49</v>
      </c>
      <c r="N61" s="41" t="s">
        <v>49</v>
      </c>
      <c r="O61" s="29" t="s">
        <v>623</v>
      </c>
      <c r="P61" s="68">
        <v>69</v>
      </c>
      <c r="Q61" s="41" t="s">
        <v>38</v>
      </c>
      <c r="R61" s="29" t="s">
        <v>635</v>
      </c>
      <c r="S61" s="29" t="s">
        <v>624</v>
      </c>
      <c r="T61" s="69">
        <v>632113620</v>
      </c>
      <c r="U61" s="73">
        <v>44927</v>
      </c>
      <c r="V61" s="73">
        <v>45291</v>
      </c>
      <c r="W61" s="29" t="s">
        <v>53</v>
      </c>
      <c r="X61" s="41" t="s">
        <v>72</v>
      </c>
      <c r="Y61" s="59">
        <v>33</v>
      </c>
      <c r="Z61" s="29" t="s">
        <v>626</v>
      </c>
      <c r="AA61" s="29" t="s">
        <v>578</v>
      </c>
      <c r="AB61" s="114">
        <v>570826442</v>
      </c>
      <c r="AC61" s="114">
        <v>198234359.63</v>
      </c>
      <c r="AD61" s="29" t="s">
        <v>55</v>
      </c>
    </row>
    <row r="62" spans="1:30" ht="65.5" customHeight="1" x14ac:dyDescent="0.35">
      <c r="A62" s="67">
        <v>55</v>
      </c>
      <c r="B62" s="41" t="s">
        <v>223</v>
      </c>
      <c r="C62" s="41" t="s">
        <v>47</v>
      </c>
      <c r="D62" s="41" t="s">
        <v>25</v>
      </c>
      <c r="E62" s="41" t="s">
        <v>303</v>
      </c>
      <c r="F62" s="41" t="s">
        <v>89</v>
      </c>
      <c r="G62" s="41" t="s">
        <v>270</v>
      </c>
      <c r="H62" s="41" t="s">
        <v>120</v>
      </c>
      <c r="I62" s="41" t="s">
        <v>256</v>
      </c>
      <c r="J62" s="41" t="s">
        <v>226</v>
      </c>
      <c r="K62" s="29" t="s">
        <v>49</v>
      </c>
      <c r="L62" s="41" t="s">
        <v>49</v>
      </c>
      <c r="M62" s="41" t="s">
        <v>49</v>
      </c>
      <c r="N62" s="29" t="s">
        <v>366</v>
      </c>
      <c r="O62" s="41" t="s">
        <v>120</v>
      </c>
      <c r="P62" s="59">
        <v>1270301.1712869999</v>
      </c>
      <c r="Q62" s="41" t="s">
        <v>118</v>
      </c>
      <c r="R62" s="41" t="s">
        <v>227</v>
      </c>
      <c r="S62" s="41" t="s">
        <v>228</v>
      </c>
      <c r="T62" s="69">
        <v>40385816.474376999</v>
      </c>
      <c r="U62" s="73">
        <v>44927</v>
      </c>
      <c r="V62" s="73">
        <v>45291</v>
      </c>
      <c r="W62" s="41" t="s">
        <v>60</v>
      </c>
      <c r="X62" s="41" t="s">
        <v>153</v>
      </c>
      <c r="Y62" s="29">
        <v>1270301.1712869999</v>
      </c>
      <c r="Z62" s="29" t="s">
        <v>537</v>
      </c>
      <c r="AA62" s="29" t="s">
        <v>538</v>
      </c>
      <c r="AB62" s="114" t="s">
        <v>366</v>
      </c>
      <c r="AC62" s="114" t="s">
        <v>366</v>
      </c>
      <c r="AD62" s="41" t="s">
        <v>6</v>
      </c>
    </row>
    <row r="63" spans="1:30" ht="65.5" customHeight="1" x14ac:dyDescent="0.35">
      <c r="A63" s="67">
        <v>56</v>
      </c>
      <c r="B63" s="41" t="s">
        <v>154</v>
      </c>
      <c r="C63" s="41" t="s">
        <v>47</v>
      </c>
      <c r="D63" s="41" t="s">
        <v>155</v>
      </c>
      <c r="E63" s="41" t="s">
        <v>121</v>
      </c>
      <c r="F63" s="41" t="s">
        <v>89</v>
      </c>
      <c r="G63" s="41" t="s">
        <v>270</v>
      </c>
      <c r="H63" s="41" t="s">
        <v>521</v>
      </c>
      <c r="I63" s="41" t="s">
        <v>48</v>
      </c>
      <c r="J63" s="29" t="s">
        <v>528</v>
      </c>
      <c r="K63" s="29" t="s">
        <v>49</v>
      </c>
      <c r="L63" s="29" t="s">
        <v>49</v>
      </c>
      <c r="M63" s="41" t="s">
        <v>49</v>
      </c>
      <c r="N63" s="41" t="s">
        <v>49</v>
      </c>
      <c r="O63" s="41" t="s">
        <v>506</v>
      </c>
      <c r="P63" s="41">
        <v>100</v>
      </c>
      <c r="Q63" s="41" t="s">
        <v>38</v>
      </c>
      <c r="R63" s="41" t="s">
        <v>373</v>
      </c>
      <c r="S63" s="41" t="s">
        <v>374</v>
      </c>
      <c r="T63" s="69">
        <v>0</v>
      </c>
      <c r="U63" s="73">
        <v>44927</v>
      </c>
      <c r="V63" s="73">
        <v>45290</v>
      </c>
      <c r="W63" s="41" t="s">
        <v>53</v>
      </c>
      <c r="X63" s="41" t="s">
        <v>72</v>
      </c>
      <c r="Y63" s="29">
        <v>26</v>
      </c>
      <c r="Z63" s="41" t="s">
        <v>563</v>
      </c>
      <c r="AA63" s="41" t="s">
        <v>564</v>
      </c>
      <c r="AB63" s="41" t="s">
        <v>49</v>
      </c>
      <c r="AC63" s="114" t="s">
        <v>49</v>
      </c>
      <c r="AD63" s="41" t="s">
        <v>55</v>
      </c>
    </row>
    <row r="64" spans="1:30" ht="65.5" customHeight="1" x14ac:dyDescent="0.35">
      <c r="A64" s="67">
        <v>57</v>
      </c>
      <c r="B64" s="41" t="s">
        <v>154</v>
      </c>
      <c r="C64" s="41" t="s">
        <v>47</v>
      </c>
      <c r="D64" s="41" t="s">
        <v>155</v>
      </c>
      <c r="E64" s="41" t="s">
        <v>121</v>
      </c>
      <c r="F64" s="41" t="s">
        <v>89</v>
      </c>
      <c r="G64" s="41" t="s">
        <v>270</v>
      </c>
      <c r="H64" s="41" t="s">
        <v>521</v>
      </c>
      <c r="I64" s="41" t="s">
        <v>48</v>
      </c>
      <c r="J64" s="29" t="s">
        <v>528</v>
      </c>
      <c r="K64" s="29" t="s">
        <v>49</v>
      </c>
      <c r="L64" s="29" t="s">
        <v>49</v>
      </c>
      <c r="M64" s="41" t="s">
        <v>49</v>
      </c>
      <c r="N64" s="41" t="s">
        <v>49</v>
      </c>
      <c r="O64" s="41" t="s">
        <v>122</v>
      </c>
      <c r="P64" s="41">
        <v>100</v>
      </c>
      <c r="Q64" s="41" t="s">
        <v>38</v>
      </c>
      <c r="R64" s="41" t="s">
        <v>507</v>
      </c>
      <c r="S64" s="41" t="s">
        <v>375</v>
      </c>
      <c r="T64" s="69">
        <v>0</v>
      </c>
      <c r="U64" s="73">
        <v>44927</v>
      </c>
      <c r="V64" s="73">
        <v>45290</v>
      </c>
      <c r="W64" s="41" t="s">
        <v>53</v>
      </c>
      <c r="X64" s="41" t="s">
        <v>72</v>
      </c>
      <c r="Y64" s="29">
        <v>60</v>
      </c>
      <c r="Z64" s="41" t="s">
        <v>565</v>
      </c>
      <c r="AA64" s="41" t="s">
        <v>562</v>
      </c>
      <c r="AB64" s="41" t="s">
        <v>49</v>
      </c>
      <c r="AC64" s="114" t="s">
        <v>49</v>
      </c>
      <c r="AD64" s="41" t="s">
        <v>6</v>
      </c>
    </row>
    <row r="65" spans="1:30" ht="65.5" customHeight="1" x14ac:dyDescent="0.35">
      <c r="A65" s="67">
        <v>58</v>
      </c>
      <c r="B65" s="41" t="s">
        <v>154</v>
      </c>
      <c r="C65" s="41" t="s">
        <v>147</v>
      </c>
      <c r="D65" s="41" t="s">
        <v>155</v>
      </c>
      <c r="E65" s="41" t="s">
        <v>121</v>
      </c>
      <c r="F65" s="41" t="s">
        <v>89</v>
      </c>
      <c r="G65" s="41" t="s">
        <v>270</v>
      </c>
      <c r="H65" s="41" t="s">
        <v>183</v>
      </c>
      <c r="I65" s="41" t="s">
        <v>256</v>
      </c>
      <c r="J65" s="41" t="s">
        <v>49</v>
      </c>
      <c r="K65" s="29" t="s">
        <v>49</v>
      </c>
      <c r="L65" s="41" t="s">
        <v>49</v>
      </c>
      <c r="M65" s="41" t="s">
        <v>49</v>
      </c>
      <c r="N65" s="41" t="s">
        <v>49</v>
      </c>
      <c r="O65" s="41" t="s">
        <v>183</v>
      </c>
      <c r="P65" s="41">
        <v>1</v>
      </c>
      <c r="Q65" s="41" t="s">
        <v>29</v>
      </c>
      <c r="R65" s="41" t="s">
        <v>376</v>
      </c>
      <c r="S65" s="41" t="s">
        <v>377</v>
      </c>
      <c r="T65" s="69">
        <v>0</v>
      </c>
      <c r="U65" s="73">
        <v>44927</v>
      </c>
      <c r="V65" s="73">
        <v>45107</v>
      </c>
      <c r="W65" s="41" t="s">
        <v>60</v>
      </c>
      <c r="X65" s="41" t="s">
        <v>153</v>
      </c>
      <c r="Y65" s="29">
        <v>1</v>
      </c>
      <c r="Z65" s="41" t="s">
        <v>508</v>
      </c>
      <c r="AA65" s="41" t="s">
        <v>566</v>
      </c>
      <c r="AB65" s="114" t="s">
        <v>49</v>
      </c>
      <c r="AC65" s="114" t="s">
        <v>49</v>
      </c>
      <c r="AD65" s="41" t="s">
        <v>6</v>
      </c>
    </row>
    <row r="66" spans="1:30" ht="65.5" customHeight="1" x14ac:dyDescent="0.35">
      <c r="A66" s="67">
        <v>59</v>
      </c>
      <c r="B66" s="41" t="s">
        <v>156</v>
      </c>
      <c r="C66" s="41" t="s">
        <v>147</v>
      </c>
      <c r="D66" s="41" t="s">
        <v>155</v>
      </c>
      <c r="E66" s="29" t="s">
        <v>372</v>
      </c>
      <c r="F66" s="41" t="s">
        <v>89</v>
      </c>
      <c r="G66" s="41" t="s">
        <v>270</v>
      </c>
      <c r="H66" s="41" t="s">
        <v>183</v>
      </c>
      <c r="I66" s="41" t="s">
        <v>256</v>
      </c>
      <c r="J66" s="41" t="s">
        <v>528</v>
      </c>
      <c r="K66" s="29" t="s">
        <v>49</v>
      </c>
      <c r="L66" s="41" t="s">
        <v>49</v>
      </c>
      <c r="M66" s="41" t="s">
        <v>49</v>
      </c>
      <c r="N66" s="41" t="s">
        <v>49</v>
      </c>
      <c r="O66" s="41" t="s">
        <v>378</v>
      </c>
      <c r="P66" s="59">
        <v>10</v>
      </c>
      <c r="Q66" s="41" t="s">
        <v>29</v>
      </c>
      <c r="R66" s="41" t="s">
        <v>379</v>
      </c>
      <c r="S66" s="41" t="s">
        <v>380</v>
      </c>
      <c r="T66" s="69">
        <v>0</v>
      </c>
      <c r="U66" s="73">
        <v>44982</v>
      </c>
      <c r="V66" s="73">
        <v>45285</v>
      </c>
      <c r="W66" s="41" t="s">
        <v>53</v>
      </c>
      <c r="X66" s="41" t="s">
        <v>59</v>
      </c>
      <c r="Y66" s="59">
        <v>5</v>
      </c>
      <c r="Z66" s="41" t="s">
        <v>644</v>
      </c>
      <c r="AA66" s="115" t="s">
        <v>643</v>
      </c>
      <c r="AB66" s="116" t="s">
        <v>49</v>
      </c>
      <c r="AC66" s="116" t="s">
        <v>49</v>
      </c>
      <c r="AD66" s="41" t="s">
        <v>55</v>
      </c>
    </row>
    <row r="67" spans="1:30" ht="65.5" customHeight="1" x14ac:dyDescent="0.35">
      <c r="A67" s="67">
        <v>60</v>
      </c>
      <c r="B67" s="41" t="s">
        <v>156</v>
      </c>
      <c r="C67" s="41" t="s">
        <v>147</v>
      </c>
      <c r="D67" s="41" t="s">
        <v>155</v>
      </c>
      <c r="E67" s="29" t="s">
        <v>372</v>
      </c>
      <c r="F67" s="41" t="s">
        <v>89</v>
      </c>
      <c r="G67" s="41" t="s">
        <v>270</v>
      </c>
      <c r="H67" s="41" t="s">
        <v>183</v>
      </c>
      <c r="I67" s="41" t="s">
        <v>256</v>
      </c>
      <c r="J67" s="41" t="s">
        <v>528</v>
      </c>
      <c r="K67" s="29" t="s">
        <v>49</v>
      </c>
      <c r="L67" s="41" t="s">
        <v>49</v>
      </c>
      <c r="M67" s="41" t="s">
        <v>49</v>
      </c>
      <c r="N67" s="41" t="s">
        <v>49</v>
      </c>
      <c r="O67" s="41" t="s">
        <v>381</v>
      </c>
      <c r="P67" s="59">
        <v>10</v>
      </c>
      <c r="Q67" s="41" t="s">
        <v>29</v>
      </c>
      <c r="R67" s="41" t="s">
        <v>382</v>
      </c>
      <c r="S67" s="41" t="s">
        <v>383</v>
      </c>
      <c r="T67" s="69">
        <v>0</v>
      </c>
      <c r="U67" s="73">
        <v>44982</v>
      </c>
      <c r="V67" s="73">
        <v>45285</v>
      </c>
      <c r="W67" s="41" t="s">
        <v>53</v>
      </c>
      <c r="X67" s="41" t="s">
        <v>59</v>
      </c>
      <c r="Y67" s="59">
        <v>5</v>
      </c>
      <c r="Z67" s="41" t="s">
        <v>644</v>
      </c>
      <c r="AA67" s="115" t="s">
        <v>643</v>
      </c>
      <c r="AB67" s="116" t="s">
        <v>49</v>
      </c>
      <c r="AC67" s="116" t="s">
        <v>49</v>
      </c>
      <c r="AD67" s="41" t="s">
        <v>55</v>
      </c>
    </row>
    <row r="68" spans="1:30" ht="65.5" customHeight="1" x14ac:dyDescent="0.35">
      <c r="A68" s="67">
        <v>64</v>
      </c>
      <c r="B68" s="41" t="s">
        <v>56</v>
      </c>
      <c r="C68" s="41" t="s">
        <v>47</v>
      </c>
      <c r="D68" s="41" t="s">
        <v>172</v>
      </c>
      <c r="E68" s="41" t="s">
        <v>49</v>
      </c>
      <c r="F68" s="41" t="s">
        <v>237</v>
      </c>
      <c r="G68" s="41" t="s">
        <v>274</v>
      </c>
      <c r="H68" s="41" t="s">
        <v>524</v>
      </c>
      <c r="I68" s="41" t="s">
        <v>57</v>
      </c>
      <c r="J68" s="29" t="s">
        <v>529</v>
      </c>
      <c r="K68" s="41" t="s">
        <v>318</v>
      </c>
      <c r="L68" s="41" t="s">
        <v>124</v>
      </c>
      <c r="M68" s="41" t="s">
        <v>123</v>
      </c>
      <c r="N68" s="41" t="s">
        <v>532</v>
      </c>
      <c r="O68" s="41" t="s">
        <v>124</v>
      </c>
      <c r="P68" s="41">
        <v>2</v>
      </c>
      <c r="Q68" s="41" t="s">
        <v>29</v>
      </c>
      <c r="R68" s="41" t="s">
        <v>289</v>
      </c>
      <c r="S68" s="41" t="s">
        <v>291</v>
      </c>
      <c r="T68" s="117">
        <v>1995363300</v>
      </c>
      <c r="U68" s="73">
        <v>44927</v>
      </c>
      <c r="V68" s="73">
        <v>45291</v>
      </c>
      <c r="W68" s="41" t="s">
        <v>53</v>
      </c>
      <c r="X68" s="41" t="s">
        <v>59</v>
      </c>
      <c r="Y68" s="67">
        <v>0</v>
      </c>
      <c r="Z68" s="44" t="s">
        <v>541</v>
      </c>
      <c r="AA68" s="110" t="s">
        <v>547</v>
      </c>
      <c r="AB68" s="118">
        <v>1677567669</v>
      </c>
      <c r="AC68" s="118">
        <v>711740329.00999999</v>
      </c>
      <c r="AD68" s="41" t="s">
        <v>55</v>
      </c>
    </row>
    <row r="69" spans="1:30" ht="65.5" customHeight="1" x14ac:dyDescent="0.35">
      <c r="A69" s="67">
        <v>65</v>
      </c>
      <c r="B69" s="41" t="s">
        <v>56</v>
      </c>
      <c r="C69" s="41" t="s">
        <v>47</v>
      </c>
      <c r="D69" s="41" t="s">
        <v>172</v>
      </c>
      <c r="E69" s="41" t="s">
        <v>49</v>
      </c>
      <c r="F69" s="41" t="s">
        <v>237</v>
      </c>
      <c r="G69" s="41" t="s">
        <v>274</v>
      </c>
      <c r="H69" s="41" t="s">
        <v>524</v>
      </c>
      <c r="I69" s="41" t="s">
        <v>57</v>
      </c>
      <c r="J69" s="29" t="s">
        <v>529</v>
      </c>
      <c r="K69" s="41" t="s">
        <v>318</v>
      </c>
      <c r="L69" s="41" t="s">
        <v>124</v>
      </c>
      <c r="M69" s="41" t="s">
        <v>125</v>
      </c>
      <c r="N69" s="41" t="s">
        <v>533</v>
      </c>
      <c r="O69" s="41" t="s">
        <v>124</v>
      </c>
      <c r="P69" s="41">
        <v>1</v>
      </c>
      <c r="Q69" s="41" t="s">
        <v>29</v>
      </c>
      <c r="R69" s="41" t="s">
        <v>289</v>
      </c>
      <c r="S69" s="41" t="s">
        <v>291</v>
      </c>
      <c r="T69" s="117">
        <v>524636700</v>
      </c>
      <c r="U69" s="73">
        <v>44927</v>
      </c>
      <c r="V69" s="73">
        <v>45291</v>
      </c>
      <c r="W69" s="41" t="s">
        <v>53</v>
      </c>
      <c r="X69" s="41" t="s">
        <v>59</v>
      </c>
      <c r="Y69" s="67">
        <v>0</v>
      </c>
      <c r="Z69" s="44" t="s">
        <v>594</v>
      </c>
      <c r="AA69" s="110" t="s">
        <v>547</v>
      </c>
      <c r="AB69" s="118">
        <v>440825000</v>
      </c>
      <c r="AC69" s="118">
        <v>144499666</v>
      </c>
      <c r="AD69" s="41" t="s">
        <v>55</v>
      </c>
    </row>
    <row r="70" spans="1:30" ht="65.5" customHeight="1" x14ac:dyDescent="0.35">
      <c r="A70" s="67">
        <v>66</v>
      </c>
      <c r="B70" s="41" t="s">
        <v>56</v>
      </c>
      <c r="C70" s="41" t="s">
        <v>47</v>
      </c>
      <c r="D70" s="41" t="s">
        <v>172</v>
      </c>
      <c r="E70" s="41" t="s">
        <v>49</v>
      </c>
      <c r="F70" s="41" t="s">
        <v>237</v>
      </c>
      <c r="G70" s="41" t="s">
        <v>274</v>
      </c>
      <c r="H70" s="41" t="s">
        <v>524</v>
      </c>
      <c r="I70" s="41" t="s">
        <v>57</v>
      </c>
      <c r="J70" s="29" t="s">
        <v>529</v>
      </c>
      <c r="K70" s="41" t="s">
        <v>318</v>
      </c>
      <c r="L70" s="41" t="s">
        <v>127</v>
      </c>
      <c r="M70" s="41" t="s">
        <v>126</v>
      </c>
      <c r="N70" s="41" t="s">
        <v>49</v>
      </c>
      <c r="O70" s="41" t="s">
        <v>127</v>
      </c>
      <c r="P70" s="41">
        <v>2</v>
      </c>
      <c r="Q70" s="41" t="s">
        <v>29</v>
      </c>
      <c r="R70" s="41" t="s">
        <v>290</v>
      </c>
      <c r="S70" s="41" t="s">
        <v>291</v>
      </c>
      <c r="T70" s="117">
        <v>7710000000</v>
      </c>
      <c r="U70" s="73">
        <v>44986</v>
      </c>
      <c r="V70" s="73">
        <v>45275</v>
      </c>
      <c r="W70" s="41" t="s">
        <v>53</v>
      </c>
      <c r="X70" s="41" t="s">
        <v>59</v>
      </c>
      <c r="Y70" s="67">
        <v>0</v>
      </c>
      <c r="Z70" s="44" t="s">
        <v>595</v>
      </c>
      <c r="AA70" s="44" t="s">
        <v>548</v>
      </c>
      <c r="AB70" s="118">
        <v>0</v>
      </c>
      <c r="AC70" s="118">
        <v>0</v>
      </c>
      <c r="AD70" s="41" t="s">
        <v>55</v>
      </c>
    </row>
    <row r="71" spans="1:30" ht="65.5" customHeight="1" x14ac:dyDescent="0.35">
      <c r="A71" s="67">
        <v>67</v>
      </c>
      <c r="B71" s="41" t="s">
        <v>56</v>
      </c>
      <c r="C71" s="41" t="s">
        <v>47</v>
      </c>
      <c r="D71" s="41" t="s">
        <v>172</v>
      </c>
      <c r="E71" s="41" t="s">
        <v>49</v>
      </c>
      <c r="F71" s="41" t="s">
        <v>237</v>
      </c>
      <c r="G71" s="41" t="s">
        <v>274</v>
      </c>
      <c r="H71" s="41" t="s">
        <v>524</v>
      </c>
      <c r="I71" s="41" t="s">
        <v>57</v>
      </c>
      <c r="J71" s="29" t="s">
        <v>529</v>
      </c>
      <c r="K71" s="41" t="s">
        <v>318</v>
      </c>
      <c r="L71" s="41" t="s">
        <v>127</v>
      </c>
      <c r="M71" s="41" t="s">
        <v>275</v>
      </c>
      <c r="N71" s="41" t="s">
        <v>49</v>
      </c>
      <c r="O71" s="41" t="s">
        <v>127</v>
      </c>
      <c r="P71" s="41">
        <v>1</v>
      </c>
      <c r="Q71" s="41" t="s">
        <v>29</v>
      </c>
      <c r="R71" s="41" t="s">
        <v>290</v>
      </c>
      <c r="S71" s="41" t="s">
        <v>291</v>
      </c>
      <c r="T71" s="117">
        <v>1500000000</v>
      </c>
      <c r="U71" s="73">
        <v>45108</v>
      </c>
      <c r="V71" s="73">
        <v>45275</v>
      </c>
      <c r="W71" s="41" t="s">
        <v>53</v>
      </c>
      <c r="X71" s="41" t="s">
        <v>59</v>
      </c>
      <c r="Y71" s="67">
        <v>0</v>
      </c>
      <c r="Z71" s="44" t="s">
        <v>596</v>
      </c>
      <c r="AA71" s="44" t="s">
        <v>548</v>
      </c>
      <c r="AB71" s="118">
        <v>0</v>
      </c>
      <c r="AC71" s="118">
        <v>0</v>
      </c>
      <c r="AD71" s="41" t="s">
        <v>55</v>
      </c>
    </row>
    <row r="72" spans="1:30" ht="65.5" customHeight="1" x14ac:dyDescent="0.35">
      <c r="A72" s="67">
        <v>68</v>
      </c>
      <c r="B72" s="41" t="s">
        <v>56</v>
      </c>
      <c r="C72" s="41" t="s">
        <v>47</v>
      </c>
      <c r="D72" s="41" t="s">
        <v>172</v>
      </c>
      <c r="E72" s="41" t="s">
        <v>49</v>
      </c>
      <c r="F72" s="41" t="s">
        <v>27</v>
      </c>
      <c r="G72" s="41" t="s">
        <v>273</v>
      </c>
      <c r="H72" s="41" t="s">
        <v>525</v>
      </c>
      <c r="I72" s="41" t="s">
        <v>255</v>
      </c>
      <c r="J72" s="29" t="s">
        <v>529</v>
      </c>
      <c r="K72" s="41" t="s">
        <v>318</v>
      </c>
      <c r="L72" s="41" t="s">
        <v>129</v>
      </c>
      <c r="M72" s="41" t="s">
        <v>128</v>
      </c>
      <c r="N72" s="41" t="s">
        <v>49</v>
      </c>
      <c r="O72" s="41" t="s">
        <v>129</v>
      </c>
      <c r="P72" s="41">
        <v>1</v>
      </c>
      <c r="Q72" s="41" t="s">
        <v>29</v>
      </c>
      <c r="R72" s="41" t="s">
        <v>414</v>
      </c>
      <c r="S72" s="41" t="s">
        <v>291</v>
      </c>
      <c r="T72" s="117">
        <v>370000000</v>
      </c>
      <c r="U72" s="73">
        <v>45078</v>
      </c>
      <c r="V72" s="73">
        <v>45291</v>
      </c>
      <c r="W72" s="41" t="s">
        <v>53</v>
      </c>
      <c r="X72" s="41" t="s">
        <v>59</v>
      </c>
      <c r="Y72" s="67">
        <v>0</v>
      </c>
      <c r="Z72" s="44" t="s">
        <v>597</v>
      </c>
      <c r="AA72" s="44" t="s">
        <v>548</v>
      </c>
      <c r="AB72" s="118">
        <v>0</v>
      </c>
      <c r="AC72" s="118">
        <v>0</v>
      </c>
      <c r="AD72" s="41" t="s">
        <v>55</v>
      </c>
    </row>
    <row r="73" spans="1:30" ht="65.5" customHeight="1" x14ac:dyDescent="0.35">
      <c r="A73" s="67">
        <v>69</v>
      </c>
      <c r="B73" s="41" t="s">
        <v>56</v>
      </c>
      <c r="C73" s="41" t="s">
        <v>47</v>
      </c>
      <c r="D73" s="41" t="s">
        <v>172</v>
      </c>
      <c r="E73" s="41" t="s">
        <v>49</v>
      </c>
      <c r="F73" s="41" t="s">
        <v>27</v>
      </c>
      <c r="G73" s="41" t="s">
        <v>273</v>
      </c>
      <c r="H73" s="41" t="s">
        <v>525</v>
      </c>
      <c r="I73" s="41" t="s">
        <v>57</v>
      </c>
      <c r="J73" s="29" t="s">
        <v>529</v>
      </c>
      <c r="K73" s="41" t="s">
        <v>318</v>
      </c>
      <c r="L73" s="41" t="s">
        <v>129</v>
      </c>
      <c r="M73" s="41" t="s">
        <v>130</v>
      </c>
      <c r="N73" s="41" t="s">
        <v>49</v>
      </c>
      <c r="O73" s="41" t="s">
        <v>129</v>
      </c>
      <c r="P73" s="41">
        <v>1</v>
      </c>
      <c r="Q73" s="41" t="s">
        <v>29</v>
      </c>
      <c r="R73" s="41" t="s">
        <v>415</v>
      </c>
      <c r="S73" s="41" t="s">
        <v>291</v>
      </c>
      <c r="T73" s="117">
        <v>400000000</v>
      </c>
      <c r="U73" s="73">
        <v>45078</v>
      </c>
      <c r="V73" s="73">
        <v>45291</v>
      </c>
      <c r="W73" s="41" t="s">
        <v>53</v>
      </c>
      <c r="X73" s="41" t="s">
        <v>59</v>
      </c>
      <c r="Y73" s="67">
        <v>0</v>
      </c>
      <c r="Z73" s="44" t="s">
        <v>597</v>
      </c>
      <c r="AA73" s="44" t="s">
        <v>548</v>
      </c>
      <c r="AB73" s="118">
        <v>0</v>
      </c>
      <c r="AC73" s="118">
        <v>0</v>
      </c>
      <c r="AD73" s="41" t="s">
        <v>55</v>
      </c>
    </row>
    <row r="74" spans="1:30" ht="65.5" customHeight="1" x14ac:dyDescent="0.35">
      <c r="A74" s="67">
        <v>70</v>
      </c>
      <c r="B74" s="41" t="s">
        <v>56</v>
      </c>
      <c r="C74" s="41" t="s">
        <v>47</v>
      </c>
      <c r="D74" s="41" t="s">
        <v>172</v>
      </c>
      <c r="E74" s="41" t="s">
        <v>49</v>
      </c>
      <c r="F74" s="41" t="s">
        <v>27</v>
      </c>
      <c r="G74" s="41" t="s">
        <v>273</v>
      </c>
      <c r="H74" s="41" t="s">
        <v>525</v>
      </c>
      <c r="I74" s="41" t="s">
        <v>57</v>
      </c>
      <c r="J74" s="29" t="s">
        <v>529</v>
      </c>
      <c r="K74" s="41" t="s">
        <v>318</v>
      </c>
      <c r="L74" s="41" t="s">
        <v>129</v>
      </c>
      <c r="M74" s="41" t="s">
        <v>173</v>
      </c>
      <c r="N74" s="41" t="s">
        <v>49</v>
      </c>
      <c r="O74" s="41" t="s">
        <v>174</v>
      </c>
      <c r="P74" s="119">
        <v>80</v>
      </c>
      <c r="Q74" s="41" t="s">
        <v>38</v>
      </c>
      <c r="R74" s="41" t="s">
        <v>416</v>
      </c>
      <c r="S74" s="41" t="s">
        <v>175</v>
      </c>
      <c r="T74" s="117">
        <v>0</v>
      </c>
      <c r="U74" s="73">
        <v>44927</v>
      </c>
      <c r="V74" s="73">
        <v>45046</v>
      </c>
      <c r="W74" s="41" t="s">
        <v>60</v>
      </c>
      <c r="X74" s="41" t="s">
        <v>59</v>
      </c>
      <c r="Y74" s="67">
        <v>95</v>
      </c>
      <c r="Z74" s="44" t="s">
        <v>598</v>
      </c>
      <c r="AA74" s="87" t="s">
        <v>549</v>
      </c>
      <c r="AB74" s="118">
        <v>0</v>
      </c>
      <c r="AC74" s="118">
        <v>0</v>
      </c>
      <c r="AD74" s="41" t="s">
        <v>6</v>
      </c>
    </row>
    <row r="75" spans="1:30" ht="65.5" customHeight="1" x14ac:dyDescent="0.35">
      <c r="A75" s="67">
        <v>71</v>
      </c>
      <c r="B75" s="41" t="s">
        <v>56</v>
      </c>
      <c r="C75" s="41" t="s">
        <v>147</v>
      </c>
      <c r="D75" s="41" t="s">
        <v>172</v>
      </c>
      <c r="E75" s="41" t="s">
        <v>49</v>
      </c>
      <c r="F75" s="41" t="s">
        <v>237</v>
      </c>
      <c r="G75" s="41" t="s">
        <v>274</v>
      </c>
      <c r="H75" s="41" t="s">
        <v>524</v>
      </c>
      <c r="I75" s="41" t="s">
        <v>256</v>
      </c>
      <c r="J75" s="29" t="s">
        <v>529</v>
      </c>
      <c r="K75" s="41" t="s">
        <v>318</v>
      </c>
      <c r="L75" s="41" t="s">
        <v>49</v>
      </c>
      <c r="M75" s="41" t="s">
        <v>49</v>
      </c>
      <c r="N75" s="41" t="s">
        <v>49</v>
      </c>
      <c r="O75" s="41" t="s">
        <v>176</v>
      </c>
      <c r="P75" s="41">
        <v>10</v>
      </c>
      <c r="Q75" s="41" t="s">
        <v>29</v>
      </c>
      <c r="R75" s="41" t="s">
        <v>177</v>
      </c>
      <c r="S75" s="41" t="s">
        <v>177</v>
      </c>
      <c r="T75" s="117">
        <v>0</v>
      </c>
      <c r="U75" s="73">
        <v>44927</v>
      </c>
      <c r="V75" s="73">
        <v>45291</v>
      </c>
      <c r="W75" s="41" t="s">
        <v>53</v>
      </c>
      <c r="X75" s="41" t="s">
        <v>72</v>
      </c>
      <c r="Y75" s="67">
        <v>0</v>
      </c>
      <c r="Z75" s="44" t="s">
        <v>599</v>
      </c>
      <c r="AA75" s="44" t="s">
        <v>548</v>
      </c>
      <c r="AB75" s="118">
        <v>0</v>
      </c>
      <c r="AC75" s="118">
        <v>0</v>
      </c>
      <c r="AD75" s="41" t="s">
        <v>6</v>
      </c>
    </row>
    <row r="76" spans="1:30" ht="65.5" customHeight="1" x14ac:dyDescent="0.35">
      <c r="A76" s="67">
        <v>72</v>
      </c>
      <c r="B76" s="41" t="s">
        <v>56</v>
      </c>
      <c r="C76" s="41" t="s">
        <v>47</v>
      </c>
      <c r="D76" s="41" t="s">
        <v>172</v>
      </c>
      <c r="E76" s="41" t="s">
        <v>49</v>
      </c>
      <c r="F76" s="41" t="s">
        <v>237</v>
      </c>
      <c r="G76" s="41" t="s">
        <v>274</v>
      </c>
      <c r="H76" s="41" t="s">
        <v>523</v>
      </c>
      <c r="I76" s="41" t="s">
        <v>256</v>
      </c>
      <c r="J76" s="41" t="s">
        <v>528</v>
      </c>
      <c r="K76" s="29" t="s">
        <v>49</v>
      </c>
      <c r="L76" s="41" t="s">
        <v>49</v>
      </c>
      <c r="M76" s="41" t="s">
        <v>49</v>
      </c>
      <c r="N76" s="41" t="s">
        <v>49</v>
      </c>
      <c r="O76" s="41" t="s">
        <v>178</v>
      </c>
      <c r="P76" s="41">
        <v>40</v>
      </c>
      <c r="Q76" s="41" t="s">
        <v>38</v>
      </c>
      <c r="R76" s="41" t="s">
        <v>179</v>
      </c>
      <c r="S76" s="41" t="s">
        <v>180</v>
      </c>
      <c r="T76" s="117">
        <v>0</v>
      </c>
      <c r="U76" s="73">
        <v>44927</v>
      </c>
      <c r="V76" s="73">
        <v>45291</v>
      </c>
      <c r="W76" s="41" t="s">
        <v>53</v>
      </c>
      <c r="X76" s="41" t="s">
        <v>72</v>
      </c>
      <c r="Y76" s="67">
        <v>30</v>
      </c>
      <c r="Z76" s="44" t="s">
        <v>505</v>
      </c>
      <c r="AA76" s="87" t="s">
        <v>550</v>
      </c>
      <c r="AB76" s="118">
        <v>0</v>
      </c>
      <c r="AC76" s="118">
        <v>0</v>
      </c>
      <c r="AD76" s="41" t="s">
        <v>6</v>
      </c>
    </row>
    <row r="77" spans="1:30" ht="65.5" customHeight="1" x14ac:dyDescent="0.35">
      <c r="A77" s="67">
        <v>73</v>
      </c>
      <c r="B77" s="41" t="s">
        <v>56</v>
      </c>
      <c r="C77" s="41" t="s">
        <v>47</v>
      </c>
      <c r="D77" s="41" t="s">
        <v>172</v>
      </c>
      <c r="E77" s="41" t="s">
        <v>49</v>
      </c>
      <c r="F77" s="41" t="s">
        <v>237</v>
      </c>
      <c r="G77" s="41" t="s">
        <v>274</v>
      </c>
      <c r="H77" s="41" t="s">
        <v>523</v>
      </c>
      <c r="I77" s="41" t="s">
        <v>57</v>
      </c>
      <c r="J77" s="41" t="s">
        <v>528</v>
      </c>
      <c r="K77" s="29" t="s">
        <v>49</v>
      </c>
      <c r="L77" s="41" t="s">
        <v>49</v>
      </c>
      <c r="M77" s="41" t="s">
        <v>49</v>
      </c>
      <c r="N77" s="41" t="s">
        <v>504</v>
      </c>
      <c r="O77" s="41" t="s">
        <v>285</v>
      </c>
      <c r="P77" s="41">
        <v>1</v>
      </c>
      <c r="Q77" s="41" t="s">
        <v>43</v>
      </c>
      <c r="R77" s="41" t="s">
        <v>302</v>
      </c>
      <c r="S77" s="41" t="s">
        <v>292</v>
      </c>
      <c r="T77" s="117">
        <v>3751695904</v>
      </c>
      <c r="U77" s="73">
        <v>44957</v>
      </c>
      <c r="V77" s="73">
        <v>45291</v>
      </c>
      <c r="W77" s="41" t="s">
        <v>60</v>
      </c>
      <c r="X77" s="41" t="s">
        <v>59</v>
      </c>
      <c r="Y77" s="67">
        <v>1</v>
      </c>
      <c r="Z77" s="44" t="s">
        <v>542</v>
      </c>
      <c r="AA77" s="44" t="s">
        <v>551</v>
      </c>
      <c r="AB77" s="118">
        <v>1197862908.8299999</v>
      </c>
      <c r="AC77" s="118">
        <v>619769429.55999994</v>
      </c>
      <c r="AD77" s="41" t="s">
        <v>55</v>
      </c>
    </row>
    <row r="78" spans="1:30" ht="65.5" customHeight="1" x14ac:dyDescent="0.35">
      <c r="A78" s="67">
        <v>74</v>
      </c>
      <c r="B78" s="41" t="s">
        <v>56</v>
      </c>
      <c r="C78" s="41" t="s">
        <v>47</v>
      </c>
      <c r="D78" s="41" t="s">
        <v>172</v>
      </c>
      <c r="E78" s="41" t="s">
        <v>49</v>
      </c>
      <c r="F78" s="41" t="s">
        <v>27</v>
      </c>
      <c r="G78" s="41" t="s">
        <v>273</v>
      </c>
      <c r="H78" s="41" t="s">
        <v>523</v>
      </c>
      <c r="I78" s="41" t="s">
        <v>57</v>
      </c>
      <c r="J78" s="41" t="s">
        <v>528</v>
      </c>
      <c r="K78" s="29" t="s">
        <v>49</v>
      </c>
      <c r="L78" s="41" t="s">
        <v>49</v>
      </c>
      <c r="M78" s="41" t="s">
        <v>49</v>
      </c>
      <c r="N78" s="41" t="s">
        <v>49</v>
      </c>
      <c r="O78" s="41" t="s">
        <v>286</v>
      </c>
      <c r="P78" s="41">
        <v>4</v>
      </c>
      <c r="Q78" s="41" t="s">
        <v>43</v>
      </c>
      <c r="R78" s="41" t="s">
        <v>319</v>
      </c>
      <c r="S78" s="41" t="s">
        <v>292</v>
      </c>
      <c r="T78" s="117">
        <v>3629567017</v>
      </c>
      <c r="U78" s="73">
        <v>45047</v>
      </c>
      <c r="V78" s="73">
        <v>45291</v>
      </c>
      <c r="W78" s="41" t="s">
        <v>60</v>
      </c>
      <c r="X78" s="41" t="s">
        <v>59</v>
      </c>
      <c r="Y78" s="67">
        <v>0</v>
      </c>
      <c r="Z78" s="44" t="s">
        <v>595</v>
      </c>
      <c r="AA78" s="87" t="s">
        <v>552</v>
      </c>
      <c r="AB78" s="118">
        <v>0</v>
      </c>
      <c r="AC78" s="118">
        <v>0</v>
      </c>
      <c r="AD78" s="41" t="s">
        <v>55</v>
      </c>
    </row>
    <row r="79" spans="1:30" ht="65.5" customHeight="1" x14ac:dyDescent="0.35">
      <c r="A79" s="67">
        <v>75</v>
      </c>
      <c r="B79" s="41" t="s">
        <v>56</v>
      </c>
      <c r="C79" s="41" t="s">
        <v>47</v>
      </c>
      <c r="D79" s="41" t="s">
        <v>172</v>
      </c>
      <c r="E79" s="41" t="s">
        <v>49</v>
      </c>
      <c r="F79" s="41" t="s">
        <v>27</v>
      </c>
      <c r="G79" s="41" t="s">
        <v>273</v>
      </c>
      <c r="H79" s="41" t="s">
        <v>524</v>
      </c>
      <c r="I79" s="41" t="s">
        <v>57</v>
      </c>
      <c r="J79" s="41" t="s">
        <v>528</v>
      </c>
      <c r="K79" s="29" t="s">
        <v>49</v>
      </c>
      <c r="L79" s="41" t="s">
        <v>49</v>
      </c>
      <c r="M79" s="41" t="s">
        <v>49</v>
      </c>
      <c r="N79" s="41" t="s">
        <v>534</v>
      </c>
      <c r="O79" s="41" t="s">
        <v>287</v>
      </c>
      <c r="P79" s="41">
        <v>15</v>
      </c>
      <c r="Q79" s="41" t="s">
        <v>43</v>
      </c>
      <c r="R79" s="41" t="s">
        <v>288</v>
      </c>
      <c r="S79" s="41" t="s">
        <v>292</v>
      </c>
      <c r="T79" s="117">
        <v>1995000000</v>
      </c>
      <c r="U79" s="73">
        <v>45047</v>
      </c>
      <c r="V79" s="73">
        <v>45291</v>
      </c>
      <c r="W79" s="41" t="s">
        <v>60</v>
      </c>
      <c r="X79" s="41" t="s">
        <v>59</v>
      </c>
      <c r="Y79" s="67">
        <v>11</v>
      </c>
      <c r="Z79" s="120" t="s">
        <v>543</v>
      </c>
      <c r="AA79" s="44" t="s">
        <v>548</v>
      </c>
      <c r="AB79" s="121">
        <v>991897371.33000004</v>
      </c>
      <c r="AC79" s="121">
        <v>417939631.14999998</v>
      </c>
      <c r="AD79" s="41" t="s">
        <v>55</v>
      </c>
    </row>
    <row r="80" spans="1:30" ht="65.5" customHeight="1" x14ac:dyDescent="0.35">
      <c r="A80" s="67">
        <v>76</v>
      </c>
      <c r="B80" s="41" t="s">
        <v>56</v>
      </c>
      <c r="C80" s="41" t="s">
        <v>47</v>
      </c>
      <c r="D80" s="41" t="s">
        <v>172</v>
      </c>
      <c r="E80" s="41" t="s">
        <v>49</v>
      </c>
      <c r="F80" s="41" t="s">
        <v>27</v>
      </c>
      <c r="G80" s="41" t="s">
        <v>273</v>
      </c>
      <c r="H80" s="41" t="s">
        <v>524</v>
      </c>
      <c r="I80" s="41" t="s">
        <v>57</v>
      </c>
      <c r="J80" s="41" t="s">
        <v>528</v>
      </c>
      <c r="K80" s="29" t="s">
        <v>49</v>
      </c>
      <c r="L80" s="41" t="s">
        <v>49</v>
      </c>
      <c r="M80" s="41" t="s">
        <v>49</v>
      </c>
      <c r="N80" s="41">
        <v>375</v>
      </c>
      <c r="O80" s="41" t="s">
        <v>293</v>
      </c>
      <c r="P80" s="41">
        <v>1</v>
      </c>
      <c r="Q80" s="41" t="s">
        <v>43</v>
      </c>
      <c r="R80" s="41" t="s">
        <v>294</v>
      </c>
      <c r="S80" s="41" t="s">
        <v>292</v>
      </c>
      <c r="T80" s="117">
        <v>60000000</v>
      </c>
      <c r="U80" s="73">
        <v>44927</v>
      </c>
      <c r="V80" s="73">
        <v>45291</v>
      </c>
      <c r="W80" s="41" t="s">
        <v>60</v>
      </c>
      <c r="X80" s="41" t="s">
        <v>59</v>
      </c>
      <c r="Y80" s="67">
        <v>1</v>
      </c>
      <c r="Z80" s="44" t="s">
        <v>301</v>
      </c>
      <c r="AA80" s="44" t="s">
        <v>548</v>
      </c>
      <c r="AB80" s="122">
        <v>0</v>
      </c>
      <c r="AC80" s="122">
        <v>0</v>
      </c>
      <c r="AD80" s="41" t="s">
        <v>55</v>
      </c>
    </row>
    <row r="81" spans="1:30" ht="65.5" customHeight="1" x14ac:dyDescent="0.35">
      <c r="A81" s="67">
        <v>77</v>
      </c>
      <c r="B81" s="41" t="s">
        <v>56</v>
      </c>
      <c r="C81" s="41" t="s">
        <v>47</v>
      </c>
      <c r="D81" s="41" t="s">
        <v>172</v>
      </c>
      <c r="E81" s="41" t="s">
        <v>49</v>
      </c>
      <c r="F81" s="41" t="s">
        <v>27</v>
      </c>
      <c r="G81" s="41" t="s">
        <v>273</v>
      </c>
      <c r="H81" s="41" t="s">
        <v>524</v>
      </c>
      <c r="I81" s="41" t="s">
        <v>57</v>
      </c>
      <c r="J81" s="41" t="s">
        <v>528</v>
      </c>
      <c r="K81" s="29" t="s">
        <v>49</v>
      </c>
      <c r="L81" s="41" t="s">
        <v>49</v>
      </c>
      <c r="M81" s="41" t="s">
        <v>49</v>
      </c>
      <c r="N81" s="41" t="s">
        <v>535</v>
      </c>
      <c r="O81" s="41" t="s">
        <v>295</v>
      </c>
      <c r="P81" s="41">
        <v>3</v>
      </c>
      <c r="Q81" s="41" t="s">
        <v>43</v>
      </c>
      <c r="R81" s="41" t="s">
        <v>296</v>
      </c>
      <c r="S81" s="41" t="s">
        <v>292</v>
      </c>
      <c r="T81" s="117">
        <v>1978200000</v>
      </c>
      <c r="U81" s="73">
        <v>44927</v>
      </c>
      <c r="V81" s="73">
        <v>45291</v>
      </c>
      <c r="W81" s="41" t="s">
        <v>60</v>
      </c>
      <c r="X81" s="41" t="s">
        <v>59</v>
      </c>
      <c r="Y81" s="67">
        <v>2</v>
      </c>
      <c r="Z81" s="110" t="s">
        <v>600</v>
      </c>
      <c r="AA81" s="44" t="s">
        <v>548</v>
      </c>
      <c r="AB81" s="122">
        <f>2307655067.52+97226628.84</f>
        <v>2404881696.3600001</v>
      </c>
      <c r="AC81" s="122">
        <f>811524655.46+1496130412.46</f>
        <v>2307655067.9200001</v>
      </c>
      <c r="AD81" s="41" t="s">
        <v>55</v>
      </c>
    </row>
    <row r="82" spans="1:30" ht="65.5" customHeight="1" x14ac:dyDescent="0.35">
      <c r="A82" s="67">
        <v>78</v>
      </c>
      <c r="B82" s="41" t="s">
        <v>56</v>
      </c>
      <c r="C82" s="41" t="s">
        <v>47</v>
      </c>
      <c r="D82" s="41" t="s">
        <v>172</v>
      </c>
      <c r="E82" s="41" t="s">
        <v>49</v>
      </c>
      <c r="F82" s="41" t="s">
        <v>27</v>
      </c>
      <c r="G82" s="41" t="s">
        <v>273</v>
      </c>
      <c r="H82" s="41" t="s">
        <v>524</v>
      </c>
      <c r="I82" s="41" t="s">
        <v>57</v>
      </c>
      <c r="J82" s="41" t="s">
        <v>528</v>
      </c>
      <c r="K82" s="29" t="s">
        <v>49</v>
      </c>
      <c r="L82" s="41" t="s">
        <v>49</v>
      </c>
      <c r="M82" s="41" t="s">
        <v>49</v>
      </c>
      <c r="N82" s="41" t="s">
        <v>536</v>
      </c>
      <c r="O82" s="41" t="s">
        <v>297</v>
      </c>
      <c r="P82" s="41">
        <v>5</v>
      </c>
      <c r="Q82" s="41" t="s">
        <v>43</v>
      </c>
      <c r="R82" s="41" t="s">
        <v>298</v>
      </c>
      <c r="S82" s="41" t="s">
        <v>292</v>
      </c>
      <c r="T82" s="117">
        <v>490683757</v>
      </c>
      <c r="U82" s="73">
        <v>44986</v>
      </c>
      <c r="V82" s="73">
        <v>45291</v>
      </c>
      <c r="W82" s="41" t="s">
        <v>60</v>
      </c>
      <c r="X82" s="41" t="s">
        <v>59</v>
      </c>
      <c r="Y82" s="67">
        <v>1</v>
      </c>
      <c r="Z82" s="44" t="s">
        <v>544</v>
      </c>
      <c r="AA82" s="87" t="s">
        <v>552</v>
      </c>
      <c r="AB82" s="122">
        <v>38943702</v>
      </c>
      <c r="AC82" s="122">
        <v>0</v>
      </c>
      <c r="AD82" s="41" t="s">
        <v>55</v>
      </c>
    </row>
    <row r="83" spans="1:30" ht="65.5" customHeight="1" x14ac:dyDescent="0.35">
      <c r="A83" s="67">
        <v>79</v>
      </c>
      <c r="B83" s="41" t="s">
        <v>56</v>
      </c>
      <c r="C83" s="41" t="s">
        <v>47</v>
      </c>
      <c r="D83" s="41" t="s">
        <v>172</v>
      </c>
      <c r="E83" s="41" t="s">
        <v>49</v>
      </c>
      <c r="F83" s="41" t="s">
        <v>27</v>
      </c>
      <c r="G83" s="41" t="s">
        <v>273</v>
      </c>
      <c r="H83" s="41" t="s">
        <v>524</v>
      </c>
      <c r="I83" s="41" t="s">
        <v>57</v>
      </c>
      <c r="J83" s="41" t="s">
        <v>528</v>
      </c>
      <c r="K83" s="29" t="s">
        <v>49</v>
      </c>
      <c r="L83" s="41" t="s">
        <v>49</v>
      </c>
      <c r="M83" s="41" t="s">
        <v>49</v>
      </c>
      <c r="N83" s="41">
        <v>166</v>
      </c>
      <c r="O83" s="41" t="s">
        <v>299</v>
      </c>
      <c r="P83" s="41">
        <v>1</v>
      </c>
      <c r="Q83" s="41" t="s">
        <v>43</v>
      </c>
      <c r="R83" s="41" t="s">
        <v>300</v>
      </c>
      <c r="S83" s="41" t="s">
        <v>292</v>
      </c>
      <c r="T83" s="117">
        <v>383250000</v>
      </c>
      <c r="U83" s="73">
        <v>44986</v>
      </c>
      <c r="V83" s="73">
        <v>45291</v>
      </c>
      <c r="W83" s="41" t="s">
        <v>60</v>
      </c>
      <c r="X83" s="41" t="s">
        <v>59</v>
      </c>
      <c r="Y83" s="67">
        <v>1</v>
      </c>
      <c r="Z83" s="44" t="s">
        <v>545</v>
      </c>
      <c r="AA83" s="44" t="s">
        <v>548</v>
      </c>
      <c r="AB83" s="122">
        <v>127524064</v>
      </c>
      <c r="AC83" s="122">
        <v>48458830</v>
      </c>
      <c r="AD83" s="41" t="s">
        <v>55</v>
      </c>
    </row>
    <row r="84" spans="1:30" ht="65.5" customHeight="1" x14ac:dyDescent="0.35">
      <c r="A84" s="67">
        <v>80</v>
      </c>
      <c r="B84" s="41" t="s">
        <v>56</v>
      </c>
      <c r="C84" s="41" t="s">
        <v>47</v>
      </c>
      <c r="D84" s="41" t="s">
        <v>172</v>
      </c>
      <c r="E84" s="41" t="s">
        <v>49</v>
      </c>
      <c r="F84" s="41" t="s">
        <v>27</v>
      </c>
      <c r="G84" s="41" t="s">
        <v>273</v>
      </c>
      <c r="H84" s="41" t="s">
        <v>524</v>
      </c>
      <c r="I84" s="41" t="s">
        <v>57</v>
      </c>
      <c r="J84" s="41" t="s">
        <v>528</v>
      </c>
      <c r="K84" s="29" t="s">
        <v>49</v>
      </c>
      <c r="L84" s="41" t="s">
        <v>49</v>
      </c>
      <c r="M84" s="41" t="s">
        <v>49</v>
      </c>
      <c r="N84" s="41">
        <v>342</v>
      </c>
      <c r="O84" s="41" t="s">
        <v>320</v>
      </c>
      <c r="P84" s="41">
        <v>1</v>
      </c>
      <c r="Q84" s="41" t="s">
        <v>43</v>
      </c>
      <c r="R84" s="41" t="s">
        <v>417</v>
      </c>
      <c r="S84" s="41" t="s">
        <v>292</v>
      </c>
      <c r="T84" s="117">
        <v>211603322</v>
      </c>
      <c r="U84" s="73">
        <v>44927</v>
      </c>
      <c r="V84" s="73">
        <v>45291</v>
      </c>
      <c r="W84" s="41" t="s">
        <v>60</v>
      </c>
      <c r="X84" s="41" t="s">
        <v>59</v>
      </c>
      <c r="Y84" s="67">
        <v>1</v>
      </c>
      <c r="Z84" s="44" t="s">
        <v>546</v>
      </c>
      <c r="AA84" s="44" t="s">
        <v>548</v>
      </c>
      <c r="AB84" s="122">
        <v>172617525</v>
      </c>
      <c r="AC84" s="122">
        <v>76718900</v>
      </c>
      <c r="AD84" s="41" t="s">
        <v>55</v>
      </c>
    </row>
    <row r="85" spans="1:30" ht="65.5" customHeight="1" x14ac:dyDescent="0.35">
      <c r="A85" s="67">
        <v>81</v>
      </c>
      <c r="B85" s="29" t="s">
        <v>149</v>
      </c>
      <c r="C85" s="29" t="s">
        <v>47</v>
      </c>
      <c r="D85" s="29" t="s">
        <v>131</v>
      </c>
      <c r="E85" s="41" t="s">
        <v>132</v>
      </c>
      <c r="F85" s="29" t="s">
        <v>89</v>
      </c>
      <c r="G85" s="29" t="s">
        <v>270</v>
      </c>
      <c r="H85" s="29" t="s">
        <v>181</v>
      </c>
      <c r="I85" s="29" t="s">
        <v>48</v>
      </c>
      <c r="J85" s="29" t="s">
        <v>529</v>
      </c>
      <c r="K85" s="29" t="s">
        <v>261</v>
      </c>
      <c r="L85" s="29" t="s">
        <v>134</v>
      </c>
      <c r="M85" s="29" t="s">
        <v>133</v>
      </c>
      <c r="N85" s="29" t="s">
        <v>366</v>
      </c>
      <c r="O85" s="29" t="s">
        <v>134</v>
      </c>
      <c r="P85" s="68">
        <v>1</v>
      </c>
      <c r="Q85" s="41" t="s">
        <v>29</v>
      </c>
      <c r="R85" s="41" t="s">
        <v>487</v>
      </c>
      <c r="S85" s="41" t="s">
        <v>489</v>
      </c>
      <c r="T85" s="41">
        <v>1783000000</v>
      </c>
      <c r="U85" s="73">
        <v>45170</v>
      </c>
      <c r="V85" s="73">
        <v>45291</v>
      </c>
      <c r="W85" s="29" t="s">
        <v>53</v>
      </c>
      <c r="X85" s="41" t="s">
        <v>169</v>
      </c>
      <c r="Y85" s="41">
        <v>0</v>
      </c>
      <c r="Z85" s="29" t="s">
        <v>621</v>
      </c>
      <c r="AA85" s="41" t="s">
        <v>49</v>
      </c>
      <c r="AB85" s="114">
        <v>0</v>
      </c>
      <c r="AC85" s="114">
        <v>0</v>
      </c>
      <c r="AD85" s="29" t="s">
        <v>55</v>
      </c>
    </row>
    <row r="86" spans="1:30" ht="65.5" customHeight="1" x14ac:dyDescent="0.35">
      <c r="A86" s="127">
        <v>83</v>
      </c>
      <c r="B86" s="129" t="s">
        <v>149</v>
      </c>
      <c r="C86" s="129" t="s">
        <v>47</v>
      </c>
      <c r="D86" s="129" t="s">
        <v>131</v>
      </c>
      <c r="E86" s="129" t="s">
        <v>132</v>
      </c>
      <c r="F86" s="129" t="s">
        <v>89</v>
      </c>
      <c r="G86" s="129" t="s">
        <v>271</v>
      </c>
      <c r="H86" s="129" t="s">
        <v>182</v>
      </c>
      <c r="I86" s="129" t="s">
        <v>48</v>
      </c>
      <c r="J86" s="129" t="s">
        <v>529</v>
      </c>
      <c r="K86" s="129" t="s">
        <v>261</v>
      </c>
      <c r="L86" s="129" t="s">
        <v>137</v>
      </c>
      <c r="M86" s="89" t="s">
        <v>136</v>
      </c>
      <c r="N86" s="89" t="s">
        <v>366</v>
      </c>
      <c r="O86" s="90" t="s">
        <v>137</v>
      </c>
      <c r="P86" s="91">
        <v>1</v>
      </c>
      <c r="Q86" s="61" t="s">
        <v>29</v>
      </c>
      <c r="R86" s="90" t="s">
        <v>488</v>
      </c>
      <c r="S86" s="90" t="s">
        <v>490</v>
      </c>
      <c r="T86" s="61">
        <v>1250000000</v>
      </c>
      <c r="U86" s="93">
        <v>45170</v>
      </c>
      <c r="V86" s="93">
        <v>45291</v>
      </c>
      <c r="W86" s="90" t="s">
        <v>53</v>
      </c>
      <c r="X86" s="90" t="s">
        <v>169</v>
      </c>
      <c r="Y86" s="90">
        <v>0</v>
      </c>
      <c r="Z86" s="90" t="s">
        <v>621</v>
      </c>
      <c r="AA86" s="90" t="s">
        <v>49</v>
      </c>
      <c r="AB86" s="123">
        <v>0</v>
      </c>
      <c r="AC86" s="123">
        <v>0</v>
      </c>
      <c r="AD86" s="129" t="s">
        <v>55</v>
      </c>
    </row>
    <row r="87" spans="1:30" ht="65.5" customHeight="1" x14ac:dyDescent="0.35">
      <c r="A87" s="128">
        <v>83</v>
      </c>
      <c r="B87" s="130" t="s">
        <v>149</v>
      </c>
      <c r="C87" s="130" t="s">
        <v>47</v>
      </c>
      <c r="D87" s="130" t="s">
        <v>131</v>
      </c>
      <c r="E87" s="130" t="s">
        <v>132</v>
      </c>
      <c r="F87" s="130" t="s">
        <v>89</v>
      </c>
      <c r="G87" s="130" t="s">
        <v>271</v>
      </c>
      <c r="H87" s="130" t="s">
        <v>182</v>
      </c>
      <c r="I87" s="130" t="s">
        <v>48</v>
      </c>
      <c r="J87" s="130" t="s">
        <v>529</v>
      </c>
      <c r="K87" s="130" t="s">
        <v>261</v>
      </c>
      <c r="L87" s="130" t="s">
        <v>137</v>
      </c>
      <c r="M87" s="89" t="s">
        <v>138</v>
      </c>
      <c r="N87" s="89" t="s">
        <v>366</v>
      </c>
      <c r="O87" s="96"/>
      <c r="P87" s="97">
        <v>1</v>
      </c>
      <c r="Q87" s="61" t="s">
        <v>29</v>
      </c>
      <c r="R87" s="96"/>
      <c r="S87" s="96"/>
      <c r="T87" s="61">
        <v>1508000000</v>
      </c>
      <c r="U87" s="96"/>
      <c r="V87" s="96"/>
      <c r="W87" s="96"/>
      <c r="X87" s="96"/>
      <c r="Y87" s="96"/>
      <c r="Z87" s="96"/>
      <c r="AA87" s="96"/>
      <c r="AB87" s="123">
        <v>0</v>
      </c>
      <c r="AC87" s="123">
        <v>0</v>
      </c>
      <c r="AD87" s="130" t="s">
        <v>55</v>
      </c>
    </row>
    <row r="88" spans="1:30" ht="65.5" customHeight="1" x14ac:dyDescent="0.35">
      <c r="A88" s="67">
        <v>84</v>
      </c>
      <c r="B88" s="29" t="s">
        <v>158</v>
      </c>
      <c r="C88" s="29" t="s">
        <v>47</v>
      </c>
      <c r="D88" s="41" t="s">
        <v>131</v>
      </c>
      <c r="E88" s="41" t="s">
        <v>132</v>
      </c>
      <c r="F88" s="29" t="s">
        <v>237</v>
      </c>
      <c r="G88" s="29" t="s">
        <v>276</v>
      </c>
      <c r="H88" s="29" t="s">
        <v>185</v>
      </c>
      <c r="I88" s="29" t="s">
        <v>256</v>
      </c>
      <c r="J88" s="41" t="s">
        <v>366</v>
      </c>
      <c r="K88" s="29" t="s">
        <v>49</v>
      </c>
      <c r="L88" s="29" t="s">
        <v>49</v>
      </c>
      <c r="M88" s="29" t="s">
        <v>135</v>
      </c>
      <c r="N88" s="29" t="s">
        <v>366</v>
      </c>
      <c r="O88" s="29" t="s">
        <v>361</v>
      </c>
      <c r="P88" s="68">
        <v>15</v>
      </c>
      <c r="Q88" s="41" t="s">
        <v>29</v>
      </c>
      <c r="R88" s="29" t="s">
        <v>362</v>
      </c>
      <c r="S88" s="29" t="s">
        <v>364</v>
      </c>
      <c r="T88" s="41">
        <v>270000000</v>
      </c>
      <c r="U88" s="73">
        <v>45047</v>
      </c>
      <c r="V88" s="73">
        <v>45275</v>
      </c>
      <c r="W88" s="29" t="s">
        <v>53</v>
      </c>
      <c r="X88" s="41" t="s">
        <v>59</v>
      </c>
      <c r="Y88" s="41">
        <v>0</v>
      </c>
      <c r="Z88" s="29" t="s">
        <v>567</v>
      </c>
      <c r="AA88" s="41" t="s">
        <v>49</v>
      </c>
      <c r="AB88" s="114">
        <v>0</v>
      </c>
      <c r="AC88" s="114">
        <v>0</v>
      </c>
      <c r="AD88" s="29" t="s">
        <v>6</v>
      </c>
    </row>
    <row r="89" spans="1:30" ht="65.5" customHeight="1" x14ac:dyDescent="0.35">
      <c r="A89" s="67">
        <v>85</v>
      </c>
      <c r="B89" s="29" t="s">
        <v>149</v>
      </c>
      <c r="C89" s="29" t="s">
        <v>147</v>
      </c>
      <c r="D89" s="29" t="s">
        <v>131</v>
      </c>
      <c r="E89" s="41" t="s">
        <v>49</v>
      </c>
      <c r="F89" s="29" t="s">
        <v>89</v>
      </c>
      <c r="G89" s="29" t="s">
        <v>271</v>
      </c>
      <c r="H89" s="29" t="s">
        <v>277</v>
      </c>
      <c r="I89" s="29" t="s">
        <v>256</v>
      </c>
      <c r="J89" s="29" t="s">
        <v>528</v>
      </c>
      <c r="K89" s="29" t="s">
        <v>49</v>
      </c>
      <c r="L89" s="29" t="s">
        <v>49</v>
      </c>
      <c r="M89" s="29" t="s">
        <v>49</v>
      </c>
      <c r="N89" s="29" t="s">
        <v>366</v>
      </c>
      <c r="O89" s="41" t="s">
        <v>245</v>
      </c>
      <c r="P89" s="68">
        <v>3.9</v>
      </c>
      <c r="Q89" s="41" t="s">
        <v>29</v>
      </c>
      <c r="R89" s="29" t="s">
        <v>151</v>
      </c>
      <c r="S89" s="29" t="s">
        <v>152</v>
      </c>
      <c r="T89" s="41">
        <v>0</v>
      </c>
      <c r="U89" s="73">
        <v>44930</v>
      </c>
      <c r="V89" s="73">
        <v>45275</v>
      </c>
      <c r="W89" s="29" t="s">
        <v>53</v>
      </c>
      <c r="X89" s="41" t="s">
        <v>169</v>
      </c>
      <c r="Y89" s="41">
        <v>0.78</v>
      </c>
      <c r="Z89" s="29" t="s">
        <v>365</v>
      </c>
      <c r="AA89" s="41" t="s">
        <v>368</v>
      </c>
      <c r="AB89" s="114">
        <v>0</v>
      </c>
      <c r="AC89" s="114">
        <v>0</v>
      </c>
      <c r="AD89" s="29" t="s">
        <v>6</v>
      </c>
    </row>
    <row r="90" spans="1:30" ht="65.5" customHeight="1" x14ac:dyDescent="0.35">
      <c r="A90" s="67">
        <v>87</v>
      </c>
      <c r="B90" s="41" t="s">
        <v>149</v>
      </c>
      <c r="C90" s="41" t="s">
        <v>147</v>
      </c>
      <c r="D90" s="41" t="s">
        <v>131</v>
      </c>
      <c r="E90" s="41" t="s">
        <v>132</v>
      </c>
      <c r="F90" s="41" t="s">
        <v>237</v>
      </c>
      <c r="G90" s="41" t="s">
        <v>276</v>
      </c>
      <c r="H90" s="41" t="s">
        <v>181</v>
      </c>
      <c r="I90" s="41" t="s">
        <v>256</v>
      </c>
      <c r="J90" s="29" t="s">
        <v>529</v>
      </c>
      <c r="K90" s="41" t="s">
        <v>261</v>
      </c>
      <c r="L90" s="41" t="s">
        <v>134</v>
      </c>
      <c r="M90" s="41" t="s">
        <v>135</v>
      </c>
      <c r="N90" s="29" t="s">
        <v>366</v>
      </c>
      <c r="O90" s="41" t="s">
        <v>181</v>
      </c>
      <c r="P90" s="59">
        <v>12</v>
      </c>
      <c r="Q90" s="41" t="s">
        <v>29</v>
      </c>
      <c r="R90" s="41" t="s">
        <v>150</v>
      </c>
      <c r="S90" s="41" t="s">
        <v>363</v>
      </c>
      <c r="T90" s="41">
        <v>5675000000</v>
      </c>
      <c r="U90" s="73">
        <v>44941</v>
      </c>
      <c r="V90" s="73">
        <v>45291</v>
      </c>
      <c r="W90" s="41" t="s">
        <v>53</v>
      </c>
      <c r="X90" s="41" t="s">
        <v>59</v>
      </c>
      <c r="Y90" s="41">
        <v>8</v>
      </c>
      <c r="Z90" s="41" t="s">
        <v>568</v>
      </c>
      <c r="AA90" s="41" t="s">
        <v>367</v>
      </c>
      <c r="AB90" s="75">
        <v>2561175146</v>
      </c>
      <c r="AC90" s="75">
        <v>2273675146</v>
      </c>
      <c r="AD90" s="41" t="s">
        <v>6</v>
      </c>
    </row>
    <row r="91" spans="1:30" ht="65.5" customHeight="1" x14ac:dyDescent="0.35">
      <c r="A91" s="67">
        <v>88</v>
      </c>
      <c r="B91" s="29" t="s">
        <v>146</v>
      </c>
      <c r="C91" s="29" t="s">
        <v>147</v>
      </c>
      <c r="D91" s="41" t="s">
        <v>103</v>
      </c>
      <c r="E91" s="29" t="s">
        <v>107</v>
      </c>
      <c r="F91" s="41" t="s">
        <v>89</v>
      </c>
      <c r="G91" s="41" t="s">
        <v>271</v>
      </c>
      <c r="H91" s="41" t="s">
        <v>182</v>
      </c>
      <c r="I91" s="41" t="s">
        <v>256</v>
      </c>
      <c r="J91" s="41" t="s">
        <v>529</v>
      </c>
      <c r="K91" s="29" t="s">
        <v>502</v>
      </c>
      <c r="L91" s="29" t="s">
        <v>360</v>
      </c>
      <c r="M91" s="29" t="s">
        <v>360</v>
      </c>
      <c r="N91" s="29" t="s">
        <v>366</v>
      </c>
      <c r="O91" s="41" t="s">
        <v>182</v>
      </c>
      <c r="P91" s="59">
        <v>1</v>
      </c>
      <c r="Q91" s="41" t="s">
        <v>29</v>
      </c>
      <c r="R91" s="41" t="s">
        <v>474</v>
      </c>
      <c r="S91" s="41" t="s">
        <v>475</v>
      </c>
      <c r="T91" s="69">
        <v>111120005937</v>
      </c>
      <c r="U91" s="71">
        <v>44927</v>
      </c>
      <c r="V91" s="71">
        <v>45291</v>
      </c>
      <c r="W91" s="67" t="s">
        <v>53</v>
      </c>
      <c r="X91" s="67" t="s">
        <v>54</v>
      </c>
      <c r="Y91" s="59">
        <v>0</v>
      </c>
      <c r="Z91" s="110" t="s">
        <v>49</v>
      </c>
      <c r="AA91" s="110" t="s">
        <v>49</v>
      </c>
      <c r="AB91" s="114">
        <v>0</v>
      </c>
      <c r="AC91" s="114">
        <v>0</v>
      </c>
      <c r="AD91" s="41" t="s">
        <v>6</v>
      </c>
    </row>
    <row r="92" spans="1:30" ht="65.5" customHeight="1" x14ac:dyDescent="0.35">
      <c r="A92" s="67">
        <v>89</v>
      </c>
      <c r="B92" s="29" t="s">
        <v>229</v>
      </c>
      <c r="C92" s="29" t="s">
        <v>47</v>
      </c>
      <c r="D92" s="41" t="s">
        <v>139</v>
      </c>
      <c r="E92" s="41" t="s">
        <v>139</v>
      </c>
      <c r="F92" s="29" t="s">
        <v>27</v>
      </c>
      <c r="G92" s="29" t="s">
        <v>273</v>
      </c>
      <c r="H92" s="29" t="s">
        <v>186</v>
      </c>
      <c r="I92" s="29" t="s">
        <v>272</v>
      </c>
      <c r="J92" s="29" t="s">
        <v>528</v>
      </c>
      <c r="K92" s="29" t="s">
        <v>49</v>
      </c>
      <c r="L92" s="29" t="s">
        <v>49</v>
      </c>
      <c r="M92" s="29" t="s">
        <v>140</v>
      </c>
      <c r="N92" s="29" t="s">
        <v>49</v>
      </c>
      <c r="O92" s="29" t="s">
        <v>141</v>
      </c>
      <c r="P92" s="68">
        <v>100</v>
      </c>
      <c r="Q92" s="41" t="s">
        <v>38</v>
      </c>
      <c r="R92" s="29" t="s">
        <v>230</v>
      </c>
      <c r="S92" s="29" t="s">
        <v>231</v>
      </c>
      <c r="T92" s="88">
        <v>1233724344</v>
      </c>
      <c r="U92" s="73">
        <v>44927</v>
      </c>
      <c r="V92" s="73">
        <v>45291</v>
      </c>
      <c r="W92" s="29" t="s">
        <v>60</v>
      </c>
      <c r="X92" s="41" t="s">
        <v>54</v>
      </c>
      <c r="Y92" s="29">
        <v>100</v>
      </c>
      <c r="Z92" s="41" t="s">
        <v>569</v>
      </c>
      <c r="AA92" s="41" t="s">
        <v>570</v>
      </c>
      <c r="AB92" s="75">
        <v>0</v>
      </c>
      <c r="AC92" s="75">
        <v>0</v>
      </c>
      <c r="AD92" s="29" t="s">
        <v>55</v>
      </c>
    </row>
    <row r="93" spans="1:30" ht="65.5" customHeight="1" x14ac:dyDescent="0.35">
      <c r="A93" s="67">
        <v>90</v>
      </c>
      <c r="B93" s="29" t="s">
        <v>171</v>
      </c>
      <c r="C93" s="29" t="s">
        <v>47</v>
      </c>
      <c r="D93" s="41" t="s">
        <v>139</v>
      </c>
      <c r="E93" s="41" t="s">
        <v>139</v>
      </c>
      <c r="F93" s="29" t="s">
        <v>27</v>
      </c>
      <c r="G93" s="29" t="s">
        <v>273</v>
      </c>
      <c r="H93" s="29" t="s">
        <v>522</v>
      </c>
      <c r="I93" s="29" t="s">
        <v>48</v>
      </c>
      <c r="J93" s="29" t="s">
        <v>528</v>
      </c>
      <c r="K93" s="29" t="s">
        <v>49</v>
      </c>
      <c r="L93" s="29" t="s">
        <v>49</v>
      </c>
      <c r="M93" s="29" t="s">
        <v>142</v>
      </c>
      <c r="N93" s="29" t="s">
        <v>49</v>
      </c>
      <c r="O93" s="29" t="s">
        <v>143</v>
      </c>
      <c r="P93" s="68">
        <v>80</v>
      </c>
      <c r="Q93" s="41" t="s">
        <v>38</v>
      </c>
      <c r="R93" s="29" t="s">
        <v>232</v>
      </c>
      <c r="S93" s="29" t="s">
        <v>233</v>
      </c>
      <c r="T93" s="88">
        <v>1172324000</v>
      </c>
      <c r="U93" s="73">
        <v>44927</v>
      </c>
      <c r="V93" s="73">
        <v>45291</v>
      </c>
      <c r="W93" s="29" t="s">
        <v>60</v>
      </c>
      <c r="X93" s="41" t="s">
        <v>72</v>
      </c>
      <c r="Y93" s="29">
        <v>87</v>
      </c>
      <c r="Z93" s="29" t="s">
        <v>571</v>
      </c>
      <c r="AA93" s="29" t="s">
        <v>572</v>
      </c>
      <c r="AB93" s="75">
        <v>0</v>
      </c>
      <c r="AC93" s="75">
        <v>0</v>
      </c>
      <c r="AD93" s="29" t="s">
        <v>55</v>
      </c>
    </row>
    <row r="94" spans="1:30" ht="65.5" customHeight="1" x14ac:dyDescent="0.35">
      <c r="A94" s="67">
        <v>91</v>
      </c>
      <c r="B94" s="29" t="s">
        <v>171</v>
      </c>
      <c r="C94" s="29" t="s">
        <v>47</v>
      </c>
      <c r="D94" s="41" t="s">
        <v>139</v>
      </c>
      <c r="E94" s="41" t="s">
        <v>139</v>
      </c>
      <c r="F94" s="29" t="s">
        <v>27</v>
      </c>
      <c r="G94" s="29" t="s">
        <v>273</v>
      </c>
      <c r="H94" s="29" t="s">
        <v>277</v>
      </c>
      <c r="I94" s="29" t="s">
        <v>48</v>
      </c>
      <c r="J94" s="29" t="s">
        <v>528</v>
      </c>
      <c r="K94" s="29" t="s">
        <v>49</v>
      </c>
      <c r="L94" s="29" t="s">
        <v>49</v>
      </c>
      <c r="M94" s="29" t="s">
        <v>144</v>
      </c>
      <c r="N94" s="29" t="s">
        <v>49</v>
      </c>
      <c r="O94" s="29" t="s">
        <v>145</v>
      </c>
      <c r="P94" s="68">
        <v>90</v>
      </c>
      <c r="Q94" s="41" t="s">
        <v>38</v>
      </c>
      <c r="R94" s="29" t="s">
        <v>234</v>
      </c>
      <c r="S94" s="29" t="s">
        <v>235</v>
      </c>
      <c r="T94" s="88">
        <v>1687170176</v>
      </c>
      <c r="U94" s="73">
        <v>44927</v>
      </c>
      <c r="V94" s="73">
        <v>45291</v>
      </c>
      <c r="W94" s="29" t="s">
        <v>60</v>
      </c>
      <c r="X94" s="41" t="s">
        <v>54</v>
      </c>
      <c r="Y94" s="29">
        <v>100</v>
      </c>
      <c r="Z94" s="41" t="s">
        <v>573</v>
      </c>
      <c r="AA94" s="41" t="s">
        <v>574</v>
      </c>
      <c r="AB94" s="75">
        <v>0</v>
      </c>
      <c r="AC94" s="75">
        <v>0</v>
      </c>
      <c r="AD94" s="29" t="s">
        <v>55</v>
      </c>
    </row>
    <row r="95" spans="1:30" ht="65.5" customHeight="1" x14ac:dyDescent="0.35">
      <c r="A95" s="67">
        <v>92</v>
      </c>
      <c r="B95" s="44" t="s">
        <v>159</v>
      </c>
      <c r="C95" s="44" t="s">
        <v>147</v>
      </c>
      <c r="D95" s="44" t="s">
        <v>88</v>
      </c>
      <c r="E95" s="41" t="s">
        <v>407</v>
      </c>
      <c r="F95" s="44" t="s">
        <v>89</v>
      </c>
      <c r="G95" s="44" t="s">
        <v>270</v>
      </c>
      <c r="H95" s="44" t="s">
        <v>277</v>
      </c>
      <c r="I95" s="44" t="s">
        <v>256</v>
      </c>
      <c r="J95" s="44" t="s">
        <v>528</v>
      </c>
      <c r="K95" s="44" t="s">
        <v>49</v>
      </c>
      <c r="L95" s="44" t="s">
        <v>49</v>
      </c>
      <c r="M95" s="44" t="s">
        <v>49</v>
      </c>
      <c r="N95" s="44" t="s">
        <v>366</v>
      </c>
      <c r="O95" s="44" t="s">
        <v>451</v>
      </c>
      <c r="P95" s="124">
        <v>100</v>
      </c>
      <c r="Q95" s="110" t="s">
        <v>38</v>
      </c>
      <c r="R95" s="44" t="s">
        <v>452</v>
      </c>
      <c r="S95" s="44" t="s">
        <v>453</v>
      </c>
      <c r="T95" s="69">
        <v>456776629.18000001</v>
      </c>
      <c r="U95" s="102">
        <v>44927</v>
      </c>
      <c r="V95" s="102">
        <v>45291</v>
      </c>
      <c r="W95" s="110" t="s">
        <v>53</v>
      </c>
      <c r="X95" s="110" t="s">
        <v>59</v>
      </c>
      <c r="Y95" s="67">
        <v>100</v>
      </c>
      <c r="Z95" s="44" t="s">
        <v>560</v>
      </c>
      <c r="AA95" s="44" t="s">
        <v>454</v>
      </c>
      <c r="AB95" s="101">
        <v>358236303.375</v>
      </c>
      <c r="AC95" s="101">
        <v>104198248.46000001</v>
      </c>
      <c r="AD95" s="29" t="s">
        <v>55</v>
      </c>
    </row>
    <row r="96" spans="1:30" ht="65.5" customHeight="1" x14ac:dyDescent="0.35">
      <c r="A96" s="67">
        <v>93</v>
      </c>
      <c r="B96" s="44" t="s">
        <v>159</v>
      </c>
      <c r="C96" s="44" t="s">
        <v>147</v>
      </c>
      <c r="D96" s="44" t="s">
        <v>88</v>
      </c>
      <c r="E96" s="41" t="s">
        <v>407</v>
      </c>
      <c r="F96" s="44" t="s">
        <v>89</v>
      </c>
      <c r="G96" s="44" t="s">
        <v>270</v>
      </c>
      <c r="H96" s="44" t="s">
        <v>277</v>
      </c>
      <c r="I96" s="44" t="s">
        <v>256</v>
      </c>
      <c r="J96" s="44" t="s">
        <v>528</v>
      </c>
      <c r="K96" s="44" t="s">
        <v>49</v>
      </c>
      <c r="L96" s="44" t="s">
        <v>49</v>
      </c>
      <c r="M96" s="44" t="s">
        <v>49</v>
      </c>
      <c r="N96" s="44" t="s">
        <v>366</v>
      </c>
      <c r="O96" s="44" t="s">
        <v>455</v>
      </c>
      <c r="P96" s="124">
        <v>80</v>
      </c>
      <c r="Q96" s="110" t="s">
        <v>38</v>
      </c>
      <c r="R96" s="44" t="s">
        <v>456</v>
      </c>
      <c r="S96" s="44" t="s">
        <v>457</v>
      </c>
      <c r="T96" s="69">
        <v>745267131.82000005</v>
      </c>
      <c r="U96" s="102">
        <v>44927</v>
      </c>
      <c r="V96" s="102">
        <v>45291</v>
      </c>
      <c r="W96" s="110" t="s">
        <v>53</v>
      </c>
      <c r="X96" s="110" t="s">
        <v>72</v>
      </c>
      <c r="Y96" s="67">
        <v>63.7</v>
      </c>
      <c r="Z96" s="44" t="s">
        <v>561</v>
      </c>
      <c r="AA96" s="44" t="s">
        <v>458</v>
      </c>
      <c r="AB96" s="101">
        <v>597060505.625</v>
      </c>
      <c r="AC96" s="101">
        <v>170007668.53999999</v>
      </c>
      <c r="AD96" s="29" t="s">
        <v>55</v>
      </c>
    </row>
    <row r="97" spans="27:27" x14ac:dyDescent="0.35">
      <c r="AA97" s="40"/>
    </row>
    <row r="98" spans="27:27" x14ac:dyDescent="0.35">
      <c r="AA98" s="40"/>
    </row>
  </sheetData>
  <autoFilter ref="A1:AD96" xr:uid="{AAE2B553-81DA-48F5-A931-889EF1649B5C}"/>
  <mergeCells count="213">
    <mergeCell ref="J86:J87"/>
    <mergeCell ref="K86:K87"/>
    <mergeCell ref="L86:L87"/>
    <mergeCell ref="A86:A87"/>
    <mergeCell ref="B86:B87"/>
    <mergeCell ref="C86:C87"/>
    <mergeCell ref="D86:D87"/>
    <mergeCell ref="E86:E87"/>
    <mergeCell ref="F86:F87"/>
    <mergeCell ref="G86:G87"/>
    <mergeCell ref="H86:H87"/>
    <mergeCell ref="I86:I87"/>
    <mergeCell ref="A54:A55"/>
    <mergeCell ref="B54:B55"/>
    <mergeCell ref="C54:C55"/>
    <mergeCell ref="D54:D55"/>
    <mergeCell ref="E54:E55"/>
    <mergeCell ref="F54:F55"/>
    <mergeCell ref="G54:G55"/>
    <mergeCell ref="H54:H55"/>
    <mergeCell ref="I54:I55"/>
    <mergeCell ref="J54:J55"/>
    <mergeCell ref="K54:K55"/>
    <mergeCell ref="L54:L55"/>
    <mergeCell ref="J50:J51"/>
    <mergeCell ref="K50:K51"/>
    <mergeCell ref="L50:L51"/>
    <mergeCell ref="A52:A53"/>
    <mergeCell ref="B52:B53"/>
    <mergeCell ref="C52:C53"/>
    <mergeCell ref="D52:D53"/>
    <mergeCell ref="E52:E53"/>
    <mergeCell ref="F52:F53"/>
    <mergeCell ref="G52:G53"/>
    <mergeCell ref="H52:H53"/>
    <mergeCell ref="I52:I53"/>
    <mergeCell ref="J52:J53"/>
    <mergeCell ref="K52:K53"/>
    <mergeCell ref="L52:L53"/>
    <mergeCell ref="A50:A51"/>
    <mergeCell ref="B50:B51"/>
    <mergeCell ref="C50:C51"/>
    <mergeCell ref="D50:D51"/>
    <mergeCell ref="E50:E51"/>
    <mergeCell ref="F50:F51"/>
    <mergeCell ref="G50:G51"/>
    <mergeCell ref="H50:H51"/>
    <mergeCell ref="I50:I51"/>
    <mergeCell ref="J36:J37"/>
    <mergeCell ref="K36:K37"/>
    <mergeCell ref="L36:L37"/>
    <mergeCell ref="A38:A39"/>
    <mergeCell ref="B38:B39"/>
    <mergeCell ref="C38:C39"/>
    <mergeCell ref="D38:D39"/>
    <mergeCell ref="E38:E39"/>
    <mergeCell ref="F38:F39"/>
    <mergeCell ref="G38:G39"/>
    <mergeCell ref="H38:H39"/>
    <mergeCell ref="I38:I39"/>
    <mergeCell ref="J38:J39"/>
    <mergeCell ref="K38:K39"/>
    <mergeCell ref="L38:L39"/>
    <mergeCell ref="A36:A37"/>
    <mergeCell ref="B36:B37"/>
    <mergeCell ref="C36:C37"/>
    <mergeCell ref="D36:D37"/>
    <mergeCell ref="E36:E37"/>
    <mergeCell ref="F36:F37"/>
    <mergeCell ref="G36:G37"/>
    <mergeCell ref="H36:H37"/>
    <mergeCell ref="I36:I37"/>
    <mergeCell ref="J32:J33"/>
    <mergeCell ref="K32:K33"/>
    <mergeCell ref="L32:L33"/>
    <mergeCell ref="A34:A35"/>
    <mergeCell ref="B34:B35"/>
    <mergeCell ref="C34:C35"/>
    <mergeCell ref="D34:D35"/>
    <mergeCell ref="E34:E35"/>
    <mergeCell ref="F34:F35"/>
    <mergeCell ref="G34:G35"/>
    <mergeCell ref="H34:H35"/>
    <mergeCell ref="I34:I35"/>
    <mergeCell ref="J34:J35"/>
    <mergeCell ref="K34:K35"/>
    <mergeCell ref="L34:L35"/>
    <mergeCell ref="A32:A33"/>
    <mergeCell ref="B32:B33"/>
    <mergeCell ref="C32:C33"/>
    <mergeCell ref="D32:D33"/>
    <mergeCell ref="E32:E33"/>
    <mergeCell ref="F32:F33"/>
    <mergeCell ref="G32:G33"/>
    <mergeCell ref="H32:H33"/>
    <mergeCell ref="I32:I33"/>
    <mergeCell ref="Y32:Y33"/>
    <mergeCell ref="Y34:Y35"/>
    <mergeCell ref="Y36:Y37"/>
    <mergeCell ref="Y38:Y39"/>
    <mergeCell ref="Y50:Y51"/>
    <mergeCell ref="Y52:Y53"/>
    <mergeCell ref="Y54:Y55"/>
    <mergeCell ref="Y86:Y87"/>
    <mergeCell ref="AB32:AB33"/>
    <mergeCell ref="AB34:AB35"/>
    <mergeCell ref="AB36:AB37"/>
    <mergeCell ref="AB38:AB39"/>
    <mergeCell ref="AB50:AB51"/>
    <mergeCell ref="AB52:AB53"/>
    <mergeCell ref="AB54:AB55"/>
    <mergeCell ref="Z86:Z87"/>
    <mergeCell ref="AA32:AA33"/>
    <mergeCell ref="AA34:AA35"/>
    <mergeCell ref="AA36:AA37"/>
    <mergeCell ref="AA38:AA39"/>
    <mergeCell ref="AA50:AA51"/>
    <mergeCell ref="Z54:Z55"/>
    <mergeCell ref="Z32:Z33"/>
    <mergeCell ref="Z34:Z35"/>
    <mergeCell ref="AD54:AD55"/>
    <mergeCell ref="AD86:AD87"/>
    <mergeCell ref="AD32:AD33"/>
    <mergeCell ref="AD34:AD35"/>
    <mergeCell ref="AD36:AD37"/>
    <mergeCell ref="AD38:AD39"/>
    <mergeCell ref="AD50:AD51"/>
    <mergeCell ref="AD52:AD53"/>
    <mergeCell ref="AC32:AC33"/>
    <mergeCell ref="AC34:AC35"/>
    <mergeCell ref="AC36:AC37"/>
    <mergeCell ref="AC38:AC39"/>
    <mergeCell ref="AC50:AC51"/>
    <mergeCell ref="AC52:AC53"/>
    <mergeCell ref="AC54:AC55"/>
    <mergeCell ref="Z36:Z37"/>
    <mergeCell ref="Z38:Z39"/>
    <mergeCell ref="Z50:Z51"/>
    <mergeCell ref="Z52:Z53"/>
    <mergeCell ref="AA52:AA53"/>
    <mergeCell ref="AA54:AA55"/>
    <mergeCell ref="AA86:AA87"/>
    <mergeCell ref="U54:U55"/>
    <mergeCell ref="V54:V55"/>
    <mergeCell ref="W54:W55"/>
    <mergeCell ref="X54:X55"/>
    <mergeCell ref="U86:U87"/>
    <mergeCell ref="V86:V87"/>
    <mergeCell ref="W86:W87"/>
    <mergeCell ref="U50:U51"/>
    <mergeCell ref="V50:V51"/>
    <mergeCell ref="W50:W51"/>
    <mergeCell ref="X50:X51"/>
    <mergeCell ref="U52:U53"/>
    <mergeCell ref="V52:V53"/>
    <mergeCell ref="W52:W53"/>
    <mergeCell ref="X52:X53"/>
    <mergeCell ref="U36:U37"/>
    <mergeCell ref="V36:V37"/>
    <mergeCell ref="W36:W37"/>
    <mergeCell ref="W38:W39"/>
    <mergeCell ref="V38:V39"/>
    <mergeCell ref="U38:U39"/>
    <mergeCell ref="U32:U33"/>
    <mergeCell ref="V32:V33"/>
    <mergeCell ref="W32:W33"/>
    <mergeCell ref="U34:U35"/>
    <mergeCell ref="V34:V35"/>
    <mergeCell ref="W34:W35"/>
    <mergeCell ref="S86:S87"/>
    <mergeCell ref="R50:R51"/>
    <mergeCell ref="R52:R53"/>
    <mergeCell ref="R54:R55"/>
    <mergeCell ref="R32:R33"/>
    <mergeCell ref="R34:R35"/>
    <mergeCell ref="R36:R37"/>
    <mergeCell ref="R38:R39"/>
    <mergeCell ref="Q34:Q35"/>
    <mergeCell ref="Q36:Q37"/>
    <mergeCell ref="Q38:Q39"/>
    <mergeCell ref="Q52:Q53"/>
    <mergeCell ref="Q54:Q55"/>
    <mergeCell ref="S32:S33"/>
    <mergeCell ref="S34:S35"/>
    <mergeCell ref="S36:S37"/>
    <mergeCell ref="S38:S39"/>
    <mergeCell ref="S50:S51"/>
    <mergeCell ref="S52:S53"/>
    <mergeCell ref="S54:S55"/>
    <mergeCell ref="X32:X33"/>
    <mergeCell ref="X34:X35"/>
    <mergeCell ref="X36:X37"/>
    <mergeCell ref="X38:X39"/>
    <mergeCell ref="O86:O87"/>
    <mergeCell ref="X86:X87"/>
    <mergeCell ref="O54:O55"/>
    <mergeCell ref="P32:P33"/>
    <mergeCell ref="P50:P51"/>
    <mergeCell ref="P52:P53"/>
    <mergeCell ref="P54:P55"/>
    <mergeCell ref="P86:P87"/>
    <mergeCell ref="O32:O33"/>
    <mergeCell ref="O34:O35"/>
    <mergeCell ref="O36:O37"/>
    <mergeCell ref="O38:O39"/>
    <mergeCell ref="O50:O51"/>
    <mergeCell ref="O52:O53"/>
    <mergeCell ref="P34:P35"/>
    <mergeCell ref="P36:P37"/>
    <mergeCell ref="P38:P39"/>
    <mergeCell ref="Q32:Q33"/>
    <mergeCell ref="R86:R87"/>
    <mergeCell ref="Q50:Q51"/>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 P36 P38 P40:P96" xr:uid="{C7F9D9D6-1A63-4D57-AC61-EF44E17ACE76}">
      <formula1>0</formula1>
      <formula2>9900000</formula2>
    </dataValidation>
  </dataValidations>
  <hyperlinks>
    <hyperlink ref="AA30" r:id="rId1" display="https://www.anh.gov.co/es/atenci%C3%B3n-y-servicios-a-la-ciudadan%C3%ADa/pqrsd/    " xr:uid="{4749A336-8628-4673-BC46-C6A551A63167}"/>
    <hyperlink ref="AA66" r:id="rId2" xr:uid="{AE35360C-3E11-48A2-B230-C09480D5FCB5}"/>
    <hyperlink ref="AA67" r:id="rId3" xr:uid="{75D58EF7-434D-4D9F-848C-F67BE1647FC5}"/>
  </hyperlinks>
  <pageMargins left="0.7" right="0.7" top="0.75" bottom="0.75" header="0.3" footer="0.3"/>
  <pageSetup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4.5" x14ac:dyDescent="0.35"/>
  <cols>
    <col min="2" max="2" width="6.1796875" bestFit="1" customWidth="1"/>
    <col min="3" max="3" width="7.7265625" bestFit="1" customWidth="1"/>
    <col min="4" max="4" width="48.36328125" customWidth="1"/>
    <col min="5" max="5" width="31.36328125" customWidth="1"/>
    <col min="6" max="6" width="30.7265625" customWidth="1"/>
    <col min="7" max="7" width="10.1796875" customWidth="1"/>
    <col min="10" max="10" width="18.36328125" bestFit="1" customWidth="1"/>
    <col min="11" max="11" width="6.1796875" bestFit="1" customWidth="1"/>
    <col min="12" max="12" width="22.1796875" bestFit="1" customWidth="1"/>
    <col min="13" max="13" width="21.1796875" bestFit="1" customWidth="1"/>
  </cols>
  <sheetData>
    <row r="1" spans="2:13" ht="58" x14ac:dyDescent="0.35">
      <c r="B1" s="46" t="s">
        <v>588</v>
      </c>
      <c r="C1" s="47" t="s">
        <v>584</v>
      </c>
      <c r="D1" s="47" t="s">
        <v>585</v>
      </c>
      <c r="E1" s="47" t="s">
        <v>586</v>
      </c>
      <c r="F1" s="47" t="s">
        <v>587</v>
      </c>
      <c r="G1" s="50" t="s">
        <v>589</v>
      </c>
      <c r="J1" s="51" t="s">
        <v>593</v>
      </c>
      <c r="K1" s="51" t="s">
        <v>591</v>
      </c>
      <c r="L1" s="52" t="s">
        <v>23</v>
      </c>
      <c r="M1" s="51" t="s">
        <v>24</v>
      </c>
    </row>
    <row r="2" spans="2:13" x14ac:dyDescent="0.35">
      <c r="B2" s="48" t="s">
        <v>582</v>
      </c>
      <c r="C2" s="49">
        <v>236</v>
      </c>
      <c r="D2" s="45">
        <v>119</v>
      </c>
      <c r="E2" s="49">
        <v>236</v>
      </c>
      <c r="F2" s="45">
        <v>119</v>
      </c>
      <c r="G2">
        <f>F2/E2</f>
        <v>0.50423728813559321</v>
      </c>
      <c r="J2" s="64" t="s">
        <v>592</v>
      </c>
      <c r="K2" s="53" t="s">
        <v>582</v>
      </c>
      <c r="L2" s="33"/>
      <c r="M2" s="33"/>
    </row>
    <row r="3" spans="2:13" x14ac:dyDescent="0.35">
      <c r="B3" s="48" t="s">
        <v>580</v>
      </c>
      <c r="C3" s="49">
        <v>211</v>
      </c>
      <c r="D3" s="45">
        <v>62</v>
      </c>
      <c r="E3" s="13">
        <f>C2+C3</f>
        <v>447</v>
      </c>
      <c r="F3" s="13">
        <f>D2+D3</f>
        <v>181</v>
      </c>
      <c r="G3">
        <f>F3/E3</f>
        <v>0.40492170022371365</v>
      </c>
      <c r="J3" s="65"/>
      <c r="K3" s="53" t="s">
        <v>580</v>
      </c>
      <c r="L3" s="33"/>
      <c r="M3" s="33"/>
    </row>
    <row r="4" spans="2:13" x14ac:dyDescent="0.35">
      <c r="B4" s="48" t="s">
        <v>583</v>
      </c>
      <c r="C4" s="49">
        <v>295</v>
      </c>
      <c r="D4" s="45">
        <v>137</v>
      </c>
      <c r="E4" s="13">
        <f>E3+C4</f>
        <v>742</v>
      </c>
      <c r="F4" s="13">
        <f>F3+D4</f>
        <v>318</v>
      </c>
      <c r="G4">
        <f>F4/E4</f>
        <v>0.42857142857142855</v>
      </c>
      <c r="J4" s="65"/>
      <c r="K4" s="53" t="s">
        <v>590</v>
      </c>
      <c r="L4" s="33"/>
      <c r="M4" s="33"/>
    </row>
    <row r="5" spans="2:13" x14ac:dyDescent="0.35">
      <c r="B5" s="48" t="s">
        <v>581</v>
      </c>
      <c r="C5" s="49">
        <v>215</v>
      </c>
      <c r="D5" s="45">
        <v>94</v>
      </c>
      <c r="E5" s="13">
        <f>E4+C5</f>
        <v>957</v>
      </c>
      <c r="F5" s="13">
        <f>F4+D5</f>
        <v>412</v>
      </c>
      <c r="G5">
        <f>F5/E5</f>
        <v>0.43051201671891326</v>
      </c>
      <c r="J5" s="66"/>
      <c r="K5" s="53" t="s">
        <v>581</v>
      </c>
      <c r="L5" s="33"/>
      <c r="M5" s="33"/>
    </row>
    <row r="7" spans="2:13" ht="43.5" x14ac:dyDescent="0.35">
      <c r="D7" s="56" t="s">
        <v>325</v>
      </c>
      <c r="E7" s="10" t="s">
        <v>326</v>
      </c>
      <c r="F7" s="10" t="s">
        <v>327</v>
      </c>
      <c r="G7" s="56" t="s">
        <v>615</v>
      </c>
    </row>
    <row r="8" spans="2:13" x14ac:dyDescent="0.35">
      <c r="D8" s="24" t="s">
        <v>155</v>
      </c>
      <c r="E8" s="16"/>
      <c r="F8" s="16"/>
      <c r="G8" s="16"/>
    </row>
    <row r="9" spans="2:13" x14ac:dyDescent="0.35">
      <c r="D9" s="57" t="s">
        <v>372</v>
      </c>
      <c r="E9" s="17" t="s">
        <v>511</v>
      </c>
      <c r="F9" s="16" t="s">
        <v>512</v>
      </c>
      <c r="G9" s="43" t="s">
        <v>385</v>
      </c>
    </row>
    <row r="10" spans="2:13" x14ac:dyDescent="0.35">
      <c r="D10" s="24" t="s">
        <v>25</v>
      </c>
      <c r="E10" s="16"/>
      <c r="F10" s="16"/>
      <c r="G10" s="16"/>
    </row>
    <row r="11" spans="2:13" x14ac:dyDescent="0.35">
      <c r="D11" s="57" t="s">
        <v>422</v>
      </c>
      <c r="E11" s="20" t="s">
        <v>519</v>
      </c>
      <c r="F11" s="16" t="s">
        <v>520</v>
      </c>
      <c r="G11" s="43">
        <v>20</v>
      </c>
    </row>
    <row r="12" spans="2:13" x14ac:dyDescent="0.35">
      <c r="D12" s="57" t="s">
        <v>63</v>
      </c>
      <c r="E12" s="29" t="s">
        <v>443</v>
      </c>
      <c r="F12" s="30" t="s">
        <v>444</v>
      </c>
      <c r="G12" s="43" t="s">
        <v>616</v>
      </c>
    </row>
  </sheetData>
  <mergeCells count="1">
    <mergeCell ref="J2: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63AE-A64B-4BAA-A97E-96F2ADA6D1C8}">
  <sheetPr codeName="Hoja2"/>
  <dimension ref="A1:M30"/>
  <sheetViews>
    <sheetView topLeftCell="H7" zoomScaleNormal="100" workbookViewId="0">
      <selection activeCell="H11" sqref="A11:XFD11"/>
    </sheetView>
  </sheetViews>
  <sheetFormatPr baseColWidth="10" defaultRowHeight="14.5" x14ac:dyDescent="0.35"/>
  <cols>
    <col min="1" max="1" width="44.1796875" customWidth="1"/>
    <col min="2" max="3" width="7.1796875" hidden="1" customWidth="1"/>
    <col min="4" max="4" width="29.81640625" customWidth="1"/>
    <col min="5" max="5" width="26.81640625" bestFit="1" customWidth="1"/>
    <col min="7" max="7" width="8.6328125" customWidth="1"/>
    <col min="8" max="8" width="54.81640625" customWidth="1"/>
    <col min="9" max="9" width="25.6328125" bestFit="1" customWidth="1"/>
    <col min="10" max="10" width="26.81640625" bestFit="1" customWidth="1"/>
    <col min="11" max="11" width="10.6328125" style="6" customWidth="1"/>
    <col min="12" max="12" width="23.90625" customWidth="1"/>
    <col min="13" max="13" width="22.54296875" customWidth="1"/>
  </cols>
  <sheetData>
    <row r="1" spans="1:13" x14ac:dyDescent="0.35">
      <c r="A1" s="10" t="s">
        <v>325</v>
      </c>
      <c r="B1" s="10" t="s">
        <v>352</v>
      </c>
      <c r="C1" s="10" t="s">
        <v>353</v>
      </c>
      <c r="D1" s="10" t="s">
        <v>326</v>
      </c>
      <c r="E1" s="10" t="s">
        <v>327</v>
      </c>
      <c r="H1" s="23" t="s">
        <v>325</v>
      </c>
      <c r="I1" s="10" t="s">
        <v>326</v>
      </c>
      <c r="J1" s="10" t="s">
        <v>327</v>
      </c>
      <c r="K1" s="10" t="s">
        <v>517</v>
      </c>
      <c r="L1" s="10" t="s">
        <v>419</v>
      </c>
      <c r="M1" s="11" t="s">
        <v>328</v>
      </c>
    </row>
    <row r="2" spans="1:13" x14ac:dyDescent="0.35">
      <c r="A2" s="12" t="s">
        <v>329</v>
      </c>
      <c r="B2" s="12"/>
      <c r="C2" s="19" t="s">
        <v>354</v>
      </c>
      <c r="D2" s="13"/>
      <c r="E2" s="13"/>
      <c r="H2" s="24" t="s">
        <v>139</v>
      </c>
      <c r="I2" s="18"/>
      <c r="J2" s="18"/>
      <c r="K2" s="37"/>
      <c r="L2" s="18"/>
      <c r="M2" s="13"/>
    </row>
    <row r="3" spans="1:13" x14ac:dyDescent="0.35">
      <c r="A3" s="14" t="s">
        <v>329</v>
      </c>
      <c r="B3" s="19" t="s">
        <v>354</v>
      </c>
      <c r="C3" s="19" t="s">
        <v>354</v>
      </c>
      <c r="D3" s="15" t="s">
        <v>330</v>
      </c>
      <c r="E3" s="16" t="s">
        <v>331</v>
      </c>
      <c r="H3" s="25" t="s">
        <v>139</v>
      </c>
      <c r="I3" s="28" t="s">
        <v>330</v>
      </c>
      <c r="J3" s="18" t="s">
        <v>331</v>
      </c>
      <c r="K3" s="54" t="s">
        <v>518</v>
      </c>
      <c r="L3" s="55" t="s">
        <v>420</v>
      </c>
      <c r="M3" s="55" t="s">
        <v>406</v>
      </c>
    </row>
    <row r="4" spans="1:13" x14ac:dyDescent="0.35">
      <c r="A4" s="12" t="s">
        <v>332</v>
      </c>
      <c r="B4" s="12"/>
      <c r="C4" s="19" t="s">
        <v>354</v>
      </c>
      <c r="D4" s="13"/>
      <c r="E4" s="13"/>
      <c r="H4" s="24" t="s">
        <v>85</v>
      </c>
      <c r="I4" s="18"/>
      <c r="J4" s="18"/>
      <c r="K4" s="38"/>
      <c r="L4" s="22"/>
      <c r="M4" s="13"/>
    </row>
    <row r="5" spans="1:13" x14ac:dyDescent="0.35">
      <c r="A5" s="14" t="s">
        <v>332</v>
      </c>
      <c r="B5" s="19" t="s">
        <v>354</v>
      </c>
      <c r="C5" s="19" t="s">
        <v>354</v>
      </c>
      <c r="D5" s="15" t="s">
        <v>333</v>
      </c>
      <c r="E5" s="16" t="s">
        <v>334</v>
      </c>
      <c r="H5" s="25" t="s">
        <v>85</v>
      </c>
      <c r="I5" s="28" t="s">
        <v>333</v>
      </c>
      <c r="J5" s="18" t="s">
        <v>334</v>
      </c>
      <c r="K5" s="54" t="s">
        <v>518</v>
      </c>
      <c r="L5" s="55" t="s">
        <v>420</v>
      </c>
      <c r="M5" s="55">
        <v>30</v>
      </c>
    </row>
    <row r="6" spans="1:13" x14ac:dyDescent="0.35">
      <c r="A6" s="12" t="s">
        <v>172</v>
      </c>
      <c r="B6" s="19" t="s">
        <v>354</v>
      </c>
      <c r="C6" s="19" t="s">
        <v>354</v>
      </c>
      <c r="D6" s="17" t="s">
        <v>335</v>
      </c>
      <c r="E6" s="16" t="s">
        <v>336</v>
      </c>
      <c r="H6" s="24" t="s">
        <v>172</v>
      </c>
      <c r="I6" s="18"/>
      <c r="J6" s="18"/>
      <c r="K6" s="38"/>
      <c r="L6" s="22"/>
      <c r="M6" s="13"/>
    </row>
    <row r="7" spans="1:13" x14ac:dyDescent="0.35">
      <c r="A7" s="12" t="s">
        <v>113</v>
      </c>
      <c r="B7" s="12"/>
      <c r="C7" s="19" t="s">
        <v>354</v>
      </c>
      <c r="D7" s="13"/>
      <c r="E7" s="13"/>
      <c r="H7" s="25" t="s">
        <v>172</v>
      </c>
      <c r="I7" s="20" t="s">
        <v>335</v>
      </c>
      <c r="J7" s="18" t="s">
        <v>336</v>
      </c>
      <c r="K7" s="54" t="s">
        <v>518</v>
      </c>
      <c r="L7" s="55" t="s">
        <v>420</v>
      </c>
      <c r="M7" s="55" t="s">
        <v>503</v>
      </c>
    </row>
    <row r="8" spans="1:13" x14ac:dyDescent="0.35">
      <c r="A8" s="14" t="s">
        <v>337</v>
      </c>
      <c r="B8" s="19" t="s">
        <v>354</v>
      </c>
      <c r="C8" s="19" t="s">
        <v>354</v>
      </c>
      <c r="D8" s="17" t="s">
        <v>338</v>
      </c>
      <c r="E8" s="16" t="s">
        <v>339</v>
      </c>
      <c r="H8" s="24" t="s">
        <v>155</v>
      </c>
      <c r="I8" s="18"/>
      <c r="J8" s="18"/>
      <c r="K8" s="38"/>
      <c r="L8" s="22"/>
      <c r="M8" s="13"/>
    </row>
    <row r="9" spans="1:13" x14ac:dyDescent="0.35">
      <c r="A9" s="14" t="s">
        <v>341</v>
      </c>
      <c r="B9" s="19" t="s">
        <v>354</v>
      </c>
      <c r="C9" s="19" t="s">
        <v>354</v>
      </c>
      <c r="D9" s="17" t="s">
        <v>355</v>
      </c>
      <c r="E9" s="16" t="s">
        <v>356</v>
      </c>
      <c r="H9" s="25" t="s">
        <v>114</v>
      </c>
      <c r="I9" s="20" t="s">
        <v>338</v>
      </c>
      <c r="J9" s="18" t="s">
        <v>339</v>
      </c>
      <c r="K9" s="54" t="s">
        <v>518</v>
      </c>
      <c r="L9" s="55" t="s">
        <v>420</v>
      </c>
      <c r="M9" s="55" t="s">
        <v>340</v>
      </c>
    </row>
    <row r="10" spans="1:13" x14ac:dyDescent="0.35">
      <c r="A10" s="14" t="s">
        <v>384</v>
      </c>
      <c r="B10" s="19" t="s">
        <v>354</v>
      </c>
      <c r="C10" s="19" t="s">
        <v>354</v>
      </c>
      <c r="D10" s="17" t="s">
        <v>511</v>
      </c>
      <c r="E10" t="s">
        <v>512</v>
      </c>
      <c r="H10" s="25" t="s">
        <v>121</v>
      </c>
      <c r="I10" s="20" t="s">
        <v>355</v>
      </c>
      <c r="J10" s="18" t="s">
        <v>356</v>
      </c>
      <c r="K10" s="54" t="s">
        <v>518</v>
      </c>
      <c r="L10" s="55" t="s">
        <v>420</v>
      </c>
      <c r="M10" s="55" t="s">
        <v>509</v>
      </c>
    </row>
    <row r="11" spans="1:13" x14ac:dyDescent="0.35">
      <c r="A11" s="12" t="s">
        <v>25</v>
      </c>
      <c r="B11" s="12"/>
      <c r="C11" s="19" t="s">
        <v>354</v>
      </c>
      <c r="D11" s="13"/>
      <c r="E11" s="13"/>
      <c r="H11" s="25" t="s">
        <v>372</v>
      </c>
      <c r="I11" s="17" t="s">
        <v>511</v>
      </c>
      <c r="J11" t="s">
        <v>512</v>
      </c>
      <c r="K11" s="38"/>
      <c r="L11" s="22" t="s">
        <v>510</v>
      </c>
      <c r="M11" s="22" t="s">
        <v>385</v>
      </c>
    </row>
    <row r="12" spans="1:13" x14ac:dyDescent="0.35">
      <c r="A12" s="14" t="s">
        <v>304</v>
      </c>
      <c r="B12" s="19" t="s">
        <v>354</v>
      </c>
      <c r="C12" s="19" t="s">
        <v>354</v>
      </c>
      <c r="D12" s="17" t="s">
        <v>342</v>
      </c>
      <c r="E12" s="16" t="s">
        <v>343</v>
      </c>
      <c r="H12" s="24" t="s">
        <v>25</v>
      </c>
      <c r="I12" s="18"/>
      <c r="J12" s="18"/>
      <c r="K12" s="38"/>
      <c r="L12" s="22"/>
      <c r="M12" s="13"/>
    </row>
    <row r="13" spans="1:13" x14ac:dyDescent="0.35">
      <c r="A13" s="25" t="s">
        <v>422</v>
      </c>
      <c r="B13" s="16"/>
      <c r="C13" s="16"/>
      <c r="D13" s="16"/>
      <c r="E13" s="16"/>
      <c r="H13" s="25" t="s">
        <v>304</v>
      </c>
      <c r="I13" s="20" t="s">
        <v>342</v>
      </c>
      <c r="J13" s="18" t="s">
        <v>343</v>
      </c>
      <c r="K13" s="54" t="s">
        <v>518</v>
      </c>
      <c r="L13" s="55" t="s">
        <v>420</v>
      </c>
      <c r="M13" s="55" t="s">
        <v>614</v>
      </c>
    </row>
    <row r="14" spans="1:13" x14ac:dyDescent="0.35">
      <c r="A14" s="14" t="s">
        <v>303</v>
      </c>
      <c r="B14" s="19" t="s">
        <v>354</v>
      </c>
      <c r="C14" s="14"/>
      <c r="D14" s="20" t="s">
        <v>410</v>
      </c>
      <c r="E14" s="20" t="s">
        <v>411</v>
      </c>
      <c r="H14" s="25" t="s">
        <v>422</v>
      </c>
      <c r="I14" s="20" t="s">
        <v>627</v>
      </c>
      <c r="J14" t="s">
        <v>628</v>
      </c>
      <c r="K14" s="54" t="s">
        <v>518</v>
      </c>
      <c r="L14" s="55" t="s">
        <v>420</v>
      </c>
      <c r="M14" s="55">
        <v>20</v>
      </c>
    </row>
    <row r="15" spans="1:13" x14ac:dyDescent="0.35">
      <c r="A15" s="14"/>
      <c r="B15" s="19"/>
      <c r="C15" s="14"/>
      <c r="D15" s="20"/>
      <c r="E15" s="20"/>
      <c r="H15" s="25" t="s">
        <v>303</v>
      </c>
      <c r="I15" s="20" t="s">
        <v>519</v>
      </c>
      <c r="J15" s="16" t="s">
        <v>520</v>
      </c>
      <c r="K15" s="54" t="s">
        <v>518</v>
      </c>
      <c r="L15" s="55" t="s">
        <v>420</v>
      </c>
      <c r="M15" s="55">
        <v>55</v>
      </c>
    </row>
    <row r="16" spans="1:13" x14ac:dyDescent="0.35">
      <c r="A16" s="14" t="s">
        <v>344</v>
      </c>
      <c r="B16" s="19" t="s">
        <v>354</v>
      </c>
      <c r="C16" s="19" t="s">
        <v>354</v>
      </c>
      <c r="D16" s="17" t="s">
        <v>345</v>
      </c>
      <c r="E16" s="16" t="s">
        <v>346</v>
      </c>
      <c r="H16" s="25" t="s">
        <v>303</v>
      </c>
      <c r="I16" s="20" t="s">
        <v>410</v>
      </c>
      <c r="J16" s="20" t="s">
        <v>411</v>
      </c>
      <c r="K16" s="54" t="s">
        <v>518</v>
      </c>
      <c r="L16" s="55" t="s">
        <v>420</v>
      </c>
      <c r="M16" s="55">
        <v>18</v>
      </c>
    </row>
    <row r="17" spans="1:13" x14ac:dyDescent="0.35">
      <c r="A17" s="14" t="s">
        <v>26</v>
      </c>
      <c r="B17" s="19" t="s">
        <v>354</v>
      </c>
      <c r="C17" s="19" t="s">
        <v>354</v>
      </c>
      <c r="D17" s="17" t="s">
        <v>347</v>
      </c>
      <c r="E17" s="16" t="s">
        <v>348</v>
      </c>
      <c r="H17" s="25" t="s">
        <v>421</v>
      </c>
      <c r="I17" s="20" t="s">
        <v>345</v>
      </c>
      <c r="J17" s="18" t="s">
        <v>346</v>
      </c>
      <c r="K17" s="54" t="s">
        <v>518</v>
      </c>
      <c r="L17" s="55" t="s">
        <v>213</v>
      </c>
      <c r="M17" s="55">
        <v>29</v>
      </c>
    </row>
    <row r="18" spans="1:13" x14ac:dyDescent="0.35">
      <c r="A18" s="14" t="s">
        <v>26</v>
      </c>
      <c r="D18" s="20" t="s">
        <v>424</v>
      </c>
      <c r="E18" s="18" t="s">
        <v>425</v>
      </c>
      <c r="H18" s="25" t="s">
        <v>428</v>
      </c>
      <c r="I18" s="20" t="s">
        <v>424</v>
      </c>
      <c r="J18" s="18" t="s">
        <v>425</v>
      </c>
      <c r="K18" s="54" t="s">
        <v>518</v>
      </c>
      <c r="L18" s="55" t="s">
        <v>213</v>
      </c>
      <c r="M18" s="55" t="s">
        <v>435</v>
      </c>
    </row>
    <row r="19" spans="1:13" x14ac:dyDescent="0.35">
      <c r="A19" s="14" t="s">
        <v>63</v>
      </c>
      <c r="B19" s="14"/>
      <c r="C19" s="14"/>
      <c r="D19" s="29" t="s">
        <v>443</v>
      </c>
      <c r="E19" s="30" t="s">
        <v>444</v>
      </c>
      <c r="H19" s="25" t="s">
        <v>423</v>
      </c>
      <c r="I19" s="20" t="s">
        <v>347</v>
      </c>
      <c r="J19" s="18" t="s">
        <v>348</v>
      </c>
      <c r="K19" s="54" t="s">
        <v>518</v>
      </c>
      <c r="L19" s="55" t="s">
        <v>420</v>
      </c>
      <c r="M19" s="55" t="s">
        <v>349</v>
      </c>
    </row>
    <row r="20" spans="1:13" x14ac:dyDescent="0.35">
      <c r="A20" s="12" t="s">
        <v>88</v>
      </c>
      <c r="B20" s="12"/>
      <c r="C20" s="19" t="s">
        <v>354</v>
      </c>
      <c r="D20" s="13"/>
      <c r="E20" s="13"/>
      <c r="H20" s="25" t="s">
        <v>63</v>
      </c>
      <c r="I20" s="29" t="s">
        <v>443</v>
      </c>
      <c r="J20" s="30" t="s">
        <v>444</v>
      </c>
      <c r="K20" s="54" t="s">
        <v>518</v>
      </c>
      <c r="L20" s="55" t="s">
        <v>420</v>
      </c>
      <c r="M20" s="55" t="s">
        <v>632</v>
      </c>
    </row>
    <row r="21" spans="1:13" x14ac:dyDescent="0.35">
      <c r="A21" s="21" t="s">
        <v>407</v>
      </c>
      <c r="B21" s="14"/>
      <c r="C21" s="14"/>
      <c r="D21" s="20" t="s">
        <v>412</v>
      </c>
      <c r="E21" s="20" t="s">
        <v>413</v>
      </c>
      <c r="H21" s="24" t="s">
        <v>88</v>
      </c>
      <c r="I21" s="18"/>
      <c r="J21" s="18"/>
      <c r="K21" s="38"/>
      <c r="L21" s="22"/>
      <c r="M21" s="13"/>
    </row>
    <row r="22" spans="1:13" x14ac:dyDescent="0.35">
      <c r="A22" s="21" t="s">
        <v>408</v>
      </c>
      <c r="B22" s="14"/>
      <c r="C22" s="14"/>
      <c r="D22" s="20" t="s">
        <v>412</v>
      </c>
      <c r="E22" s="20" t="s">
        <v>413</v>
      </c>
      <c r="H22" s="25" t="s">
        <v>407</v>
      </c>
      <c r="I22" s="20" t="s">
        <v>412</v>
      </c>
      <c r="J22" s="20" t="s">
        <v>413</v>
      </c>
      <c r="K22" s="54" t="s">
        <v>518</v>
      </c>
      <c r="L22" s="55" t="s">
        <v>420</v>
      </c>
      <c r="M22" s="55" t="s">
        <v>445</v>
      </c>
    </row>
    <row r="23" spans="1:13" x14ac:dyDescent="0.35">
      <c r="A23" s="21" t="s">
        <v>426</v>
      </c>
      <c r="B23" s="19" t="s">
        <v>354</v>
      </c>
      <c r="C23" s="19" t="s">
        <v>354</v>
      </c>
      <c r="D23" s="17" t="s">
        <v>403</v>
      </c>
      <c r="E23" t="s">
        <v>404</v>
      </c>
      <c r="H23" s="25" t="s">
        <v>408</v>
      </c>
      <c r="I23" s="20" t="s">
        <v>412</v>
      </c>
      <c r="J23" s="20" t="s">
        <v>413</v>
      </c>
      <c r="K23" s="54" t="s">
        <v>518</v>
      </c>
      <c r="L23" s="55" t="s">
        <v>420</v>
      </c>
      <c r="M23" s="55" t="s">
        <v>446</v>
      </c>
    </row>
    <row r="24" spans="1:13" ht="14.5" customHeight="1" x14ac:dyDescent="0.35">
      <c r="A24" s="21" t="s">
        <v>427</v>
      </c>
      <c r="B24" s="14"/>
      <c r="C24" s="14"/>
      <c r="D24" s="20" t="s">
        <v>412</v>
      </c>
      <c r="E24" s="20" t="s">
        <v>413</v>
      </c>
      <c r="H24" s="26" t="s">
        <v>426</v>
      </c>
      <c r="I24" s="20" t="s">
        <v>412</v>
      </c>
      <c r="J24" s="20" t="s">
        <v>413</v>
      </c>
      <c r="K24" s="54" t="s">
        <v>518</v>
      </c>
      <c r="L24" s="55" t="s">
        <v>420</v>
      </c>
      <c r="M24" s="55" t="s">
        <v>405</v>
      </c>
    </row>
    <row r="25" spans="1:13" ht="14.5" customHeight="1" x14ac:dyDescent="0.35">
      <c r="A25" s="12" t="s">
        <v>350</v>
      </c>
      <c r="B25" s="12"/>
      <c r="C25" s="19" t="s">
        <v>354</v>
      </c>
      <c r="D25" s="13"/>
      <c r="E25" s="13"/>
      <c r="H25" s="26" t="s">
        <v>427</v>
      </c>
      <c r="I25" s="20" t="s">
        <v>412</v>
      </c>
      <c r="J25" s="20" t="s">
        <v>413</v>
      </c>
      <c r="K25" s="54" t="s">
        <v>518</v>
      </c>
      <c r="L25" s="55" t="s">
        <v>420</v>
      </c>
      <c r="M25" s="55" t="s">
        <v>483</v>
      </c>
    </row>
    <row r="26" spans="1:13" x14ac:dyDescent="0.35">
      <c r="A26" s="14" t="s">
        <v>132</v>
      </c>
      <c r="B26" s="19" t="s">
        <v>354</v>
      </c>
      <c r="C26" s="19" t="s">
        <v>354</v>
      </c>
      <c r="D26" s="17" t="s">
        <v>369</v>
      </c>
      <c r="E26" t="s">
        <v>370</v>
      </c>
      <c r="H26" s="24" t="s">
        <v>131</v>
      </c>
      <c r="I26" s="18"/>
      <c r="J26" s="18"/>
      <c r="K26" s="38"/>
      <c r="L26" s="22"/>
      <c r="M26" s="13"/>
    </row>
    <row r="27" spans="1:13" x14ac:dyDescent="0.35">
      <c r="A27" s="12" t="s">
        <v>103</v>
      </c>
      <c r="B27" s="12"/>
      <c r="C27" s="12"/>
      <c r="D27" s="13"/>
      <c r="E27" s="13"/>
      <c r="H27" s="25" t="s">
        <v>132</v>
      </c>
      <c r="I27" s="20" t="s">
        <v>369</v>
      </c>
      <c r="J27" s="18" t="s">
        <v>370</v>
      </c>
      <c r="K27" s="54" t="s">
        <v>518</v>
      </c>
      <c r="L27" s="55" t="s">
        <v>420</v>
      </c>
      <c r="M27" s="55" t="s">
        <v>622</v>
      </c>
    </row>
    <row r="28" spans="1:13" x14ac:dyDescent="0.35">
      <c r="A28" s="14" t="s">
        <v>351</v>
      </c>
      <c r="B28" s="14"/>
      <c r="C28" s="14"/>
      <c r="D28" s="32" t="s">
        <v>460</v>
      </c>
      <c r="E28" s="16" t="s">
        <v>461</v>
      </c>
      <c r="H28" s="27" t="s">
        <v>103</v>
      </c>
      <c r="I28" s="18"/>
      <c r="J28" s="18"/>
      <c r="K28" s="54"/>
      <c r="L28" s="55"/>
      <c r="M28" s="55"/>
    </row>
    <row r="29" spans="1:13" x14ac:dyDescent="0.35">
      <c r="A29" s="14" t="s">
        <v>104</v>
      </c>
      <c r="B29" s="14"/>
      <c r="C29" s="14"/>
      <c r="D29" s="32" t="s">
        <v>460</v>
      </c>
      <c r="E29" s="16" t="s">
        <v>461</v>
      </c>
      <c r="H29" s="25" t="s">
        <v>107</v>
      </c>
      <c r="I29" s="32" t="s">
        <v>460</v>
      </c>
      <c r="J29" s="16" t="s">
        <v>461</v>
      </c>
      <c r="K29" s="54" t="s">
        <v>518</v>
      </c>
      <c r="L29" s="55" t="s">
        <v>420</v>
      </c>
      <c r="M29" s="55" t="s">
        <v>459</v>
      </c>
    </row>
    <row r="30" spans="1:13" x14ac:dyDescent="0.35">
      <c r="H30" s="25" t="s">
        <v>104</v>
      </c>
      <c r="I30" s="32" t="s">
        <v>460</v>
      </c>
      <c r="J30" s="16" t="s">
        <v>461</v>
      </c>
      <c r="K30" s="54" t="s">
        <v>518</v>
      </c>
      <c r="L30" s="55" t="s">
        <v>420</v>
      </c>
      <c r="M30" s="55" t="s">
        <v>476</v>
      </c>
    </row>
  </sheetData>
  <autoFilter ref="H1:L31" xr:uid="{AB1F63AE-A64B-4BAA-A97E-96F2ADA6D1C8}"/>
  <hyperlinks>
    <hyperlink ref="E9" r:id="rId1" xr:uid="{F6610714-BC26-48B7-B855-D538B9788C5B}"/>
    <hyperlink ref="J10" r:id="rId2" xr:uid="{43E8282B-04B7-4331-898F-B4D5642F9EE1}"/>
    <hyperlink ref="J16" r:id="rId3" xr:uid="{86FAF288-79D2-45D1-B065-1E0B1BF71A97}"/>
    <hyperlink ref="E14" r:id="rId4" xr:uid="{72DEB2BC-24CA-4D0A-B34F-8963E3A45246}"/>
  </hyperlinks>
  <pageMargins left="0.7" right="0.7" top="0.75" bottom="0.75" header="0.3" footer="0.3"/>
  <pageSetup paperSize="9" orientation="portrait" r:id="rId5"/>
  <ignoredErrors>
    <ignoredError sqref="M19" twoDigitTextYear="1"/>
  </ignoredErrors>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240</v>
      </c>
      <c r="B2" s="4" t="s">
        <v>239</v>
      </c>
      <c r="D2" s="5" t="s">
        <v>268</v>
      </c>
      <c r="E2" s="2" t="s">
        <v>269</v>
      </c>
    </row>
    <row r="3" spans="1:5" ht="15.65" customHeight="1" x14ac:dyDescent="0.35">
      <c r="A3" s="3" t="s">
        <v>279</v>
      </c>
      <c r="B3" s="6">
        <v>18</v>
      </c>
      <c r="D3" s="1" t="s">
        <v>168</v>
      </c>
      <c r="E3" s="2">
        <v>5</v>
      </c>
    </row>
    <row r="4" spans="1:5" x14ac:dyDescent="0.35">
      <c r="A4" s="3" t="s">
        <v>278</v>
      </c>
      <c r="B4" s="2">
        <v>40</v>
      </c>
      <c r="D4" s="1" t="s">
        <v>272</v>
      </c>
      <c r="E4" s="2">
        <v>1</v>
      </c>
    </row>
    <row r="5" spans="1:5" x14ac:dyDescent="0.35">
      <c r="A5" s="3" t="s">
        <v>241</v>
      </c>
      <c r="B5" s="2">
        <v>16</v>
      </c>
      <c r="D5" s="1" t="s">
        <v>253</v>
      </c>
      <c r="E5" s="2">
        <v>1</v>
      </c>
    </row>
    <row r="6" spans="1:5" x14ac:dyDescent="0.35">
      <c r="A6" s="3" t="s">
        <v>242</v>
      </c>
      <c r="B6" s="2">
        <f>110-18</f>
        <v>92</v>
      </c>
      <c r="D6" s="1" t="s">
        <v>48</v>
      </c>
      <c r="E6" s="2">
        <v>37</v>
      </c>
    </row>
    <row r="7" spans="1:5" x14ac:dyDescent="0.35">
      <c r="A7" s="3"/>
      <c r="B7" s="2"/>
      <c r="D7" s="1" t="s">
        <v>254</v>
      </c>
      <c r="E7" s="2">
        <v>1</v>
      </c>
    </row>
    <row r="8" spans="1:5" x14ac:dyDescent="0.35">
      <c r="A8" s="3"/>
      <c r="B8" s="2"/>
      <c r="D8" s="1" t="s">
        <v>255</v>
      </c>
      <c r="E8" s="2">
        <v>1</v>
      </c>
    </row>
    <row r="9" spans="1:5" x14ac:dyDescent="0.35">
      <c r="A9" s="3"/>
      <c r="B9" s="2"/>
      <c r="D9" s="1" t="s">
        <v>251</v>
      </c>
      <c r="E9" s="2">
        <v>1</v>
      </c>
    </row>
    <row r="10" spans="1:5" x14ac:dyDescent="0.35">
      <c r="A10" s="3"/>
      <c r="B10" s="2"/>
      <c r="D10" s="1" t="s">
        <v>64</v>
      </c>
      <c r="E10" s="2">
        <v>4</v>
      </c>
    </row>
    <row r="11" spans="1:5" x14ac:dyDescent="0.35">
      <c r="A11" s="3"/>
      <c r="B11" s="2"/>
      <c r="D11" s="1" t="s">
        <v>256</v>
      </c>
      <c r="E11" s="2">
        <v>4</v>
      </c>
    </row>
    <row r="12" spans="1:5" x14ac:dyDescent="0.35">
      <c r="A12" s="3"/>
      <c r="B12" s="2"/>
      <c r="D12" s="1" t="s">
        <v>148</v>
      </c>
      <c r="E12" s="2">
        <v>26</v>
      </c>
    </row>
    <row r="13" spans="1:5" x14ac:dyDescent="0.35">
      <c r="A13" s="3"/>
      <c r="B13" s="2"/>
      <c r="D13" s="1" t="s">
        <v>57</v>
      </c>
      <c r="E13" s="2">
        <v>23</v>
      </c>
    </row>
    <row r="14" spans="1:5" x14ac:dyDescent="0.35">
      <c r="A14" s="3"/>
      <c r="B14" s="2"/>
      <c r="D14" s="1" t="s">
        <v>250</v>
      </c>
      <c r="E14" s="2">
        <v>3</v>
      </c>
    </row>
    <row r="15" spans="1:5" x14ac:dyDescent="0.35">
      <c r="A15" s="3"/>
      <c r="B15" s="2"/>
      <c r="D15" s="1" t="s">
        <v>252</v>
      </c>
      <c r="E15" s="2">
        <v>1</v>
      </c>
    </row>
    <row r="16" spans="1:5" x14ac:dyDescent="0.35">
      <c r="A16" s="3"/>
      <c r="B16" s="2"/>
      <c r="D16" s="1" t="s">
        <v>260</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280</v>
      </c>
      <c r="C2" t="s">
        <v>269</v>
      </c>
    </row>
    <row r="3" spans="2:3" s="3" customFormat="1" ht="29" x14ac:dyDescent="0.35">
      <c r="B3" s="7" t="s">
        <v>27</v>
      </c>
      <c r="C3" s="9">
        <v>49</v>
      </c>
    </row>
    <row r="4" spans="2:3" s="3" customFormat="1" x14ac:dyDescent="0.35">
      <c r="B4" s="7" t="s">
        <v>273</v>
      </c>
      <c r="C4" s="9">
        <v>49</v>
      </c>
    </row>
    <row r="5" spans="2:3" s="3" customFormat="1" ht="29" x14ac:dyDescent="0.35">
      <c r="B5" s="7" t="s">
        <v>237</v>
      </c>
      <c r="C5" s="9">
        <v>19</v>
      </c>
    </row>
    <row r="6" spans="2:3" s="3" customFormat="1" x14ac:dyDescent="0.35">
      <c r="B6" s="7" t="s">
        <v>276</v>
      </c>
      <c r="C6" s="9">
        <v>7</v>
      </c>
    </row>
    <row r="7" spans="2:3" s="3" customFormat="1" ht="29" x14ac:dyDescent="0.35">
      <c r="B7" s="7" t="s">
        <v>274</v>
      </c>
      <c r="C7" s="9">
        <v>12</v>
      </c>
    </row>
    <row r="8" spans="2:3" s="3" customFormat="1" ht="29" x14ac:dyDescent="0.35">
      <c r="B8" s="7" t="s">
        <v>89</v>
      </c>
      <c r="C8" s="9">
        <v>40</v>
      </c>
    </row>
    <row r="9" spans="2:3" s="3" customFormat="1" ht="29" x14ac:dyDescent="0.35">
      <c r="B9" s="7" t="s">
        <v>270</v>
      </c>
      <c r="C9" s="9">
        <v>35</v>
      </c>
    </row>
    <row r="10" spans="2:3" s="3" customFormat="1" x14ac:dyDescent="0.35">
      <c r="B10" s="7" t="s">
        <v>271</v>
      </c>
      <c r="C10" s="9">
        <v>5</v>
      </c>
    </row>
    <row r="11" spans="2:3" x14ac:dyDescent="0.35">
      <c r="B11" s="1" t="s">
        <v>260</v>
      </c>
      <c r="C11" s="2">
        <v>108</v>
      </c>
    </row>
    <row r="13" spans="2:3" x14ac:dyDescent="0.35">
      <c r="B13" s="8" t="s">
        <v>280</v>
      </c>
      <c r="C13" t="s">
        <v>269</v>
      </c>
    </row>
    <row r="14" spans="2:3" ht="29" x14ac:dyDescent="0.35">
      <c r="B14" s="7" t="s">
        <v>270</v>
      </c>
      <c r="C14" s="9">
        <v>35</v>
      </c>
    </row>
    <row r="15" spans="2:3" ht="29" x14ac:dyDescent="0.35">
      <c r="B15" s="7" t="s">
        <v>122</v>
      </c>
      <c r="C15" s="9">
        <v>2</v>
      </c>
    </row>
    <row r="16" spans="2:3" x14ac:dyDescent="0.35">
      <c r="B16" s="7" t="s">
        <v>120</v>
      </c>
      <c r="C16" s="9">
        <v>1</v>
      </c>
    </row>
    <row r="17" spans="2:3" x14ac:dyDescent="0.35">
      <c r="B17" s="7" t="s">
        <v>117</v>
      </c>
      <c r="C17" s="9">
        <v>2</v>
      </c>
    </row>
    <row r="18" spans="2:3" ht="29" x14ac:dyDescent="0.35">
      <c r="B18" s="7" t="s">
        <v>277</v>
      </c>
      <c r="C18" s="9">
        <v>8</v>
      </c>
    </row>
    <row r="19" spans="2:3" ht="29" x14ac:dyDescent="0.35">
      <c r="B19" s="7" t="s">
        <v>182</v>
      </c>
      <c r="C19" s="9">
        <v>7</v>
      </c>
    </row>
    <row r="20" spans="2:3" ht="29" x14ac:dyDescent="0.35">
      <c r="B20" s="7" t="s">
        <v>181</v>
      </c>
      <c r="C20" s="9">
        <v>4</v>
      </c>
    </row>
    <row r="21" spans="2:3" x14ac:dyDescent="0.35">
      <c r="B21" s="7" t="s">
        <v>265</v>
      </c>
      <c r="C21" s="9">
        <v>1</v>
      </c>
    </row>
    <row r="22" spans="2:3" x14ac:dyDescent="0.35">
      <c r="B22" s="7" t="s">
        <v>183</v>
      </c>
      <c r="C22" s="9">
        <v>7</v>
      </c>
    </row>
    <row r="23" spans="2:3" x14ac:dyDescent="0.35">
      <c r="B23" s="7" t="s">
        <v>115</v>
      </c>
      <c r="C23" s="9">
        <v>2</v>
      </c>
    </row>
    <row r="24" spans="2:3" x14ac:dyDescent="0.35">
      <c r="B24" s="7" t="s">
        <v>161</v>
      </c>
      <c r="C24" s="9">
        <v>1</v>
      </c>
    </row>
    <row r="25" spans="2:3" x14ac:dyDescent="0.35">
      <c r="B25" s="7" t="s">
        <v>271</v>
      </c>
      <c r="C25" s="9">
        <v>5</v>
      </c>
    </row>
    <row r="26" spans="2:3" ht="43.5" x14ac:dyDescent="0.35">
      <c r="B26" s="7" t="s">
        <v>245</v>
      </c>
      <c r="C26" s="9">
        <v>1</v>
      </c>
    </row>
    <row r="27" spans="2:3" ht="29" x14ac:dyDescent="0.35">
      <c r="B27" s="7" t="s">
        <v>182</v>
      </c>
      <c r="C27" s="9">
        <v>3</v>
      </c>
    </row>
    <row r="28" spans="2:3" x14ac:dyDescent="0.35">
      <c r="B28" s="7" t="s">
        <v>184</v>
      </c>
      <c r="C28" s="9">
        <v>1</v>
      </c>
    </row>
    <row r="29" spans="2:3" x14ac:dyDescent="0.35">
      <c r="B29" s="7" t="s">
        <v>276</v>
      </c>
      <c r="C29" s="9">
        <v>7</v>
      </c>
    </row>
    <row r="30" spans="2:3" ht="29" x14ac:dyDescent="0.35">
      <c r="B30" s="7" t="s">
        <v>66</v>
      </c>
      <c r="C30" s="9">
        <v>1</v>
      </c>
    </row>
    <row r="31" spans="2:3" ht="29" x14ac:dyDescent="0.35">
      <c r="B31" s="7" t="s">
        <v>262</v>
      </c>
      <c r="C31" s="9">
        <v>1</v>
      </c>
    </row>
    <row r="32" spans="2:3" ht="29" x14ac:dyDescent="0.35">
      <c r="B32" s="7" t="s">
        <v>277</v>
      </c>
      <c r="C32" s="9">
        <v>3</v>
      </c>
    </row>
    <row r="33" spans="2:3" ht="29" x14ac:dyDescent="0.35">
      <c r="B33" s="7" t="s">
        <v>185</v>
      </c>
      <c r="C33" s="9">
        <v>1</v>
      </c>
    </row>
    <row r="34" spans="2:3" ht="29" x14ac:dyDescent="0.35">
      <c r="B34" s="7" t="s">
        <v>181</v>
      </c>
      <c r="C34" s="9">
        <v>1</v>
      </c>
    </row>
    <row r="35" spans="2:3" ht="29" x14ac:dyDescent="0.35">
      <c r="B35" s="7" t="s">
        <v>274</v>
      </c>
      <c r="C35" s="9">
        <v>12</v>
      </c>
    </row>
    <row r="36" spans="2:3" x14ac:dyDescent="0.35">
      <c r="B36" s="7" t="s">
        <v>37</v>
      </c>
      <c r="C36" s="9">
        <v>4</v>
      </c>
    </row>
    <row r="37" spans="2:3" x14ac:dyDescent="0.35">
      <c r="B37" s="7" t="s">
        <v>178</v>
      </c>
      <c r="C37" s="9">
        <v>2</v>
      </c>
    </row>
    <row r="38" spans="2:3" x14ac:dyDescent="0.35">
      <c r="B38" s="7" t="s">
        <v>176</v>
      </c>
      <c r="C38" s="9">
        <v>6</v>
      </c>
    </row>
    <row r="39" spans="2:3" x14ac:dyDescent="0.35">
      <c r="B39" s="7" t="s">
        <v>273</v>
      </c>
      <c r="C39" s="9">
        <v>49</v>
      </c>
    </row>
    <row r="40" spans="2:3" ht="29" x14ac:dyDescent="0.35">
      <c r="B40" s="7" t="s">
        <v>66</v>
      </c>
      <c r="C40" s="9">
        <v>1</v>
      </c>
    </row>
    <row r="41" spans="2:3" x14ac:dyDescent="0.35">
      <c r="B41" s="7" t="s">
        <v>37</v>
      </c>
      <c r="C41" s="9">
        <v>11</v>
      </c>
    </row>
    <row r="42" spans="2:3" x14ac:dyDescent="0.35">
      <c r="B42" s="7" t="s">
        <v>186</v>
      </c>
      <c r="C42" s="9">
        <v>8</v>
      </c>
    </row>
    <row r="43" spans="2:3" x14ac:dyDescent="0.35">
      <c r="B43" s="7" t="s">
        <v>178</v>
      </c>
      <c r="C43" s="9">
        <v>3</v>
      </c>
    </row>
    <row r="44" spans="2:3" x14ac:dyDescent="0.35">
      <c r="B44" s="7" t="s">
        <v>176</v>
      </c>
      <c r="C44" s="9">
        <v>14</v>
      </c>
    </row>
    <row r="45" spans="2:3" ht="29" x14ac:dyDescent="0.35">
      <c r="B45" s="7" t="s">
        <v>277</v>
      </c>
      <c r="C45" s="9">
        <v>3</v>
      </c>
    </row>
    <row r="46" spans="2:3" x14ac:dyDescent="0.35">
      <c r="B46" s="7" t="s">
        <v>49</v>
      </c>
      <c r="C46" s="9">
        <v>5</v>
      </c>
    </row>
    <row r="47" spans="2:3" ht="29" x14ac:dyDescent="0.35">
      <c r="B47" s="7" t="s">
        <v>174</v>
      </c>
      <c r="C47" s="9">
        <v>3</v>
      </c>
    </row>
    <row r="48" spans="2:3" x14ac:dyDescent="0.35">
      <c r="B48" s="7" t="s">
        <v>183</v>
      </c>
      <c r="C48" s="9">
        <v>1</v>
      </c>
    </row>
    <row r="49" spans="2:3" x14ac:dyDescent="0.35">
      <c r="B49" s="1" t="s">
        <v>260</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 2023</vt:lpstr>
      <vt:lpstr>Tablas</vt:lpstr>
      <vt:lpstr>ENLACES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 Ochoa</cp:lastModifiedBy>
  <dcterms:created xsi:type="dcterms:W3CDTF">2023-03-23T17:08:33Z</dcterms:created>
  <dcterms:modified xsi:type="dcterms:W3CDTF">2023-08-30T12:22:48Z</dcterms:modified>
</cp:coreProperties>
</file>