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misdocumentos\sperfiles\mario.gomez.m\Desktop\OCI\OCI 2023\"/>
    </mc:Choice>
  </mc:AlternateContent>
  <xr:revisionPtr revIDLastSave="0" documentId="13_ncr:1_{8DA453A7-A5A1-4E4B-B6C6-66D4432BDB13}" xr6:coauthVersionLast="47" xr6:coauthVersionMax="47" xr10:uidLastSave="{00000000-0000-0000-0000-000000000000}"/>
  <bookViews>
    <workbookView xWindow="-120" yWindow="-120" windowWidth="19440" windowHeight="1104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1" l="1"/>
  <c r="M35" i="1"/>
  <c r="M34" i="1"/>
  <c r="M33" i="1"/>
  <c r="M18" i="1"/>
  <c r="M17" i="1"/>
  <c r="M16" i="1"/>
  <c r="M15" i="1"/>
  <c r="M12"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 Concepcion Pinzon Tellez</author>
  </authors>
  <commentList>
    <comment ref="M32" authorId="0" shapeId="0" xr:uid="{E9ED7F83-BF4D-4690-B9BD-1E37CADC9B59}">
      <text>
        <r>
          <rPr>
            <b/>
            <sz val="9"/>
            <color indexed="81"/>
            <rFont val="Tahoma"/>
            <family val="2"/>
          </rPr>
          <t>cambia numero de semans si la fecha de inico cambia.</t>
        </r>
        <r>
          <rPr>
            <sz val="9"/>
            <color indexed="81"/>
            <rFont val="Tahoma"/>
            <family val="2"/>
          </rPr>
          <t xml:space="preserve">
</t>
        </r>
      </text>
    </comment>
  </commentList>
</comments>
</file>

<file path=xl/sharedStrings.xml><?xml version="1.0" encoding="utf-8"?>
<sst xmlns="http://schemas.openxmlformats.org/spreadsheetml/2006/main" count="255" uniqueCount="211">
  <si>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</si>
  <si>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</si>
  <si>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</si>
  <si>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</si>
  <si>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</si>
  <si>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</si>
  <si>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</si>
  <si>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</si>
  <si>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</si>
  <si>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</si>
  <si>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</si>
  <si>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</si>
  <si>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</si>
  <si>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</si>
  <si>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</si>
  <si>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</si>
  <si>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</si>
  <si>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</si>
  <si>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</si>
  <si>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</si>
  <si>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</si>
  <si>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</si>
  <si>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</si>
  <si>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</si>
  <si>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</si>
  <si>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</si>
  <si>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FILA_01</t>
  </si>
  <si>
    <r>
      <rPr>
        <b/>
        <sz val="10"/>
        <color theme="1"/>
        <rFont val="Arial"/>
        <family val="2"/>
      </rPr>
      <t>Caso Pozos La Tigra. La ANH recibió las áreas en donde se ubican los pozos y no hizo salvedad alguna en las actas de recibo.</t>
    </r>
    <r>
      <rPr>
        <sz val="10"/>
        <color theme="1"/>
        <rFont val="Arial"/>
        <family val="2"/>
      </rPr>
      <t xml:space="preserve"> Dichas áreas fueron adjudicadas a Fénix sin establecer excepciones u observaciones de exclusión alguna para su explotación, por lo tanto la ANH es responsable por los daños ambientales ocasionados por la emanación de crudo de los mencionados pozos.</t>
    </r>
  </si>
  <si>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</si>
  <si>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</si>
  <si>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</si>
  <si>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En reunión sostenida el día 28 de noviembre de 2022, sostenida entre las Ingenieras Luz Mireya Raymond y Mireya Rubio concluyeron que van solicitar a OAJ una revisión del concepto emitido. En el mes de diciembre se sostendra reunión con el Ministerio para tratar el tema</t>
  </si>
  <si>
    <t>FILA_03</t>
  </si>
  <si>
    <r>
      <rPr>
        <b/>
        <sz val="10"/>
        <rFont val="Arial"/>
        <family val="2"/>
      </rPr>
      <t>Bienes adquiridos en los convenios Invemar.</t>
    </r>
    <r>
      <rPr>
        <sz val="10"/>
        <rFont val="Arial"/>
        <family val="2"/>
      </rPr>
      <t xml:space="preserve"> Se suscribieron convenios entre la ANH y </t>
    </r>
    <r>
      <rPr>
        <b/>
        <sz val="10"/>
        <rFont val="Arial"/>
        <family val="2"/>
      </rPr>
      <t>Invemar</t>
    </r>
    <r>
      <rPr>
        <sz val="10"/>
        <rFont val="Arial"/>
        <family val="2"/>
      </rPr>
      <t xml:space="preserve">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r>
  </si>
  <si>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</si>
  <si>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</si>
  <si>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</si>
  <si>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 xml:space="preserve">ComodatosSuscritos </t>
  </si>
  <si>
    <t>En determinación de los bienes a dar de baja por inservibles para aprobación de comité de inventarios ANH-Tiempos del Ministerio.
Se hizo visita de campo, en ajustes certificado. A la espera aclaración informes de un activo. Eset completo. Pendiente documentos entidad y/o representante legal.</t>
  </si>
  <si>
    <t>FILA_05</t>
  </si>
  <si>
    <t>6-2019 AF</t>
  </si>
  <si>
    <r>
      <rPr>
        <b/>
        <sz val="10"/>
        <color theme="1"/>
        <rFont val="Arial"/>
        <family val="2"/>
      </rPr>
      <t>Registro propiedad, planta y equipo vs información de inventarios.</t>
    </r>
    <r>
      <rPr>
        <sz val="10"/>
        <color theme="1"/>
        <rFont val="Arial"/>
        <family val="2"/>
      </rPr>
      <t xml:space="preserve">
se evidencio que los bienes que fueron entregados por</t>
    </r>
    <r>
      <rPr>
        <b/>
        <sz val="10"/>
        <color theme="1"/>
        <rFont val="Arial"/>
        <family val="2"/>
      </rPr>
      <t xml:space="preserve"> </t>
    </r>
    <r>
      <rPr>
        <sz val="10"/>
        <color theme="1"/>
        <rFont val="Arial"/>
        <family val="2"/>
      </rPr>
      <t>FUPAD a las Corporaciones en mención no se encuentran registrados contablemente en el grupo de Propiedad, Pianta y Equipo de la ANH, a pesar de encontrarse dichos bienes y elementos plaqueteados por la Agencia y que fueron entregados en la vigencia 2018.</t>
    </r>
  </si>
  <si>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</si>
  <si>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</si>
  <si>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</si>
  <si>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</si>
  <si>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En revisión firma de comodatos .
A la espera revisión visita de campo.</t>
  </si>
  <si>
    <t>FILA_06</t>
  </si>
  <si>
    <t>7-2019 AF</t>
  </si>
  <si>
    <r>
      <rPr>
        <b/>
        <sz val="10"/>
        <color theme="1"/>
        <rFont val="Arial"/>
        <family val="2"/>
      </rPr>
      <t>Suscripción de comodatos para bienes entregados a terceros.</t>
    </r>
    <r>
      <rPr>
        <sz val="10"/>
        <color theme="1"/>
        <rFont val="Arial"/>
        <family val="2"/>
      </rPr>
      <t xml:space="preserve">
Los bienes adquiridos en el convenio de asociación 001 de 2018 </t>
    </r>
    <r>
      <rPr>
        <b/>
        <sz val="10"/>
        <color theme="1"/>
        <rFont val="Arial"/>
        <family val="2"/>
      </rPr>
      <t>(ANH - FUPAD), fueron entregados por FUPAD a CARSUCRE, CAR de los Valles del Sinú y San Jorge - CVS y CORPONOR</t>
    </r>
    <r>
      <rPr>
        <sz val="10"/>
        <color theme="1"/>
        <rFont val="Arial"/>
        <family val="2"/>
      </rPr>
      <t xml:space="preserve"> sin que la ANH dueña de los recursos realizara la entrega de los mismos a las Corporaciones a través de comodato o a título de préstamo de uso.</t>
    </r>
  </si>
  <si>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</si>
  <si>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FILA_07</t>
  </si>
  <si>
    <r>
      <rPr>
        <b/>
        <sz val="10"/>
        <color theme="1"/>
        <rFont val="Arial"/>
        <family val="2"/>
      </rPr>
      <t>Ejecución y supervisión convenio 730 de 2016 ANH-COLCIENCIAS</t>
    </r>
    <r>
      <rPr>
        <sz val="10"/>
        <color theme="1"/>
        <rFont val="Arial"/>
        <family val="2"/>
      </rPr>
      <t xml:space="preserve">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r>
  </si>
  <si>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</si>
  <si>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</si>
  <si>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</si>
  <si>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</si>
  <si>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FILA_13</t>
  </si>
  <si>
    <t>13FIS2019</t>
  </si>
  <si>
    <r>
      <rPr>
        <b/>
        <sz val="10"/>
        <color theme="1"/>
        <rFont val="Arial"/>
        <family val="2"/>
      </rPr>
      <t>Bitácora de actividades diarias de medición.</t>
    </r>
    <r>
      <rPr>
        <sz val="10"/>
        <color theme="1"/>
        <rFont val="Arial"/>
        <family val="2"/>
      </rPr>
      <t xml:space="preserve"> En una muestra seleccionada de 84 campos se evidenció que aproximadamente un 90% presenta una situación de incertidumbre en los datos de volúmenes ya que no se diligencia adecuadamente los documentos de registro de información (tally´s-bitácora de medición).   </t>
    </r>
  </si>
  <si>
    <t xml:space="preserve">No se aplican adecuadamente la normativa y buenas practicas en la industria del petróleo referente al proceso de medición: API Y MPMS para garantizar la confiabilidad y fidelidad de los datos en el momento de la toma de mediciones. </t>
  </si>
  <si>
    <t xml:space="preserve">Controlar y realizar seguimiento a  la ejecución del contrato de auditoria de medición. </t>
  </si>
  <si>
    <t>Informe de supervisión a la ejecución del contrato auditorias de medición</t>
  </si>
  <si>
    <t xml:space="preserve">Informes de supervisión </t>
  </si>
  <si>
    <t xml:space="preserve">Se reporta que el Consoricio está conformando los equipo de trabajo y el plan de trabajo. se presenta cronograma la cual se adjunta .  Se contrata por parte de la ANH 4 profesionales para apoyar la supervisión.  Tambien se  reporta que se entra en construcción prorroga al contrato por solciitud del consorcio. </t>
  </si>
  <si>
    <t>FILA_20</t>
  </si>
  <si>
    <t>23FIS2019</t>
  </si>
  <si>
    <r>
      <rPr>
        <b/>
        <sz val="10"/>
        <color theme="1"/>
        <rFont val="Arial"/>
        <family val="2"/>
      </rPr>
      <t>Gestión de la información de producción de crudo a través de los sistemas de información de la ANH.</t>
    </r>
    <r>
      <rPr>
        <sz val="10"/>
        <color theme="1"/>
        <rFont val="Arial"/>
        <family val="2"/>
      </rPr>
      <t xml:space="preserve"> Diferencias en la conciliación volumétrica entre el cuadro 4 físico , SOLAR y AVM que consolida los reportes del IDP.</t>
    </r>
  </si>
  <si>
    <t>No existen los suficientes controles a los flujos de información  que permitan garantizar la determinación efectiva de los volúmenes de producción de HC´s en los campos y pozos productores del país; por debilidades en el proceso de captura, almacenamiento, archivo y gestión de los archivos que soportan los reportes de producción.</t>
  </si>
  <si>
    <t>Validar que la información fue correctamente y corren los procesos para liquidar la producción por Campo.</t>
  </si>
  <si>
    <t>Validar la implementación de las actualizaciones tanto de software como de facilidades</t>
  </si>
  <si>
    <t>Informe Validación de Redes</t>
  </si>
  <si>
    <t xml:space="preserve">Con respecto al proyecto de migración de AVM, a corte del 28 de Noviembre de 2022, se lleva un avance del 99% frente al 100% del planeado. Se adjunta el último reporte semanal como evidencia del avance, el PDT actualizado del proyecto.
En el documento adjunto pueden ver el detalle del avance.
</t>
  </si>
  <si>
    <t>FILA_28</t>
  </si>
  <si>
    <t>12021FIS</t>
  </si>
  <si>
    <r>
      <rPr>
        <b/>
        <sz val="10"/>
        <color rgb="FF000000"/>
        <rFont val="Arial"/>
        <family val="2"/>
      </rPr>
      <t>Inoportunidad en la gestión de cobro de la cartera de derechos económicos-</t>
    </r>
    <r>
      <rPr>
        <sz val="10"/>
        <color indexed="8"/>
        <rFont val="Arial"/>
        <family val="2"/>
      </rPr>
      <t xml:space="preserve"> La ANH en las vigencias comprendidas entre el 01/01/2014 al 31/12/2019, no ejerció acciones tendientes a realizar el cobro ordinario, persuasivo y/o coactivo de las cuentas de cobro por concepto de Derechos Económicos, cuya fecha límite de pago venció entre los años 2009 al 2015. </t>
    </r>
  </si>
  <si>
    <t>No se observa una gestión  ágil, eficaz, eficiente y oportuna de la acción de cobro, debido que en el transcurso del tiempo determinado en la ley no se ha conseguido el pago de la obligación por parte del deudor.</t>
  </si>
  <si>
    <t xml:space="preserve">Adelantar acciones de cobro, de manera agil, de acuerdo con el plan de trabajo definido (VORP-OAJ-VAF)  </t>
  </si>
  <si>
    <t>Adelantar la gestión de cobro ante los deudores conforme el procedimiento de Ley.</t>
  </si>
  <si>
    <t>Número de actos administrativos</t>
  </si>
  <si>
    <t>FILA_47</t>
  </si>
  <si>
    <t>7SGR2020</t>
  </si>
  <si>
    <r>
      <t xml:space="preserve"> </t>
    </r>
    <r>
      <rPr>
        <b/>
        <sz val="10"/>
        <color theme="1"/>
        <rFont val="Arial"/>
        <family val="2"/>
      </rPr>
      <t>INCUMPLIMIENTO DE LA FUNCIÓN DE FISCALIZACIÓN BIENIOS 2017-2018 Y 2019-2020</t>
    </r>
    <r>
      <rPr>
        <sz val="10"/>
        <color theme="1"/>
        <rFont val="Arial"/>
        <family val="2"/>
      </rPr>
      <t>.</t>
    </r>
    <r>
      <rPr>
        <b/>
        <sz val="10"/>
        <color theme="1"/>
        <rFont val="Arial"/>
        <family val="2"/>
      </rPr>
      <t xml:space="preserve"> </t>
    </r>
    <r>
      <rPr>
        <sz val="10"/>
        <color theme="1"/>
        <rFont val="Arial"/>
        <family val="2"/>
      </rPr>
      <t>Su proceso de fiscalización se limita a compilar la información reportada por el operador sin que se evidencie contraste y una verificación efectiva de los volúmenes de hidrocarburos producidos y su calidad, omitiendo su deber legal de asegurar el dato de producción</t>
    </r>
  </si>
  <si>
    <t>No se observa la intención por parte del Ministerio de Minas y Energía y la ANH de actualizar las técnicas de medición, ni lineamientos que exijan la implementación de mejores sistemas de medición de acuerdo a la economía de los campos productores</t>
  </si>
  <si>
    <t>1. Contratar estudio de “Estado del Arte” o “benchmarking” de la metodología aplicada para la “Fiscalización de la producción de hidrocarburos”.</t>
  </si>
  <si>
    <t xml:space="preserve">
* Realizar el proceso de contratación acorde con las normas de contrtación de la ANH.
*Ejecutar el contrato
*Socializar resultado del estudio contratado.</t>
  </si>
  <si>
    <t xml:space="preserve">* Informe Final 
</t>
  </si>
  <si>
    <t>Se construyeron ejes tematicos para ser discutidos con la presidencia de la ANH y presentados a MINMINAS.  Bienio 2023_2024</t>
  </si>
  <si>
    <t>FILA_49</t>
  </si>
  <si>
    <t xml:space="preserve">3. Realizar la selección de campos para un “Proyecto piloto de Telemetria”, que permita obtener datos primarios de medición y comparación con los datos suministrados  por las operadoras de los campos. </t>
  </si>
  <si>
    <t xml:space="preserve">
* Definir los posibles campos candidatos al Plan Piloto de Telemetria.
* Determinar los mecanismos de captura y transmisión de datos.
* Implementar  proceso de comparación y validación de la informeción de Telemetría Vs. los reportes remitidos por las compañías operadoras de los campos incluidos en el proyecto.
</t>
  </si>
  <si>
    <t>*Informe con los resultados</t>
  </si>
  <si>
    <t>Segun reporte de la Ingeniera Luz Mireta, el documento de confidencialidad se encuentra en Ecopetrol y a la fecha no se ha devuelto, por tal motivo no se muestra avanece alguno en el presente mes.</t>
  </si>
  <si>
    <t>FILA_54</t>
  </si>
  <si>
    <t>2021AF04</t>
  </si>
  <si>
    <r>
      <rPr>
        <b/>
        <sz val="10"/>
        <color theme="1"/>
        <rFont val="Arial"/>
        <family val="2"/>
      </rPr>
      <t xml:space="preserve">Saldos antiguos cuenta 240720 Recaudos por clasificar (A). 
</t>
    </r>
    <r>
      <rPr>
        <sz val="10"/>
        <color theme="1"/>
        <rFont val="Arial"/>
        <family val="2"/>
      </rPr>
      <t>Existen 73 partidas pendientes de compensación con antigüedad superior a 360 días. Se contraviene la política contable (los registros en esta cuenta se realizan “de manera transitoria”), las partidas ascienden a $4.432’456.056,78; adicionalmente este pasivo registrado en contabilidad no está imputado a ninguna cuenta de tercero.</t>
    </r>
  </si>
  <si>
    <t>Obedece a una gestión inadecuada por la ANH en la solicitud de facturas que respalden esos pasivos, en la identificación inoportuna de ingresos y en la depuración de la cuenta contable por parte de la entidad, generando incertidumbre tanto del saldo de la cuenta del pasivo como la exigibilidad de dichas cuentas por pagar por parte de cada uno delos proveedores o acreedores respectivos.</t>
  </si>
  <si>
    <t>Conciliación de 36 partidas identificadas pendientes de aplicar bajo la responsabilidad de la VAF</t>
  </si>
  <si>
    <t>Realizar la Conciliación Trimestral de avance</t>
  </si>
  <si>
    <t>Conciliaciones</t>
  </si>
  <si>
    <t>Último reporte recibido e informado en Sep.:  El día 23 de Sept./2022 se recibió correo con Informe de avance: 32 partidas por $2.175' de $3.137'-Ejecuc. 86,49% de partidas y en montos partidas ejecuc. del 69,34%. Total compromiso 37 partidas.</t>
  </si>
  <si>
    <t>FILA_55</t>
  </si>
  <si>
    <t>Conciliación de 14 partidas identificadas pendientes de aplicar bajo la responsabilidad de la VAF</t>
  </si>
  <si>
    <t>Último reporte recibido e informado en Sep.:  El día 23 de Sept./2022 se recibió correo con informe de avance: de un total de 3 partidas depuradas correspondientes a regalias, equivalentes a $1.157'. de $1.292'.-Ejecucion del 89,60% respecto al monto y al 23,08% respecto a las partidas a depurar (13).</t>
  </si>
  <si>
    <t>FILA_2</t>
  </si>
  <si>
    <t>Falta de oportunidad en la gestión por parte de la VORP para adelantar las actuaciones que debian realizarse dentro de los términos establecidos en el procedimiento sancionatorio.</t>
  </si>
  <si>
    <t>Sustanciación de los PAS en términos</t>
  </si>
  <si>
    <t>Informes en formato Excel  con el seguimiento a la sustanciación de los Procesos Administrativos Sancionatorios - PAS.</t>
  </si>
  <si>
    <t>Informes</t>
  </si>
  <si>
    <t>Se realizó el cargue del informe de procesos sustanciados para el mes de octubre.</t>
  </si>
  <si>
    <t>FILA_3</t>
  </si>
  <si>
    <t>Asegurar la completitud del expediente digital PAS</t>
  </si>
  <si>
    <t>Seguimiento mensual a la actualización del expediente virtual. Medio de verificación archivo Excel consolidado con la última actuación..</t>
  </si>
  <si>
    <t>Informes excel</t>
  </si>
  <si>
    <t>Con el objetivo de asegurar la completitud del expediente digital PAS, se realizó el cargue del estado de los procesos administrativos sancionatorios del mes de octubre de 2022, donde se evidencia la última actuación de cada uno de los procesos,actuación que puede ser validada en la carpeta digital (sancionatorios\\servicios.anh.gov.co\sservicios)(Z:)</t>
  </si>
  <si>
    <t>FILA_7</t>
  </si>
  <si>
    <t>Emitir las modificaciones de RIEs, RIEs en tramite y RIEs nuevas que cumplan  con las condiciones establecidas en la normatividad vigente y reportar en los informes trimestrales.</t>
  </si>
  <si>
    <t>Informe Trimestral (adjunto al informe de seguimiento a la función de fiscalización que se presenta a Ministerio de Minas y Energía)</t>
  </si>
  <si>
    <t>Se carga el INFORME TRIMESTRAL III 2022, con carta remisoria radicada y enviada a MME</t>
  </si>
  <si>
    <t>FILA_10</t>
  </si>
  <si>
    <t xml:space="preserve">La ANH presentó debilidades en los procesos de fiscalización, en los procesos sistematizados y sistemas de alerta sobre la información que reportan los operadores, considerando que no en todos los casos el operador presenta justificaciones del cierre. </t>
  </si>
  <si>
    <t>Fortalecer el control a la inactividad de pozos</t>
  </si>
  <si>
    <t>Circular publicada, Base de datos actualizada, Pozos inactivos</t>
  </si>
  <si>
    <t>Solicitar copia de los tallys donde se registra la información referente a medición de tanques PMO del mes en el que se ejecute la visita, cuando el objetivo sea el seguimiento al sistema de medición de crudo en los campos.</t>
  </si>
  <si>
    <t>Visita Tecnica Presencial o Virtual</t>
  </si>
  <si>
    <t>Actas de visitas</t>
  </si>
  <si>
    <t>FILA_23</t>
  </si>
  <si>
    <t>La ANH no ejerce un control adecuado en cuanto al cumplimiento de los planes metrológicos para la determinación de la calidad del crudo y del volumen de producción del mismo, lo que genera incertidumbreen el reporte de los valores de las diferentes variables analizadas por estos equipos.</t>
  </si>
  <si>
    <t>Implementar verificación trimestral de todos los equipos e instrumentos de medición involucrados en la cuantificación de la calidad y volumen de hidrocarburos, con el fin de que las calibraciones y aforos se mantengan vigentes.</t>
  </si>
  <si>
    <t>Trimestralmente a través de correo electrónico el Ing de fiscalización se pondrá en contacto con el Operador para la actualización de certificados, y seguimiento de certificaciones por vencer</t>
  </si>
  <si>
    <t>Correos electrónicos</t>
  </si>
  <si>
    <t xml:space="preserve">  Se ajusta formato de modificacion de actividad, acción y meta y se remite a OCI para revisión y aprobación. </t>
  </si>
  <si>
    <t>FILA_25</t>
  </si>
  <si>
    <t>GOP se encuentra en funcionamiento desde mayo de 2021 mediante webinar y circular para el proceso de formas 4CR, 5CR y 6CR así como IDOP.  Completar los ajustes de las pruebas realizadas para el desarrollo de gestión de información para las Forma 7CR e informes de abandono, Formas 10ACR y 10 CR.  https://www.anh.gov.co/estadisticas-del-sector/sistemas-integrados-operaciones/sistema-GOP</t>
  </si>
  <si>
    <t xml:space="preserve"> Informe Trimestral proveniente de GOP (adjunto al informe de seguimiento a la función de fiscalización que se presenta a Ministerio de Minas y Energía)</t>
  </si>
  <si>
    <t>Informe</t>
  </si>
  <si>
    <t xml:space="preserve">Se avanza en un cambio en la normatividad de suspensiones y se esta revisando el impacto de este cambio sobre la funcionalidad desarrolladose continuan desarrollando las actividades mencionadas en la observación del mes de octubre. </t>
  </si>
  <si>
    <t>FILA_26</t>
  </si>
  <si>
    <r>
      <rPr>
        <b/>
        <sz val="10"/>
        <color rgb="FF000000"/>
        <rFont val="Arial"/>
        <family val="2"/>
      </rPr>
      <t>Reportes SIRECI Recursos de Regalías</t>
    </r>
    <r>
      <rPr>
        <sz val="10"/>
        <color indexed="8"/>
        <rFont val="Arial"/>
        <family val="2"/>
      </rPr>
      <t xml:space="preserve">
Al comparar los informes SIRECI formulario 441 F23.2: Recaudo por Recurso Natural no Renovable, con el formulario 29 F23.1: Producción, Ingresos de Regalías y Transferencias de las Agencias por Recurso no Renovable se encontraron diferencias en la vigencia 2020 por valor de $-277.682.701,98 y en la vigencia 2019 por valor de $-344.347.958.216,08.</t>
    </r>
  </si>
  <si>
    <t>En el formulario F23.1 Producción Ingresos de Regalías y Transferencias no están diligenciados completamente los valores en cada columna y no se desagrega el monto del recaudo y el monto de la transferencia por cada contrato. El monto de recaudo y transferencias se encuentra relacionado en la columna observaciones de manera global.</t>
  </si>
  <si>
    <t>Conciliar información entre las áreas  del reporte F23.1.  para incluir la información de rendimientos  financieros.</t>
  </si>
  <si>
    <t>Realizar conciliación mensual entre VAF y la Gerencia de Regalías y Derechos Económicos antes de su registro en SIRECI.  El medio de verificación de la conciliación se hará a través de correo electrónico.</t>
  </si>
  <si>
    <t>Se realizo la conciliación del mes de octubre y se cargo la evidencia del comparativo.</t>
  </si>
  <si>
    <t>FILA_09</t>
  </si>
  <si>
    <t>3_4_PE_21</t>
  </si>
  <si>
    <t xml:space="preserve">Actas de entrega y recibo a satisfacción de productos de convenios interadministrativos </t>
  </si>
  <si>
    <t>Contratos 429-2019, 446-2020 y 479-2020, debilidad en supervisión en control y seguimiento, no aplicación del procedimiento de obligatoriedad de suscribir acta final de entrega y recibo a satisfacción de bienes, productos y/o servicios pactados. Convenio 487-2020 Falta control y seguimiento del comité de coordinación de convenios ANH y del vice VT ante la OAJ para tomar correctivos</t>
  </si>
  <si>
    <t>Elaborar el acta de liquidación.</t>
  </si>
  <si>
    <t>Tramitar acta de liquidación.</t>
  </si>
  <si>
    <t>Acta Liquidación</t>
  </si>
  <si>
    <t>Seguimiento y control a personas jurídicas de las empresas contratistas.Se observa la falta de seguimiento y control por parte de la ANH a las personas jurídicas de los contratistas misionales frente al cumplimiento de las leyes colombianas e igualmente, la implementación de acciones y medidas oportunas para evitar los riesgos de incumplimiento y de cobro de obligaciones monetarias.</t>
  </si>
  <si>
    <t>Al revisar el procedimiento para la depuración de la cuenta 138590 “Indemnizaciones” y lo efectuado en el año 2021, la ANH con resolución 77 de 2022, previo Comité de Normalización de Cartera, decidió depurar algunas cuentas de cartera invocando la causal “d. Inexistencia probada del deudor o su insolvencia demostrada, que impida ejercer o continuar ejerciendo los derechos de cobro”.</t>
  </si>
  <si>
    <t>Elaborar y normalizar el procedimiento de seguimiento y control a las personas jurídicas de los contratistas en el SIGECO (Sistema de gestión integrado y control de la ANH)</t>
  </si>
  <si>
    <t>* Plan de Trabajo
* Definición actividades, responsables y roles 
* Identificación de partes interesadas
* Diseño de borrador de procedimiento, ajustes e implementación 
* Establecer un mecanismo o sistema de generación alertas de incumplimiento de contratistas que permita reportar de manera inmediata a entidades competentes, tales como la Superintendencia de Sociedades</t>
  </si>
  <si>
    <t>* Plan de Trabajo (Unidad)
* Listado de actividades, responsables y roles (Unidad)
* Listado de partes interesadas (Unidad)
* Procedimiento diseñado e implementado (Unidad)
* Mecanismo o sistema de generación de alertas (Unidad)</t>
  </si>
  <si>
    <t>Coordinación con las áreas interesadas y definición de actividades, responsables y roles. Borrador de procedimiento</t>
  </si>
  <si>
    <t>Convenio 216 de 2021.Se observa que l ANH a requerido al SGC en los meses de enero, febrero y abril de 2022, para el reintegro de ($1.406.165.515) y no ha sido posible que se cumpla con la devolución. No se esta dando cumplimiento al Acta de Terminación del Convenio por el SGC.</t>
  </si>
  <si>
    <t>Se observa falta de gestión de la Entidad al no exigir el reintegro de los recursos ($1.406.146.515) al SGC, tal como se ordena en el Informe de Supervisión de enero 31 de 2022 y Acta de Terminación Final del Convenio 216/21 (18/03/22) dentro del plazo fijado en dicho documento; es decir, 30 días a partir del 18/03/22.</t>
  </si>
  <si>
    <t>Adelantar reunion conjunta de seguimiento entre ANH y SGC para mirar el  grado de avance de la liquidación  por parte del SGC de los convenios derivados  y  poder posteriormente  establecer la posible fecha de  reintegro de los recursos de acuerdo con normatividad vigente.</t>
  </si>
  <si>
    <t>Realización de reunion y acta con los temas acordados</t>
  </si>
  <si>
    <t xml:space="preserve">Actividad 1: reunión de seguimiento.
Actividad 2: Acta de de reunion con  establecimiento de  compromisos  frente al reintegro de los recursos ( Cronograma ).
</t>
  </si>
  <si>
    <t xml:space="preserve">Convenio 191 de 2021. Se observa que el contratista cumplió parcialmente con las obligaciones pactadas; se hizo el Primer desembolso ($27.000 millones) y frente al segundo y tercer giro de recursos no cumplió con los entregables o productos que debía reportar para los siguientes giros. Es evidente la falta de acciones y medidas correctivas por parte de la supervisión. </t>
  </si>
  <si>
    <t>La Entidad determina que  el contratista cumplió parcialmente las obligaciones pactadas; de allí que tan solo se hizo el Primer desembolso $27.000 millones como quiera que, frente al segundo y tercer giro de recursos, no cumplió con los entregables o productos que debía reportar antes de los desembolsos referidos. No se observan acciones y medidas correctivas por parte de la supervisión.</t>
  </si>
  <si>
    <t>VT revisará y evaluará los siguientes puntos para las contrataciones con el SGC: 1 El ejercicio de planeación y estructuración de proyectos:Por los recursos que no se utilizaron, por sobredimension de recursos para lograr las metas.2 Proponer a la ANH herramientas para el cumplimiento de metas con control de las supervisiones. 3 Seguimiento periódico de  ejecución técnica y de producto.</t>
  </si>
  <si>
    <t>Reunión al interior de la Vicepresidencia Técnica con los supervisores para presentar y revisar los puntos de la ACCIÓN DE MEJORA establecidos y definir lecciones aprendidas.</t>
  </si>
  <si>
    <t>Actividad 1: Acta de la reunión donde se presentarán y revisarán los puntos de la ACCIÓN DE MEJORA establecidos y definir lecciones aprendidas
Actividad 2: Generar un documento (procedimiento. instructivo, manual, etc) que sirva de guia al señalar  los principales puntos a tener en cuenta en la  estructuración y seguimiento a la ejecución de los convenios.</t>
  </si>
  <si>
    <r>
      <t xml:space="preserve">Convenio 191 de 2021
</t>
    </r>
    <r>
      <rPr>
        <sz val="10"/>
        <color rgb="FF000000"/>
        <rFont val="Arial"/>
        <family val="2"/>
      </rPr>
      <t>El convenio se encuentra en proceso de liquidación, ya se elaboró el acta de Recibo a Satisfacción (la cual se anexa)
Se está esperando por el reintegro del SGC</t>
    </r>
    <r>
      <rPr>
        <b/>
        <sz val="10"/>
        <color rgb="FF000000"/>
        <rFont val="Arial"/>
        <family val="2"/>
      </rPr>
      <t xml:space="preserve">
</t>
    </r>
  </si>
  <si>
    <t>Convenio 487 de 2022. La ANH debe acordar plazos con el SGC, para la entrega oportuna de las constancias del EPIS, respecto a los productos objeto de revisión. Se requiere solucionar el problema de emisión de las constancias del EPIS, la elaboración de actas de Recibo a Satisfacción y Liquidación de contratos y convenios.</t>
  </si>
  <si>
    <t>La no existencia de un plazo de evaluación del EPIS a los entregables de los Convenios ANH, la demora en la constancia del EPIS, afecta a la Entidad no solo en el tema de liquidación extemporánea de los Convenios/ contratos sino en lo económico frente a su actividad misional, como quiera que la misma está sujeta al resultados de las investigaciones o estudios contratados</t>
  </si>
  <si>
    <t>Adelantar reunión conjunta ANH - SGC con el fin de conocer el procedimiento interno que tiene el EPIS respecto de la emisión de las certificaciones y proponer algunas posibles soluciones.</t>
  </si>
  <si>
    <t xml:space="preserve"> Reuniones y exploración de alternativas para mejorar tiempos del trámite, obsevando que la actividad requerida es desarrollada por el SGC
</t>
  </si>
  <si>
    <t xml:space="preserve">Actividad 1: Reunión exploratoria de alternativas para mejorar los tiempos de emisión de los certificados EPIS por parte del SGC
Actividad 2: Sucripción de acta con los puntos relevantes del trámite y acuerdos que agilicen los tiempos de entrega de Certificaciones.
</t>
  </si>
  <si>
    <r>
      <t xml:space="preserve">Convenio 487 de 2022
</t>
    </r>
    <r>
      <rPr>
        <sz val="10"/>
        <color rgb="FF000000"/>
        <rFont val="Arial"/>
        <family val="2"/>
      </rPr>
      <t>Se han comenzado reuniones de seguimiento puntual a cada convenio con el supervisor asignado por el SGC, para lograr avances individuales, los cuales en algunos casos han surtido efecto.</t>
    </r>
    <r>
      <rPr>
        <b/>
        <sz val="10"/>
        <color rgb="FF000000"/>
        <rFont val="Arial"/>
        <family val="2"/>
      </rPr>
      <t xml:space="preserve">
</t>
    </r>
  </si>
  <si>
    <t>Convenio 225 de 2021. Se observa que el contratista solicitó suspensión del Contrato porque no era posible llevar a cabo las actividad No.3-“Adquisición de datos de flujo de calor debido a las condiciones climáticas adversas para dicha labor.Al no existir un Acta de Suspensión del Convenio no se justifica la no ejecución de las actividades por parte del Contratista en el plazo convenido.</t>
  </si>
  <si>
    <t xml:space="preserve">La ANH no tuvo en cuenta la solicitud de suspensión del contratista-octubre de 2021, ni aplicó la Cláusula Vigésima Tercera del Convenio sino que optó, mediante Otrosí No.1 (28/12/21) prorrogar el plazo contractual-junio 15 de 2022, a sabiendas que, durante el plazo de dicho Otrosi, no se podrían adelantar actividades por las condiciones adversas meteomarinas en el área de trabajo. </t>
  </si>
  <si>
    <t>Se realizarán reuniones de seguimiento y de coordinación para establecer las necesidades puntuales del contrato, su avance y las condiciones marinas, para continuar con la ejecución de contrato y reanudar con la actividad pendiente</t>
  </si>
  <si>
    <t>Realización una reunion con la DIMAR y su respectiva acta para retomar la ejecución de adquisición heat flow del contrato.
Seguimiento a la ejecución del contrato</t>
  </si>
  <si>
    <t xml:space="preserve">Actividad 1: Acta de reunión con definicion de compromisos y establecimiento  de fechas para concluir lo que resta del convenio 
Actividad 2: Seguimiento y supervision a los compromisos a través de los informes de supervisión.
</t>
  </si>
  <si>
    <r>
      <t xml:space="preserve">Convenio 225 de 2021
</t>
    </r>
    <r>
      <rPr>
        <sz val="10"/>
        <color rgb="FF000000"/>
        <rFont val="Arial"/>
        <family val="2"/>
      </rPr>
      <t>Los productos del contrato están siendo analizados por el EPIS, ya se envió una comunicaicón para mejoramiento de mapas y se espera concluir lo más rápido posible.</t>
    </r>
  </si>
  <si>
    <t>24 2015AC</t>
  </si>
  <si>
    <t>2-2018 AF</t>
  </si>
  <si>
    <t>10-2019AF</t>
  </si>
  <si>
    <t>21AEF102</t>
  </si>
  <si>
    <t>21AEF103</t>
  </si>
  <si>
    <t>21AEF303</t>
  </si>
  <si>
    <t>21AEF501</t>
  </si>
  <si>
    <t>21AEF802</t>
  </si>
  <si>
    <t>21AEF1001</t>
  </si>
  <si>
    <t>21AEF1201</t>
  </si>
  <si>
    <t>21AEF1301</t>
  </si>
  <si>
    <t>22AF201</t>
  </si>
  <si>
    <t>22AF301</t>
  </si>
  <si>
    <t>22AF401</t>
  </si>
  <si>
    <t>22AF501</t>
  </si>
  <si>
    <t>22AF601</t>
  </si>
  <si>
    <r>
      <rPr>
        <b/>
        <sz val="10"/>
        <color rgb="FF000000"/>
        <rFont val="Arial"/>
        <family val="2"/>
      </rPr>
      <t>Proceso sancionatorio fiscalización</t>
    </r>
    <r>
      <rPr>
        <sz val="10"/>
        <color indexed="8"/>
        <rFont val="Arial"/>
        <family val="2"/>
      </rPr>
      <t xml:space="preserve">
La CGR verificó mediante Resolución No 0752 de 3 de noviembre de 2020 la ANH declaró la caducidad de la acción sancionatoria y ordenó el archivo del expediente administrativo sancionatorio No 001 de 2019, pues la entidad contaba con el término hasta el 9 de septiembre de 2020 para proferir resolución.</t>
    </r>
  </si>
  <si>
    <r>
      <rPr>
        <b/>
        <sz val="10"/>
        <color rgb="FF000000"/>
        <rFont val="Arial"/>
        <family val="2"/>
      </rPr>
      <t>Resoluciones de inicio de explotación, campos de explotación</t>
    </r>
    <r>
      <rPr>
        <sz val="10"/>
        <color indexed="8"/>
        <rFont val="Arial"/>
        <family val="2"/>
      </rPr>
      <t xml:space="preserve">
Se estableció por parte de CGR que con corte a 31 de diciembre de 2020 de un total de 458 campos, 92 campos de producción en el país no cuentan con la Resolución de Inicio de Explotación - RIE, para proceso de inicio de explotación y modificaciones de inicio de explotación (desactualizadas).</t>
    </r>
  </si>
  <si>
    <r>
      <rPr>
        <b/>
        <sz val="10"/>
        <color rgb="FF000000"/>
        <rFont val="Arial"/>
        <family val="2"/>
      </rPr>
      <t>Fiscalización en pozos inactivos</t>
    </r>
    <r>
      <rPr>
        <sz val="10"/>
        <color rgb="FF000000"/>
        <rFont val="Arial"/>
        <family val="2"/>
      </rPr>
      <t xml:space="preserve">
La CGR evidencia que la ANH no está dando cumplimiento a lo definido en el Convenio GGC No. 238 de 2019 en relación con la información presentada por las empresas petroleras de conformidad con lo señalado en la normatividad vigente, en lo atinente a la autorización de la suspensión temporal, abandono definitivo y taponamiento.</t>
    </r>
  </si>
  <si>
    <r>
      <rPr>
        <b/>
        <sz val="10"/>
        <color rgb="FF000000"/>
        <rFont val="Arial"/>
        <family val="2"/>
      </rPr>
      <t xml:space="preserve">Integridad de datos de toma de medición estática. 
</t>
    </r>
    <r>
      <rPr>
        <sz val="10"/>
        <color indexed="8"/>
        <rFont val="Arial"/>
        <family val="2"/>
      </rPr>
      <t>Se evidenció que respecto al proceso de toma de la información primaria de las mediciones estáticas en los tanques de los Puntos de Medición Oficial - PMO, aproximadamente un 95% presenta deficiencia relacionada con el aseguramiento de la calidad de los datos de medición en cuanto a volúmenes.</t>
    </r>
  </si>
  <si>
    <r>
      <rPr>
        <b/>
        <sz val="10"/>
        <color rgb="FF000000"/>
        <rFont val="Arial"/>
        <family val="2"/>
      </rPr>
      <t>Medición Estática en campos y aseguramiento metrológico</t>
    </r>
    <r>
      <rPr>
        <sz val="10"/>
        <color indexed="8"/>
        <rFont val="Arial"/>
        <family val="2"/>
      </rPr>
      <t xml:space="preserve">
Incumplimiento en los planes metrológicos respecto a la inexistencia y/o vencimiento de los certificados de calibración de equipos, tablas de aforo vencidas, existencia de equipos con calibración vencida e incumplimiento en los procedimientos que estipula la Resolución 4 1251 de 2016.</t>
    </r>
  </si>
  <si>
    <r>
      <rPr>
        <b/>
        <sz val="10"/>
        <color rgb="FF000000"/>
        <rFont val="Arial"/>
        <family val="2"/>
      </rPr>
      <t>Proyectos de automatización de trámites. Módulos GOC-GOP, Fiscalización VORP</t>
    </r>
    <r>
      <rPr>
        <sz val="10"/>
        <color indexed="8"/>
        <rFont val="Arial"/>
        <family val="2"/>
      </rPr>
      <t xml:space="preserve">
Se evidenció por parte de la CGR que a la fecha de terminación de la actuación especial aún no se han puesto en producción los módulos de automatización de trámites denominados Gestión Operaciones de Pozo - módulo GOP y GOC.</t>
    </r>
  </si>
  <si>
    <t>Se está omitiendo por parte de la ANH la aplicación del procedimiento para trámite de la Resolución de Inicio de Explotación ANH-COV-PR-04, con el fin de determinar las actividades necesarias dentro del trámite interno previo, tendiente a la expedición de las Resoluciones de Inicio de Explotación de que trata el Artículo 37 de la Resolución MME 181495 de 2009.</t>
  </si>
  <si>
    <t>No se esta aplicando el proceso de medición y API - MPMS como lo establece la normatividad y las buenas prácticas de la industria del petróleo para garantizar la confiabilidad y fidelidad de los datos desde el momento mismo de la toma de las mediciones y el registro en los formatos diseñados por las diferentes empresas - operadores.</t>
  </si>
  <si>
    <t>No se han aplicado los parámetros y lineamientos generales de la política de Gobierno Digital planteados por la ANH con el fin de avanzar en la configuración de herramientas tecnológicas que permitieran la presentación, recepción y aprobación en línea de los diferentes permisos e informes.</t>
  </si>
  <si>
    <t>*Actualizar la Circular 15 de 2015 (Fiscalización - Autorización suspensión temporal de pozos en producción).
*Revisar y actualizar la base de información de pozos suspendidos y  fechas de inicio de inactividad de pozos en la base de datos de AVM
*Evaluar la situación de inactividad del 100% de los pozos del país con tiempos de cierre superiores a 30 meses.</t>
  </si>
  <si>
    <r>
      <rPr>
        <b/>
        <sz val="10"/>
        <color rgb="FF000000"/>
        <rFont val="Arial"/>
        <family val="2"/>
      </rPr>
      <t>Cto 300/2017</t>
    </r>
    <r>
      <rPr>
        <sz val="10"/>
        <color indexed="8"/>
        <rFont val="Arial"/>
        <family val="2"/>
      </rPr>
      <t xml:space="preserve">. A 31 de octubre se continua en el proceso de liquidación del contrato. </t>
    </r>
    <r>
      <rPr>
        <b/>
        <sz val="10"/>
        <color rgb="FF000000"/>
        <rFont val="Arial"/>
        <family val="2"/>
      </rPr>
      <t>Cto 494/2017</t>
    </r>
    <r>
      <rPr>
        <sz val="10"/>
        <color indexed="8"/>
        <rFont val="Arial"/>
        <family val="2"/>
      </rPr>
      <t xml:space="preserve">. El 12 de octubre se realizó una reunión para dar solución a los problemas de productos. </t>
    </r>
    <r>
      <rPr>
        <b/>
        <sz val="10"/>
        <color rgb="FF000000"/>
        <rFont val="Arial"/>
        <family val="2"/>
      </rPr>
      <t>Cto 454/2017</t>
    </r>
    <r>
      <rPr>
        <sz val="10"/>
        <color indexed="8"/>
        <rFont val="Arial"/>
        <family val="2"/>
      </rPr>
      <t xml:space="preserve">. A 31 de octubre se tienen legalizada la prorroga y se espera que envíen formalmente el documento. </t>
    </r>
    <r>
      <rPr>
        <b/>
        <sz val="10"/>
        <color rgb="FF000000"/>
        <rFont val="Arial"/>
        <family val="2"/>
      </rPr>
      <t>Cto 157/2018</t>
    </r>
    <r>
      <rPr>
        <sz val="10"/>
        <color indexed="8"/>
        <rFont val="Arial"/>
        <family val="2"/>
      </rPr>
      <t xml:space="preserve">. Se realizó la prorroga del contrato.
</t>
    </r>
  </si>
  <si>
    <t xml:space="preserve">Acta de Comité de Cartera de fecha (29) de septiembre de 2022.
-Resolución No. 1394 de 2022 por la cual se aprueba la baja en cuentas por cobrar producto de las recomendaciones del Comité de Cartera de ANH. La anterior documentación corresponde al trámite dado a las facturas 5256 y 2966:
</t>
  </si>
  <si>
    <t>A través de Comunicación ANH Id: 1300512 del 02-08-2022, se solicitó a la Dirección de Hidrocarburos del Ministerio de Minas y Energía, aclaración sobre requisitos técnicos para la suspensión y abandono de pozos.  Una vez se tenga completa claridad sobre el alcance y aplicación de la nueva regulación en esta materia, se procederá a expedir Circular que permita definir nuevos lineamientos</t>
  </si>
  <si>
    <t xml:space="preserve"> Se esta realizando una reorganización del repositorio de información del grupo de Cantidad, donde se esta compilando toda la información entre esta, la solicitada mediante este hallazgo que requiere especificamente el soporte y evidencia del Tally en las operaciones de medicion de tanques de fiscalización. 
</t>
  </si>
  <si>
    <r>
      <rPr>
        <b/>
        <sz val="10"/>
        <rFont val="Arial"/>
        <family val="2"/>
      </rPr>
      <t xml:space="preserve">Contratos 429-2019 </t>
    </r>
    <r>
      <rPr>
        <sz val="10"/>
        <rFont val="Arial"/>
        <family val="2"/>
      </rPr>
      <t>ya se encuntra liquidado (100%)</t>
    </r>
    <r>
      <rPr>
        <b/>
        <sz val="10"/>
        <rFont val="Arial"/>
        <family val="2"/>
      </rPr>
      <t xml:space="preserve">
Contrato 446-2020 </t>
    </r>
    <r>
      <rPr>
        <sz val="10"/>
        <rFont val="Arial"/>
        <family val="2"/>
      </rPr>
      <t xml:space="preserve">Se encuentra en elaboración por parte del EPIS de la Constancia de Entrega de Información de acuerdo al Manual de entrega del EPIS SGC.
</t>
    </r>
    <r>
      <rPr>
        <b/>
        <sz val="10"/>
        <rFont val="Arial"/>
        <family val="2"/>
      </rPr>
      <t>Contrato 479-2020:</t>
    </r>
    <r>
      <rPr>
        <sz val="10"/>
        <rFont val="Arial"/>
        <family val="2"/>
      </rPr>
      <t xml:space="preserve"> EL dia 28 de octubre se recibe por parte de la OAJ la viabilidad juridica para la liquidación a mutuo acuerdo. (95%)
</t>
    </r>
  </si>
  <si>
    <r>
      <t>Convenio 216 de 2021:</t>
    </r>
    <r>
      <rPr>
        <sz val="10"/>
        <color rgb="FF000000"/>
        <rFont val="Arial"/>
        <family val="2"/>
      </rPr>
      <t xml:space="preserve">Se realizaron dos reuniones para concertar el pago de los recursos no ejecutados, en ellas se  solicito un cronograma de pagos al SGC de los cuales queda el borrador de las actas remitidas. 
El pasado 27 de octubre la Agencia Nacional de Hidrocarburos recibió devolución de los referidos recursos correspondientes al valor total del Otrosí No. 3 
</t>
    </r>
    <r>
      <rPr>
        <b/>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</si>
</sst>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13"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color theme="1"/>
      <name val="Arial"/>
      <family val="2"/>
    </font>
    <font>
      <b/>
      <sz val="10"/>
      <color theme="1"/>
      <name val="Arial"/>
      <family val="2"/>
    </font>
    <font>
      <sz val="10"/>
      <name val="Arial"/>
      <family val="2"/>
    </font>
    <font>
      <sz val="10"/>
      <color indexed="8"/>
      <name val="Arial"/>
      <family val="2"/>
    </font>
    <font>
      <b/>
      <sz val="10"/>
      <name val="Arial"/>
      <family val="2"/>
    </font>
    <font>
      <b/>
      <sz val="10"/>
      <color rgb="FF000000"/>
      <name val="Arial"/>
      <family val="2"/>
    </font>
    <font>
      <sz val="10"/>
      <color rgb="FF00000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6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 xfId="0" applyFont="1" applyFill="1" applyBorder="1" applyAlignment="1" applyProtection="1">
      <alignment vertical="center" wrapText="1"/>
      <protection locked="0"/>
    </xf>
    <xf numFmtId="0" fontId="4" fillId="4" borderId="2" xfId="0" applyFont="1" applyFill="1" applyBorder="1" applyAlignment="1">
      <alignment vertical="center" wrapText="1"/>
    </xf>
    <xf numFmtId="14" fontId="4" fillId="4" borderId="2" xfId="0" applyNumberFormat="1" applyFont="1" applyFill="1" applyBorder="1" applyAlignment="1">
      <alignment horizontal="center" vertical="center"/>
    </xf>
    <xf numFmtId="14" fontId="6" fillId="4" borderId="2" xfId="0" applyNumberFormat="1" applyFont="1" applyFill="1" applyBorder="1" applyAlignment="1">
      <alignment horizontal="center" vertical="center"/>
    </xf>
    <xf numFmtId="1" fontId="4" fillId="4" borderId="2" xfId="0" applyNumberFormat="1" applyFont="1" applyFill="1" applyBorder="1" applyAlignment="1" applyProtection="1">
      <alignment horizontal="center" vertical="center"/>
      <protection locked="0"/>
    </xf>
    <xf numFmtId="0" fontId="7" fillId="4" borderId="2" xfId="0" applyFont="1" applyFill="1" applyBorder="1" applyAlignment="1">
      <alignment horizontal="left" vertical="top" wrapText="1"/>
    </xf>
    <xf numFmtId="0" fontId="7" fillId="4" borderId="2" xfId="1" applyFont="1" applyFill="1" applyBorder="1" applyAlignment="1" applyProtection="1">
      <alignment horizontal="center" vertical="center"/>
      <protection locked="0"/>
    </xf>
    <xf numFmtId="0" fontId="6" fillId="4" borderId="2" xfId="0" applyFont="1" applyFill="1" applyBorder="1" applyAlignment="1" applyProtection="1">
      <alignment vertical="center" wrapText="1"/>
      <protection locked="0"/>
    </xf>
    <xf numFmtId="0" fontId="6" fillId="4" borderId="2" xfId="0" applyFont="1" applyFill="1" applyBorder="1" applyAlignment="1">
      <alignment horizontal="center" vertical="center" wrapText="1"/>
    </xf>
    <xf numFmtId="164" fontId="6" fillId="4" borderId="2" xfId="0"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protection locked="0"/>
    </xf>
    <xf numFmtId="0" fontId="4" fillId="4" borderId="2" xfId="0" applyFont="1" applyFill="1" applyBorder="1" applyAlignment="1">
      <alignment horizontal="center" vertical="center" wrapText="1"/>
    </xf>
    <xf numFmtId="164" fontId="4" fillId="4" borderId="2" xfId="0" applyNumberFormat="1" applyFont="1" applyFill="1" applyBorder="1" applyAlignment="1" applyProtection="1">
      <alignment horizontal="center" vertical="center"/>
      <protection locked="0"/>
    </xf>
    <xf numFmtId="164" fontId="6" fillId="0" borderId="2" xfId="0" applyNumberFormat="1" applyFont="1" applyBorder="1" applyAlignment="1" applyProtection="1">
      <alignment horizontal="center" vertical="center"/>
      <protection locked="0"/>
    </xf>
    <xf numFmtId="10" fontId="7" fillId="4" borderId="2" xfId="0" applyNumberFormat="1" applyFont="1" applyFill="1" applyBorder="1" applyAlignment="1">
      <alignment horizontal="left" vertical="top" wrapText="1"/>
    </xf>
    <xf numFmtId="0" fontId="4" fillId="4" borderId="2" xfId="0" applyFont="1" applyFill="1" applyBorder="1" applyAlignment="1" applyProtection="1">
      <alignment horizontal="left" vertical="center" wrapText="1"/>
      <protection locked="0"/>
    </xf>
    <xf numFmtId="0" fontId="4" fillId="4" borderId="2" xfId="0" applyFont="1" applyFill="1" applyBorder="1" applyAlignment="1">
      <alignment horizontal="left" vertical="center" wrapText="1"/>
    </xf>
    <xf numFmtId="0" fontId="4" fillId="4" borderId="2" xfId="0" applyFont="1" applyFill="1" applyBorder="1" applyAlignment="1">
      <alignment horizontal="justify" vertical="top" wrapText="1"/>
    </xf>
    <xf numFmtId="14" fontId="4" fillId="0" borderId="2" xfId="0" applyNumberFormat="1" applyFont="1" applyBorder="1" applyAlignment="1">
      <alignment horizontal="center" vertical="center"/>
    </xf>
    <xf numFmtId="0" fontId="10" fillId="5" borderId="0" xfId="0" applyFont="1" applyFill="1" applyAlignment="1">
      <alignment horizontal="left" vertical="top" wrapText="1"/>
    </xf>
    <xf numFmtId="1" fontId="4" fillId="0" borderId="2" xfId="0" applyNumberFormat="1" applyFont="1" applyBorder="1" applyAlignment="1" applyProtection="1">
      <alignment horizontal="center" vertical="center"/>
      <protection locked="0"/>
    </xf>
    <xf numFmtId="0" fontId="4" fillId="0" borderId="0" xfId="0" applyFont="1" applyAlignment="1">
      <alignment horizontal="left" vertical="top" wrapText="1"/>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4" fillId="4" borderId="2" xfId="0" applyFont="1" applyFill="1" applyBorder="1" applyAlignment="1">
      <alignment horizontal="left" vertical="top" wrapText="1"/>
    </xf>
    <xf numFmtId="0" fontId="7" fillId="0" borderId="2" xfId="0" applyFont="1" applyBorder="1" applyAlignment="1">
      <alignment horizontal="left" vertical="top" wrapText="1"/>
    </xf>
    <xf numFmtId="0" fontId="4" fillId="0" borderId="2" xfId="0" applyFont="1" applyBorder="1" applyAlignment="1">
      <alignment vertical="center"/>
    </xf>
    <xf numFmtId="0" fontId="7" fillId="0" borderId="2" xfId="0" applyFont="1" applyBorder="1" applyAlignment="1">
      <alignment vertical="center" wrapText="1"/>
    </xf>
    <xf numFmtId="0" fontId="10" fillId="0" borderId="2" xfId="0" applyFont="1" applyBorder="1" applyAlignment="1">
      <alignment horizontal="left" vertical="center" wrapText="1"/>
    </xf>
    <xf numFmtId="0" fontId="4" fillId="0" borderId="2" xfId="0" applyFont="1" applyBorder="1" applyAlignment="1">
      <alignment vertical="top" wrapText="1"/>
    </xf>
    <xf numFmtId="1" fontId="4"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xf>
    <xf numFmtId="9" fontId="7" fillId="0" borderId="2" xfId="0" applyNumberFormat="1" applyFont="1" applyBorder="1" applyAlignment="1">
      <alignment horizontal="left" vertical="top" wrapText="1"/>
    </xf>
    <xf numFmtId="0" fontId="4" fillId="4" borderId="2" xfId="0" applyFont="1" applyFill="1" applyBorder="1" applyAlignment="1">
      <alignment vertical="center"/>
    </xf>
    <xf numFmtId="0" fontId="7" fillId="0" borderId="2" xfId="0" applyFont="1" applyBorder="1" applyAlignment="1">
      <alignment horizontal="left" vertical="center" wrapText="1"/>
    </xf>
    <xf numFmtId="0" fontId="4" fillId="0" borderId="2" xfId="0" applyFont="1" applyBorder="1" applyAlignment="1">
      <alignment horizontal="center" vertical="center" wrapText="1"/>
    </xf>
    <xf numFmtId="0" fontId="10" fillId="5" borderId="2" xfId="0" applyFont="1" applyFill="1" applyBorder="1" applyAlignment="1">
      <alignment horizontal="left" vertical="center"/>
    </xf>
    <xf numFmtId="0" fontId="4" fillId="4" borderId="2" xfId="0" applyFont="1" applyFill="1" applyBorder="1" applyAlignment="1" applyProtection="1">
      <alignment horizontal="center" vertical="center" wrapText="1"/>
      <protection locked="0"/>
    </xf>
    <xf numFmtId="0" fontId="10" fillId="0" borderId="2" xfId="0" applyFont="1" applyBorder="1" applyAlignment="1">
      <alignment horizontal="center" vertical="center"/>
    </xf>
    <xf numFmtId="0" fontId="10"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14" fontId="10" fillId="5" borderId="2" xfId="0" applyNumberFormat="1" applyFont="1" applyFill="1" applyBorder="1" applyAlignment="1">
      <alignment horizontal="center" vertical="center"/>
    </xf>
    <xf numFmtId="0" fontId="10" fillId="0" borderId="2" xfId="0" applyFont="1" applyBorder="1" applyAlignment="1">
      <alignment horizontal="left" vertical="top" wrapText="1"/>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xf>
    <xf numFmtId="0" fontId="7" fillId="5" borderId="2" xfId="0" applyFont="1" applyFill="1" applyBorder="1" applyAlignment="1">
      <alignment horizontal="left" vertical="top"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xf>
    <xf numFmtId="0" fontId="6" fillId="4" borderId="2" xfId="0" applyFont="1" applyFill="1" applyBorder="1" applyAlignment="1">
      <alignment vertical="center" wrapText="1"/>
    </xf>
    <xf numFmtId="14" fontId="4" fillId="4" borderId="2" xfId="0" applyNumberFormat="1"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0" borderId="2" xfId="0" applyFont="1" applyBorder="1" applyAlignment="1">
      <alignment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xf>
    <xf numFmtId="1" fontId="6" fillId="0" borderId="2" xfId="0" applyNumberFormat="1" applyFont="1" applyBorder="1" applyAlignment="1" applyProtection="1">
      <alignment horizontal="center" vertical="center"/>
      <protection locked="0"/>
    </xf>
    <xf numFmtId="0" fontId="9" fillId="4" borderId="2" xfId="0" applyFont="1" applyFill="1" applyBorder="1" applyAlignment="1">
      <alignment horizontal="left" vertical="top" wrapText="1"/>
    </xf>
    <xf numFmtId="0" fontId="10" fillId="5" borderId="2" xfId="0" applyFont="1" applyFill="1" applyBorder="1" applyAlignment="1">
      <alignment horizontal="left" vertical="top" wrapText="1"/>
    </xf>
    <xf numFmtId="0" fontId="1" fillId="2" borderId="1" xfId="0" applyFont="1" applyFill="1" applyBorder="1" applyAlignment="1">
      <alignment horizontal="center" vertical="center"/>
    </xf>
    <xf numFmtId="0" fontId="0" fillId="0" borderId="0" xfId="0" applyAlignment="1"/>
    <xf numFmtId="0" fontId="4" fillId="4" borderId="2" xfId="0" applyNumberFormat="1" applyFont="1" applyFill="1" applyBorder="1" applyAlignment="1">
      <alignment horizontal="center" vertical="center" wrapText="1"/>
    </xf>
  </cellXfs>
  <cellStyles count="2">
    <cellStyle name="Normal" xfId="0" builtinId="0"/>
    <cellStyle name="Normal 5" xfId="1" xr:uid="{AA0CEEFA-1E1D-439D-B3D8-26BE4587FB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4"/>
  <sheetViews>
    <sheetView tabSelected="1" topLeftCell="F35" zoomScale="70" zoomScaleNormal="70" workbookViewId="0">
      <selection activeCell="N11" sqref="N11:N3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55.140625" customWidth="1"/>
    <col min="16" max="255" width="8" customWidth="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530</v>
      </c>
    </row>
    <row r="5" spans="1:15" x14ac:dyDescent="0.25">
      <c r="B5" s="1" t="s">
        <v>6</v>
      </c>
      <c r="C5" s="2">
        <v>44926</v>
      </c>
    </row>
    <row r="6" spans="1:15" x14ac:dyDescent="0.25">
      <c r="B6" s="1" t="s">
        <v>7</v>
      </c>
      <c r="C6" s="1">
        <v>6</v>
      </c>
      <c r="D6" s="1" t="s">
        <v>8</v>
      </c>
    </row>
    <row r="8" spans="1:15" x14ac:dyDescent="0.25">
      <c r="A8" s="1" t="s">
        <v>9</v>
      </c>
      <c r="B8" s="66" t="s">
        <v>10</v>
      </c>
      <c r="C8" s="67"/>
      <c r="D8" s="67"/>
      <c r="E8" s="67"/>
      <c r="F8" s="67"/>
      <c r="G8" s="67"/>
      <c r="H8" s="67"/>
      <c r="I8" s="67"/>
      <c r="J8" s="67"/>
      <c r="K8" s="67"/>
      <c r="L8" s="67"/>
      <c r="M8" s="67"/>
      <c r="N8" s="67"/>
      <c r="O8" s="67"/>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5.75" x14ac:dyDescent="0.25">
      <c r="A11" s="1">
        <v>1</v>
      </c>
      <c r="B11" s="4" t="s">
        <v>26</v>
      </c>
      <c r="C11" s="5" t="s">
        <v>25</v>
      </c>
      <c r="D11" s="4" t="s">
        <v>179</v>
      </c>
      <c r="E11" s="6" t="s">
        <v>27</v>
      </c>
      <c r="F11" s="6" t="s">
        <v>28</v>
      </c>
      <c r="G11" s="6" t="s">
        <v>29</v>
      </c>
      <c r="H11" s="6" t="s">
        <v>29</v>
      </c>
      <c r="I11" s="6" t="s">
        <v>30</v>
      </c>
      <c r="J11" s="4">
        <v>4</v>
      </c>
      <c r="K11" s="7">
        <v>42736</v>
      </c>
      <c r="L11" s="8">
        <v>44926</v>
      </c>
      <c r="M11" s="9">
        <f t="shared" ref="M11" si="0">ROUND(((L11-K11)/7),0)</f>
        <v>313</v>
      </c>
      <c r="N11" s="4">
        <v>2</v>
      </c>
      <c r="O11" s="10" t="s">
        <v>31</v>
      </c>
    </row>
    <row r="12" spans="1:15" ht="165.75" x14ac:dyDescent="0.25">
      <c r="A12" s="3">
        <v>2</v>
      </c>
      <c r="B12" s="4" t="s">
        <v>32</v>
      </c>
      <c r="C12" s="5" t="s">
        <v>25</v>
      </c>
      <c r="D12" s="11" t="s">
        <v>180</v>
      </c>
      <c r="E12" s="12" t="s">
        <v>33</v>
      </c>
      <c r="F12" s="12" t="s">
        <v>34</v>
      </c>
      <c r="G12" s="12" t="s">
        <v>35</v>
      </c>
      <c r="H12" s="12" t="s">
        <v>36</v>
      </c>
      <c r="I12" s="12" t="s">
        <v>37</v>
      </c>
      <c r="J12" s="13">
        <v>4</v>
      </c>
      <c r="K12" s="14">
        <v>43486</v>
      </c>
      <c r="L12" s="14">
        <v>45107</v>
      </c>
      <c r="M12" s="9">
        <f>ROUND(((L12-K12)/7),0)</f>
        <v>232</v>
      </c>
      <c r="N12" s="4">
        <v>3</v>
      </c>
      <c r="O12" s="10" t="s">
        <v>38</v>
      </c>
    </row>
    <row r="13" spans="1:15" ht="204" x14ac:dyDescent="0.25">
      <c r="A13" s="3">
        <v>3</v>
      </c>
      <c r="B13" s="4" t="s">
        <v>39</v>
      </c>
      <c r="C13" s="5" t="s">
        <v>25</v>
      </c>
      <c r="D13" s="15" t="s">
        <v>40</v>
      </c>
      <c r="E13" s="5" t="s">
        <v>41</v>
      </c>
      <c r="F13" s="12" t="s">
        <v>42</v>
      </c>
      <c r="G13" s="5" t="s">
        <v>43</v>
      </c>
      <c r="H13" s="5" t="s">
        <v>44</v>
      </c>
      <c r="I13" s="6" t="s">
        <v>45</v>
      </c>
      <c r="J13" s="16">
        <v>12</v>
      </c>
      <c r="K13" s="17">
        <v>43631</v>
      </c>
      <c r="L13" s="14">
        <v>45107</v>
      </c>
      <c r="M13" s="9">
        <v>54</v>
      </c>
      <c r="N13" s="4">
        <v>10</v>
      </c>
      <c r="O13" s="10" t="s">
        <v>46</v>
      </c>
    </row>
    <row r="14" spans="1:15" ht="191.25" x14ac:dyDescent="0.25">
      <c r="A14" s="3">
        <v>4</v>
      </c>
      <c r="B14" s="4" t="s">
        <v>47</v>
      </c>
      <c r="C14" s="5" t="s">
        <v>25</v>
      </c>
      <c r="D14" s="15" t="s">
        <v>48</v>
      </c>
      <c r="E14" s="5" t="s">
        <v>49</v>
      </c>
      <c r="F14" s="12" t="s">
        <v>50</v>
      </c>
      <c r="G14" s="5" t="s">
        <v>43</v>
      </c>
      <c r="H14" s="5" t="s">
        <v>44</v>
      </c>
      <c r="I14" s="6" t="s">
        <v>45</v>
      </c>
      <c r="J14" s="16">
        <v>12</v>
      </c>
      <c r="K14" s="17">
        <v>43631</v>
      </c>
      <c r="L14" s="14">
        <v>45107</v>
      </c>
      <c r="M14" s="9">
        <v>54</v>
      </c>
      <c r="N14" s="4">
        <v>10</v>
      </c>
      <c r="O14" s="10" t="s">
        <v>46</v>
      </c>
    </row>
    <row r="15" spans="1:15" ht="216.75" x14ac:dyDescent="0.25">
      <c r="A15" s="3">
        <v>5</v>
      </c>
      <c r="B15" s="4" t="s">
        <v>51</v>
      </c>
      <c r="C15" s="5" t="s">
        <v>25</v>
      </c>
      <c r="D15" s="4" t="s">
        <v>181</v>
      </c>
      <c r="E15" s="6" t="s">
        <v>52</v>
      </c>
      <c r="F15" s="6" t="s">
        <v>53</v>
      </c>
      <c r="G15" s="6" t="s">
        <v>54</v>
      </c>
      <c r="H15" s="6" t="s">
        <v>55</v>
      </c>
      <c r="I15" s="6" t="s">
        <v>56</v>
      </c>
      <c r="J15" s="4">
        <v>10</v>
      </c>
      <c r="K15" s="17">
        <v>43617</v>
      </c>
      <c r="L15" s="18">
        <v>44900</v>
      </c>
      <c r="M15" s="9">
        <f t="shared" ref="M15" si="1">ROUND(((L15-K15)/7),0)</f>
        <v>183</v>
      </c>
      <c r="N15" s="4">
        <v>8</v>
      </c>
      <c r="O15" s="19" t="s">
        <v>205</v>
      </c>
    </row>
    <row r="16" spans="1:15" ht="127.5" x14ac:dyDescent="0.25">
      <c r="A16" s="3">
        <v>6</v>
      </c>
      <c r="B16" s="4" t="s">
        <v>57</v>
      </c>
      <c r="C16" s="5" t="s">
        <v>25</v>
      </c>
      <c r="D16" s="15" t="s">
        <v>58</v>
      </c>
      <c r="E16" s="5" t="s">
        <v>59</v>
      </c>
      <c r="F16" s="5" t="s">
        <v>60</v>
      </c>
      <c r="G16" s="20" t="s">
        <v>61</v>
      </c>
      <c r="H16" s="21" t="s">
        <v>62</v>
      </c>
      <c r="I16" s="21" t="s">
        <v>63</v>
      </c>
      <c r="J16" s="16">
        <v>2</v>
      </c>
      <c r="K16" s="7">
        <v>44104</v>
      </c>
      <c r="L16" s="8">
        <v>44926</v>
      </c>
      <c r="M16" s="15">
        <f t="shared" ref="M16:M17" si="2">ROUNDDOWN(((L16-K16)/7),0)</f>
        <v>117</v>
      </c>
      <c r="N16" s="13">
        <v>0</v>
      </c>
      <c r="O16" s="10" t="s">
        <v>64</v>
      </c>
    </row>
    <row r="17" spans="1:15" ht="178.5" x14ac:dyDescent="0.25">
      <c r="A17" s="3">
        <v>7</v>
      </c>
      <c r="B17" s="4" t="s">
        <v>65</v>
      </c>
      <c r="C17" s="5" t="s">
        <v>25</v>
      </c>
      <c r="D17" s="15" t="s">
        <v>66</v>
      </c>
      <c r="E17" s="5" t="s">
        <v>67</v>
      </c>
      <c r="F17" s="5" t="s">
        <v>68</v>
      </c>
      <c r="G17" s="21" t="s">
        <v>69</v>
      </c>
      <c r="H17" s="21" t="s">
        <v>70</v>
      </c>
      <c r="I17" s="16" t="s">
        <v>71</v>
      </c>
      <c r="J17" s="16">
        <v>1</v>
      </c>
      <c r="K17" s="7">
        <v>44307</v>
      </c>
      <c r="L17" s="8">
        <v>44925</v>
      </c>
      <c r="M17" s="15">
        <f t="shared" si="2"/>
        <v>88</v>
      </c>
      <c r="N17" s="13">
        <v>0</v>
      </c>
      <c r="O17" s="10" t="s">
        <v>72</v>
      </c>
    </row>
    <row r="18" spans="1:15" ht="153" x14ac:dyDescent="0.25">
      <c r="A18" s="3">
        <v>8</v>
      </c>
      <c r="B18" s="4" t="s">
        <v>73</v>
      </c>
      <c r="C18" s="5" t="s">
        <v>25</v>
      </c>
      <c r="D18" s="4" t="s">
        <v>74</v>
      </c>
      <c r="E18" s="6" t="s">
        <v>75</v>
      </c>
      <c r="F18" s="6" t="s">
        <v>76</v>
      </c>
      <c r="G18" s="6" t="s">
        <v>77</v>
      </c>
      <c r="H18" s="6" t="s">
        <v>78</v>
      </c>
      <c r="I18" s="6" t="s">
        <v>79</v>
      </c>
      <c r="J18" s="4">
        <v>2</v>
      </c>
      <c r="K18" s="7">
        <v>44221</v>
      </c>
      <c r="L18" s="7">
        <v>44926</v>
      </c>
      <c r="M18" s="9">
        <f>ROUND(((L18-K18)/7),0)</f>
        <v>101</v>
      </c>
      <c r="N18" s="4">
        <v>1</v>
      </c>
      <c r="O18" s="10" t="s">
        <v>206</v>
      </c>
    </row>
    <row r="19" spans="1:15" ht="153" x14ac:dyDescent="0.25">
      <c r="A19" s="3">
        <v>9</v>
      </c>
      <c r="B19" s="4" t="s">
        <v>80</v>
      </c>
      <c r="C19" s="5" t="s">
        <v>25</v>
      </c>
      <c r="D19" s="4" t="s">
        <v>81</v>
      </c>
      <c r="E19" s="22" t="s">
        <v>82</v>
      </c>
      <c r="F19" s="22" t="s">
        <v>83</v>
      </c>
      <c r="G19" s="22" t="s">
        <v>84</v>
      </c>
      <c r="H19" s="6" t="s">
        <v>85</v>
      </c>
      <c r="I19" s="6" t="s">
        <v>86</v>
      </c>
      <c r="J19" s="4">
        <v>1</v>
      </c>
      <c r="K19" s="7">
        <v>44301</v>
      </c>
      <c r="L19" s="23">
        <v>45168</v>
      </c>
      <c r="M19" s="9">
        <v>35</v>
      </c>
      <c r="N19" s="4">
        <v>0</v>
      </c>
      <c r="O19" s="24" t="s">
        <v>87</v>
      </c>
    </row>
    <row r="20" spans="1:15" ht="191.25" x14ac:dyDescent="0.25">
      <c r="A20" s="3">
        <v>10</v>
      </c>
      <c r="B20" s="4" t="s">
        <v>88</v>
      </c>
      <c r="C20" s="5" t="s">
        <v>25</v>
      </c>
      <c r="D20" s="4" t="s">
        <v>81</v>
      </c>
      <c r="E20" s="22" t="s">
        <v>82</v>
      </c>
      <c r="F20" s="22" t="s">
        <v>83</v>
      </c>
      <c r="G20" s="22" t="s">
        <v>89</v>
      </c>
      <c r="H20" s="6" t="s">
        <v>90</v>
      </c>
      <c r="I20" s="6" t="s">
        <v>91</v>
      </c>
      <c r="J20" s="4">
        <v>1</v>
      </c>
      <c r="K20" s="7">
        <v>44270</v>
      </c>
      <c r="L20" s="23">
        <v>44910</v>
      </c>
      <c r="M20" s="25">
        <v>90</v>
      </c>
      <c r="N20" s="27">
        <v>0</v>
      </c>
      <c r="O20" s="26" t="s">
        <v>92</v>
      </c>
    </row>
    <row r="21" spans="1:15" ht="204" x14ac:dyDescent="0.25">
      <c r="A21" s="3">
        <v>11</v>
      </c>
      <c r="B21" s="27" t="s">
        <v>93</v>
      </c>
      <c r="C21" s="5" t="s">
        <v>25</v>
      </c>
      <c r="D21" s="28" t="s">
        <v>94</v>
      </c>
      <c r="E21" s="6" t="s">
        <v>95</v>
      </c>
      <c r="F21" s="29" t="s">
        <v>96</v>
      </c>
      <c r="G21" s="16" t="s">
        <v>97</v>
      </c>
      <c r="H21" s="16" t="s">
        <v>98</v>
      </c>
      <c r="I21" s="16" t="s">
        <v>99</v>
      </c>
      <c r="J21" s="4">
        <v>36</v>
      </c>
      <c r="K21" s="7">
        <v>44377</v>
      </c>
      <c r="L21" s="14">
        <v>45107</v>
      </c>
      <c r="M21" s="9">
        <v>25</v>
      </c>
      <c r="N21" s="68">
        <v>32</v>
      </c>
      <c r="O21" s="30" t="s">
        <v>100</v>
      </c>
    </row>
    <row r="22" spans="1:15" ht="204" x14ac:dyDescent="0.25">
      <c r="A22" s="3">
        <v>12</v>
      </c>
      <c r="B22" s="27" t="s">
        <v>101</v>
      </c>
      <c r="C22" s="5" t="s">
        <v>25</v>
      </c>
      <c r="D22" s="28" t="s">
        <v>94</v>
      </c>
      <c r="E22" s="6" t="s">
        <v>95</v>
      </c>
      <c r="F22" s="29" t="s">
        <v>96</v>
      </c>
      <c r="G22" s="16" t="s">
        <v>102</v>
      </c>
      <c r="H22" s="16" t="s">
        <v>98</v>
      </c>
      <c r="I22" s="16" t="s">
        <v>99</v>
      </c>
      <c r="J22" s="4">
        <v>14</v>
      </c>
      <c r="K22" s="7">
        <v>44377</v>
      </c>
      <c r="L22" s="14">
        <v>45107</v>
      </c>
      <c r="M22" s="9">
        <v>25</v>
      </c>
      <c r="N22" s="16">
        <v>3</v>
      </c>
      <c r="O22" s="30" t="s">
        <v>103</v>
      </c>
    </row>
    <row r="23" spans="1:15" ht="153" x14ac:dyDescent="0.25">
      <c r="A23" s="3">
        <v>13</v>
      </c>
      <c r="B23" s="31" t="s">
        <v>104</v>
      </c>
      <c r="C23" s="5" t="s">
        <v>25</v>
      </c>
      <c r="D23" s="28" t="s">
        <v>182</v>
      </c>
      <c r="E23" s="32" t="s">
        <v>195</v>
      </c>
      <c r="F23" s="32" t="s">
        <v>105</v>
      </c>
      <c r="G23" s="33" t="s">
        <v>106</v>
      </c>
      <c r="H23" s="34" t="s">
        <v>107</v>
      </c>
      <c r="I23" s="35" t="s">
        <v>108</v>
      </c>
      <c r="J23" s="28">
        <v>12</v>
      </c>
      <c r="K23" s="23">
        <v>44564</v>
      </c>
      <c r="L23" s="36">
        <v>44925</v>
      </c>
      <c r="M23" s="25">
        <v>52</v>
      </c>
      <c r="N23" s="28">
        <v>9</v>
      </c>
      <c r="O23" s="37" t="s">
        <v>109</v>
      </c>
    </row>
    <row r="24" spans="1:15" ht="153" x14ac:dyDescent="0.25">
      <c r="A24" s="3">
        <v>14</v>
      </c>
      <c r="B24" s="31" t="s">
        <v>110</v>
      </c>
      <c r="C24" s="5" t="s">
        <v>25</v>
      </c>
      <c r="D24" s="28" t="s">
        <v>183</v>
      </c>
      <c r="E24" s="32" t="s">
        <v>195</v>
      </c>
      <c r="F24" s="32" t="s">
        <v>105</v>
      </c>
      <c r="G24" s="33" t="s">
        <v>111</v>
      </c>
      <c r="H24" s="34" t="s">
        <v>112</v>
      </c>
      <c r="I24" s="35" t="s">
        <v>113</v>
      </c>
      <c r="J24" s="28">
        <v>12</v>
      </c>
      <c r="K24" s="23">
        <v>44592</v>
      </c>
      <c r="L24" s="36">
        <v>44925</v>
      </c>
      <c r="M24" s="25">
        <v>52</v>
      </c>
      <c r="N24" s="28">
        <v>9</v>
      </c>
      <c r="O24" s="30" t="s">
        <v>114</v>
      </c>
    </row>
    <row r="25" spans="1:15" ht="204" x14ac:dyDescent="0.25">
      <c r="A25" s="3">
        <v>15</v>
      </c>
      <c r="B25" s="38" t="s">
        <v>115</v>
      </c>
      <c r="C25" s="5" t="s">
        <v>25</v>
      </c>
      <c r="D25" s="28" t="s">
        <v>184</v>
      </c>
      <c r="E25" s="32" t="s">
        <v>196</v>
      </c>
      <c r="F25" s="32" t="s">
        <v>201</v>
      </c>
      <c r="G25" s="32" t="s">
        <v>116</v>
      </c>
      <c r="H25" s="39" t="s">
        <v>117</v>
      </c>
      <c r="I25" s="40" t="s">
        <v>108</v>
      </c>
      <c r="J25" s="40">
        <v>4</v>
      </c>
      <c r="K25" s="23">
        <v>44651</v>
      </c>
      <c r="L25" s="23">
        <v>45016</v>
      </c>
      <c r="M25" s="25">
        <v>52</v>
      </c>
      <c r="N25" s="59">
        <v>3</v>
      </c>
      <c r="O25" s="30" t="s">
        <v>118</v>
      </c>
    </row>
    <row r="26" spans="1:15" ht="165.75" x14ac:dyDescent="0.25">
      <c r="A26" s="3">
        <v>16</v>
      </c>
      <c r="B26" s="41" t="s">
        <v>119</v>
      </c>
      <c r="C26" s="42" t="s">
        <v>25</v>
      </c>
      <c r="D26" s="43" t="s">
        <v>185</v>
      </c>
      <c r="E26" s="65" t="s">
        <v>197</v>
      </c>
      <c r="F26" s="44" t="s">
        <v>120</v>
      </c>
      <c r="G26" s="44" t="s">
        <v>121</v>
      </c>
      <c r="H26" s="65" t="s">
        <v>204</v>
      </c>
      <c r="I26" s="44" t="s">
        <v>122</v>
      </c>
      <c r="J26" s="45">
        <v>3</v>
      </c>
      <c r="K26" s="46">
        <v>44562</v>
      </c>
      <c r="L26" s="46">
        <v>44926</v>
      </c>
      <c r="M26" s="45">
        <v>52</v>
      </c>
      <c r="N26" s="45">
        <v>1</v>
      </c>
      <c r="O26" s="30" t="s">
        <v>207</v>
      </c>
    </row>
    <row r="27" spans="1:15" ht="191.25" x14ac:dyDescent="0.25">
      <c r="A27" s="3">
        <v>17</v>
      </c>
      <c r="B27" s="38" t="s">
        <v>65</v>
      </c>
      <c r="C27" s="5" t="s">
        <v>25</v>
      </c>
      <c r="D27" s="27" t="s">
        <v>186</v>
      </c>
      <c r="E27" s="30" t="s">
        <v>198</v>
      </c>
      <c r="F27" s="30" t="s">
        <v>202</v>
      </c>
      <c r="G27" s="47" t="s">
        <v>123</v>
      </c>
      <c r="H27" s="48" t="s">
        <v>124</v>
      </c>
      <c r="I27" s="48" t="s">
        <v>125</v>
      </c>
      <c r="J27" s="48">
        <v>230</v>
      </c>
      <c r="K27" s="49">
        <v>44576</v>
      </c>
      <c r="L27" s="49">
        <v>44926</v>
      </c>
      <c r="M27" s="27">
        <v>50</v>
      </c>
      <c r="N27" s="27">
        <v>161</v>
      </c>
      <c r="O27" s="30" t="s">
        <v>208</v>
      </c>
    </row>
    <row r="28" spans="1:15" ht="165.75" x14ac:dyDescent="0.25">
      <c r="A28" s="3">
        <v>18</v>
      </c>
      <c r="B28" s="31" t="s">
        <v>126</v>
      </c>
      <c r="C28" s="5" t="s">
        <v>25</v>
      </c>
      <c r="D28" s="28" t="s">
        <v>187</v>
      </c>
      <c r="E28" s="30" t="s">
        <v>199</v>
      </c>
      <c r="F28" s="30" t="s">
        <v>127</v>
      </c>
      <c r="G28" s="47" t="s">
        <v>128</v>
      </c>
      <c r="H28" s="47" t="s">
        <v>129</v>
      </c>
      <c r="I28" s="33" t="s">
        <v>130</v>
      </c>
      <c r="J28" s="43">
        <v>4</v>
      </c>
      <c r="K28" s="49">
        <v>44562</v>
      </c>
      <c r="L28" s="49">
        <v>45016</v>
      </c>
      <c r="M28" s="27">
        <v>64</v>
      </c>
      <c r="N28" s="27">
        <v>2</v>
      </c>
      <c r="O28" s="50" t="s">
        <v>131</v>
      </c>
    </row>
    <row r="29" spans="1:15" ht="255" x14ac:dyDescent="0.25">
      <c r="A29" s="3">
        <v>19</v>
      </c>
      <c r="B29" s="38" t="s">
        <v>132</v>
      </c>
      <c r="C29" s="5" t="s">
        <v>25</v>
      </c>
      <c r="D29" s="28" t="s">
        <v>188</v>
      </c>
      <c r="E29" s="39" t="s">
        <v>200</v>
      </c>
      <c r="F29" s="39" t="s">
        <v>203</v>
      </c>
      <c r="G29" s="33" t="s">
        <v>133</v>
      </c>
      <c r="H29" s="33" t="s">
        <v>134</v>
      </c>
      <c r="I29" s="51" t="s">
        <v>135</v>
      </c>
      <c r="J29" s="51">
        <v>4</v>
      </c>
      <c r="K29" s="52">
        <v>44652</v>
      </c>
      <c r="L29" s="52">
        <v>45016</v>
      </c>
      <c r="M29" s="27">
        <v>52</v>
      </c>
      <c r="N29" s="27">
        <v>3</v>
      </c>
      <c r="O29" s="30" t="s">
        <v>136</v>
      </c>
    </row>
    <row r="30" spans="1:15" ht="191.25" x14ac:dyDescent="0.25">
      <c r="A30" s="3">
        <v>20</v>
      </c>
      <c r="B30" s="31" t="s">
        <v>137</v>
      </c>
      <c r="C30" s="5" t="s">
        <v>25</v>
      </c>
      <c r="D30" s="28" t="s">
        <v>189</v>
      </c>
      <c r="E30" s="39" t="s">
        <v>138</v>
      </c>
      <c r="F30" s="39" t="s">
        <v>139</v>
      </c>
      <c r="G30" s="39" t="s">
        <v>140</v>
      </c>
      <c r="H30" s="39" t="s">
        <v>141</v>
      </c>
      <c r="I30" s="27" t="s">
        <v>99</v>
      </c>
      <c r="J30" s="27">
        <v>12</v>
      </c>
      <c r="K30" s="52">
        <v>44562</v>
      </c>
      <c r="L30" s="52">
        <v>44926</v>
      </c>
      <c r="M30" s="27">
        <v>52</v>
      </c>
      <c r="N30" s="27">
        <v>11</v>
      </c>
      <c r="O30" s="30" t="s">
        <v>142</v>
      </c>
    </row>
    <row r="31" spans="1:15" ht="204" x14ac:dyDescent="0.25">
      <c r="A31" s="3">
        <v>21</v>
      </c>
      <c r="B31" s="38" t="s">
        <v>143</v>
      </c>
      <c r="C31" s="5" t="s">
        <v>25</v>
      </c>
      <c r="D31" s="4" t="s">
        <v>144</v>
      </c>
      <c r="E31" s="6" t="s">
        <v>145</v>
      </c>
      <c r="F31" s="6" t="s">
        <v>146</v>
      </c>
      <c r="G31" s="53" t="s">
        <v>147</v>
      </c>
      <c r="H31" s="53" t="s">
        <v>148</v>
      </c>
      <c r="I31" s="6" t="s">
        <v>149</v>
      </c>
      <c r="J31" s="4">
        <v>1</v>
      </c>
      <c r="K31" s="54">
        <v>44502</v>
      </c>
      <c r="L31" s="55">
        <v>44926</v>
      </c>
      <c r="M31" s="9">
        <v>9</v>
      </c>
      <c r="N31" s="4">
        <v>0</v>
      </c>
      <c r="O31" s="56" t="s">
        <v>209</v>
      </c>
    </row>
    <row r="32" spans="1:15" ht="216.75" x14ac:dyDescent="0.25">
      <c r="A32" s="3">
        <v>22</v>
      </c>
      <c r="B32" s="27"/>
      <c r="C32" s="5" t="s">
        <v>25</v>
      </c>
      <c r="D32" s="28" t="s">
        <v>190</v>
      </c>
      <c r="E32" s="57" t="s">
        <v>150</v>
      </c>
      <c r="F32" s="57" t="s">
        <v>151</v>
      </c>
      <c r="G32" s="40" t="s">
        <v>152</v>
      </c>
      <c r="H32" s="40" t="s">
        <v>153</v>
      </c>
      <c r="I32" s="40" t="s">
        <v>154</v>
      </c>
      <c r="J32" s="40">
        <v>5</v>
      </c>
      <c r="K32" s="36">
        <v>44740</v>
      </c>
      <c r="L32" s="36">
        <v>44995</v>
      </c>
      <c r="M32" s="58">
        <v>24</v>
      </c>
      <c r="N32" s="25">
        <v>3</v>
      </c>
      <c r="O32" s="30" t="s">
        <v>155</v>
      </c>
    </row>
    <row r="33" spans="1:15" ht="165.75" x14ac:dyDescent="0.25">
      <c r="A33" s="3">
        <v>23</v>
      </c>
      <c r="B33" s="27"/>
      <c r="C33" s="5" t="s">
        <v>25</v>
      </c>
      <c r="D33" s="58" t="s">
        <v>191</v>
      </c>
      <c r="E33" s="57" t="s">
        <v>156</v>
      </c>
      <c r="F33" s="57" t="s">
        <v>157</v>
      </c>
      <c r="G33" s="57" t="s">
        <v>158</v>
      </c>
      <c r="H33" s="57" t="s">
        <v>159</v>
      </c>
      <c r="I33" s="59" t="s">
        <v>160</v>
      </c>
      <c r="J33" s="59">
        <v>2</v>
      </c>
      <c r="K33" s="60">
        <v>44740</v>
      </c>
      <c r="L33" s="61">
        <v>44915</v>
      </c>
      <c r="M33" s="62">
        <f t="shared" ref="M33:M36" si="3">(L33-K33)/7</f>
        <v>25</v>
      </c>
      <c r="N33" s="63">
        <v>1</v>
      </c>
      <c r="O33" s="64" t="s">
        <v>210</v>
      </c>
    </row>
    <row r="34" spans="1:15" ht="242.25" x14ac:dyDescent="0.25">
      <c r="A34" s="3">
        <v>24</v>
      </c>
      <c r="B34" s="27"/>
      <c r="C34" s="5" t="s">
        <v>25</v>
      </c>
      <c r="D34" s="58" t="s">
        <v>192</v>
      </c>
      <c r="E34" s="57" t="s">
        <v>161</v>
      </c>
      <c r="F34" s="57" t="s">
        <v>162</v>
      </c>
      <c r="G34" s="57" t="s">
        <v>163</v>
      </c>
      <c r="H34" s="57" t="s">
        <v>164</v>
      </c>
      <c r="I34" s="59" t="s">
        <v>165</v>
      </c>
      <c r="J34" s="59">
        <v>2</v>
      </c>
      <c r="K34" s="60">
        <v>44740</v>
      </c>
      <c r="L34" s="61">
        <v>44926</v>
      </c>
      <c r="M34" s="62">
        <f t="shared" si="3"/>
        <v>26.571428571428573</v>
      </c>
      <c r="N34" s="63">
        <v>1</v>
      </c>
      <c r="O34" s="64" t="s">
        <v>166</v>
      </c>
    </row>
    <row r="35" spans="1:15" ht="204" x14ac:dyDescent="0.25">
      <c r="A35" s="3">
        <v>25</v>
      </c>
      <c r="B35" s="27"/>
      <c r="C35" s="5" t="s">
        <v>25</v>
      </c>
      <c r="D35" s="58" t="s">
        <v>193</v>
      </c>
      <c r="E35" s="57" t="s">
        <v>167</v>
      </c>
      <c r="F35" s="57" t="s">
        <v>168</v>
      </c>
      <c r="G35" s="59" t="s">
        <v>169</v>
      </c>
      <c r="H35" s="59" t="s">
        <v>170</v>
      </c>
      <c r="I35" s="59" t="s">
        <v>171</v>
      </c>
      <c r="J35" s="59">
        <v>1</v>
      </c>
      <c r="K35" s="60">
        <v>44740</v>
      </c>
      <c r="L35" s="61">
        <v>44926</v>
      </c>
      <c r="M35" s="62">
        <f t="shared" si="3"/>
        <v>26.571428571428573</v>
      </c>
      <c r="N35" s="63">
        <v>0</v>
      </c>
      <c r="O35" s="64" t="s">
        <v>172</v>
      </c>
    </row>
    <row r="36" spans="1:15" ht="204" x14ac:dyDescent="0.25">
      <c r="A36" s="3">
        <v>26</v>
      </c>
      <c r="B36" s="27"/>
      <c r="C36" s="5" t="s">
        <v>25</v>
      </c>
      <c r="D36" s="58" t="s">
        <v>194</v>
      </c>
      <c r="E36" s="57" t="s">
        <v>173</v>
      </c>
      <c r="F36" s="57" t="s">
        <v>174</v>
      </c>
      <c r="G36" s="57" t="s">
        <v>175</v>
      </c>
      <c r="H36" s="57" t="s">
        <v>176</v>
      </c>
      <c r="I36" s="59" t="s">
        <v>177</v>
      </c>
      <c r="J36" s="59">
        <v>2</v>
      </c>
      <c r="K36" s="60">
        <v>44740</v>
      </c>
      <c r="L36" s="61">
        <v>44925</v>
      </c>
      <c r="M36" s="62">
        <f t="shared" si="3"/>
        <v>26.428571428571427</v>
      </c>
      <c r="N36" s="63">
        <v>1</v>
      </c>
      <c r="O36" s="64" t="s">
        <v>178</v>
      </c>
    </row>
    <row r="351003" spans="1:1" x14ac:dyDescent="0.25">
      <c r="A351003" t="s">
        <v>24</v>
      </c>
    </row>
    <row r="351004" spans="1:1" x14ac:dyDescent="0.25">
      <c r="A351004" t="s">
        <v>25</v>
      </c>
    </row>
  </sheetData>
  <mergeCells count="1">
    <mergeCell ref="B8:O8"/>
  </mergeCells>
  <dataValidations count="14">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17" xr:uid="{4CC0A834-030A-4A6E-961B-85BB3B3F71C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E17" xr:uid="{80522D85-0ED7-4A65-A121-8CF7C43BCA4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17" xr:uid="{D4EAB60D-71FE-418A-BE7F-FA1944819EB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6 G18 G21:G22 G16:H16 G13:H14" xr:uid="{9FB2532A-EF81-4CA0-B12B-E74974267D4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1:J22 J18:J19" xr:uid="{19629A91-758E-4F32-B09D-C10E5639C63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1:K22 K32:K36 K18:K19" xr:uid="{F753F84A-91D7-4071-A50E-A15BA492F5B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3:M14 M16:M17" xr:uid="{2B506DCA-F527-4191-B6B2-2E64B5ED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8:N19" xr:uid="{F0F8DADE-44ED-4831-824E-660FEBE5498A}">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8:D22" xr:uid="{8CD223A8-5736-4444-8453-75F8368577A5}">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8:E22" xr:uid="{C556EC93-E359-440E-AA92-93EF6EF3EAEC}">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8:F22" xr:uid="{C07F6033-0D67-4CDF-8395-243A1EC15A5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9" xr:uid="{9AE92F06-9C98-4022-ABC3-E2E5CD14111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32:J36 I19" xr:uid="{789E40BA-676F-4526-AA71-314CDE59D86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18 G34:H35 G32:H32 H18:H19 H21:H22 I21:I22" xr:uid="{72855AD4-5D5B-4DEA-9A6E-97C37CE1FCA7}">
      <formula1>0</formula1>
      <formula2>390</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Mario Adolfo Gomez</cp:lastModifiedBy>
  <cp:revision/>
  <dcterms:created xsi:type="dcterms:W3CDTF">2023-01-24T15:16:51Z</dcterms:created>
  <dcterms:modified xsi:type="dcterms:W3CDTF">2023-01-24T20:04:12Z</dcterms:modified>
  <cp:category/>
  <cp:contentStatus/>
</cp:coreProperties>
</file>