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AF\2018\PRESUPUESTO\INFORMES\PAGINA WEB\"/>
    </mc:Choice>
  </mc:AlternateContent>
  <bookViews>
    <workbookView xWindow="0" yWindow="0" windowWidth="19260" windowHeight="6900"/>
  </bookViews>
  <sheets>
    <sheet name="VIGENCIA SIIF" sheetId="34" r:id="rId1"/>
  </sheets>
  <definedNames>
    <definedName name="_xlnm._FilterDatabase" localSheetId="0" hidden="1">'VIGENCIA SIIF'!$A$11:$Q$141</definedName>
    <definedName name="_xlnm.Print_Area" localSheetId="0">'VIGENCIA SIIF'!$A$1:$O$143</definedName>
    <definedName name="_xlnm.Print_Titles" localSheetId="0">'VIGENCIA SIIF'!$1:$11</definedName>
  </definedNames>
  <calcPr calcId="171027"/>
</workbook>
</file>

<file path=xl/calcChain.xml><?xml version="1.0" encoding="utf-8"?>
<calcChain xmlns="http://schemas.openxmlformats.org/spreadsheetml/2006/main">
  <c r="O140" i="34" l="1"/>
  <c r="N140" i="34"/>
  <c r="N139" i="34"/>
  <c r="O139" i="34"/>
  <c r="O138" i="34"/>
  <c r="N138" i="34"/>
  <c r="O137" i="34"/>
  <c r="O136" i="34"/>
  <c r="O135" i="34"/>
  <c r="N135" i="34"/>
  <c r="O134" i="34"/>
  <c r="N134" i="34"/>
  <c r="N133" i="34"/>
  <c r="O133" i="34"/>
  <c r="N132" i="34"/>
  <c r="O130" i="34"/>
  <c r="N129" i="34"/>
  <c r="O129" i="34"/>
  <c r="O128" i="34"/>
  <c r="N128" i="34"/>
  <c r="O127" i="34"/>
  <c r="N127" i="34"/>
  <c r="N126" i="34"/>
  <c r="O125" i="34"/>
  <c r="N125" i="34"/>
  <c r="O124" i="34"/>
  <c r="N124" i="34"/>
  <c r="O122" i="34"/>
  <c r="N122" i="34"/>
  <c r="N121" i="34"/>
  <c r="N117" i="34"/>
  <c r="O114" i="34"/>
  <c r="N114" i="34"/>
  <c r="N113" i="34"/>
  <c r="N111" i="34"/>
  <c r="O105" i="34"/>
  <c r="N106" i="34"/>
  <c r="N103" i="34"/>
  <c r="O102" i="34"/>
  <c r="N101" i="34"/>
  <c r="O101" i="34"/>
  <c r="N100" i="34"/>
  <c r="O99" i="34"/>
  <c r="N99" i="34"/>
  <c r="N96" i="34"/>
  <c r="O96" i="34"/>
  <c r="N95" i="34"/>
  <c r="O94" i="34"/>
  <c r="N94" i="34"/>
  <c r="O93" i="34"/>
  <c r="N93" i="34"/>
  <c r="N92" i="34"/>
  <c r="O91" i="34"/>
  <c r="N91" i="34"/>
  <c r="O90" i="34"/>
  <c r="N90" i="34"/>
  <c r="O89" i="34"/>
  <c r="N89" i="34"/>
  <c r="N88" i="34"/>
  <c r="O88" i="34"/>
  <c r="N87" i="34"/>
  <c r="O86" i="34"/>
  <c r="N86" i="34"/>
  <c r="O85" i="34"/>
  <c r="N85" i="34"/>
  <c r="N84" i="34"/>
  <c r="O83" i="34"/>
  <c r="N83" i="34"/>
  <c r="O82" i="34"/>
  <c r="N82" i="34"/>
  <c r="N79" i="34"/>
  <c r="O81" i="34"/>
  <c r="N81" i="34"/>
  <c r="N80" i="34"/>
  <c r="O79" i="34"/>
  <c r="O78" i="34"/>
  <c r="N78" i="34"/>
  <c r="O77" i="34"/>
  <c r="N77" i="34"/>
  <c r="N76" i="34"/>
  <c r="O76" i="34"/>
  <c r="N75" i="34"/>
  <c r="O75" i="34"/>
  <c r="O74" i="34"/>
  <c r="O73" i="34"/>
  <c r="N73" i="34"/>
  <c r="N72" i="34"/>
  <c r="O71" i="34"/>
  <c r="O70" i="34"/>
  <c r="N70" i="34"/>
  <c r="O69" i="34"/>
  <c r="N69" i="34"/>
  <c r="N68" i="34"/>
  <c r="N67" i="34"/>
  <c r="O67" i="34"/>
  <c r="O66" i="34"/>
  <c r="N66" i="34"/>
  <c r="N64" i="34"/>
  <c r="N63" i="34"/>
  <c r="O62" i="34"/>
  <c r="N62" i="34"/>
  <c r="N59" i="34"/>
  <c r="O58" i="34"/>
  <c r="N58" i="34"/>
  <c r="O57" i="34"/>
  <c r="N57" i="34"/>
  <c r="N56" i="34"/>
  <c r="N55" i="34"/>
  <c r="O55" i="34"/>
  <c r="O49" i="34"/>
  <c r="N49" i="34"/>
  <c r="O48" i="34"/>
  <c r="N48" i="34"/>
  <c r="O47" i="34"/>
  <c r="N47" i="34"/>
  <c r="O46" i="34"/>
  <c r="N46" i="34"/>
  <c r="O44" i="34"/>
  <c r="N44" i="34"/>
  <c r="O43" i="34"/>
  <c r="N43" i="34"/>
  <c r="O42" i="34"/>
  <c r="N42" i="34"/>
  <c r="O41" i="34"/>
  <c r="N41" i="34"/>
  <c r="N38" i="34"/>
  <c r="O38" i="34"/>
  <c r="O37" i="34"/>
  <c r="N37" i="34"/>
  <c r="O36" i="34"/>
  <c r="N36" i="34"/>
  <c r="N34" i="34"/>
  <c r="O34" i="34"/>
  <c r="O33" i="34"/>
  <c r="N33" i="34"/>
  <c r="O32" i="34"/>
  <c r="N31" i="34"/>
  <c r="O31" i="34"/>
  <c r="N30" i="34"/>
  <c r="O29" i="34"/>
  <c r="N29" i="34"/>
  <c r="O28" i="34"/>
  <c r="N28" i="34"/>
  <c r="O27" i="34"/>
  <c r="N27" i="34"/>
  <c r="N26" i="34"/>
  <c r="O26" i="34"/>
  <c r="O25" i="34"/>
  <c r="O24" i="34"/>
  <c r="N24" i="34"/>
  <c r="O23" i="34"/>
  <c r="N23" i="34"/>
  <c r="O21" i="34"/>
  <c r="O20" i="34"/>
  <c r="N20" i="34"/>
  <c r="N18" i="34"/>
  <c r="O18" i="34"/>
  <c r="O17" i="34"/>
  <c r="N17" i="34"/>
  <c r="O16" i="34"/>
  <c r="N16" i="34"/>
  <c r="N131" i="34" l="1"/>
  <c r="O15" i="34"/>
  <c r="O19" i="34"/>
  <c r="N35" i="34"/>
  <c r="N19" i="34"/>
  <c r="O35" i="34"/>
  <c r="N22" i="34"/>
  <c r="O40" i="34"/>
  <c r="N21" i="34"/>
  <c r="O22" i="34"/>
  <c r="N25" i="34"/>
  <c r="O30" i="34"/>
  <c r="N32" i="34"/>
  <c r="N54" i="34"/>
  <c r="O61" i="34"/>
  <c r="O50" i="34"/>
  <c r="O52" i="34"/>
  <c r="O53" i="34"/>
  <c r="O56" i="34"/>
  <c r="N71" i="34"/>
  <c r="N45" i="34"/>
  <c r="O54" i="34"/>
  <c r="O65" i="34"/>
  <c r="N50" i="34"/>
  <c r="O63" i="34"/>
  <c r="O64" i="34"/>
  <c r="O68" i="34"/>
  <c r="O72" i="34"/>
  <c r="O80" i="34"/>
  <c r="O84" i="34"/>
  <c r="O92" i="34"/>
  <c r="O108" i="34"/>
  <c r="N123" i="34"/>
  <c r="O59" i="34"/>
  <c r="N65" i="34"/>
  <c r="N74" i="34"/>
  <c r="O87" i="34"/>
  <c r="O95" i="34"/>
  <c r="O100" i="34"/>
  <c r="N102" i="34"/>
  <c r="O103" i="34"/>
  <c r="O104" i="34"/>
  <c r="O110" i="34"/>
  <c r="O112" i="34"/>
  <c r="O111" i="34"/>
  <c r="O123" i="34"/>
  <c r="O126" i="34"/>
  <c r="N136" i="34"/>
  <c r="N130" i="34"/>
  <c r="N137" i="34"/>
  <c r="O106" i="34"/>
  <c r="N109" i="34"/>
  <c r="O117" i="34"/>
  <c r="N104" i="34"/>
  <c r="N112" i="34"/>
  <c r="O115" i="34"/>
  <c r="O116" i="34"/>
  <c r="O132" i="34"/>
  <c r="O131" i="34" s="1"/>
  <c r="O113" i="34"/>
  <c r="N105" i="34"/>
  <c r="O121" i="34" l="1"/>
  <c r="O107" i="34"/>
  <c r="O109" i="34"/>
  <c r="N15" i="34"/>
  <c r="N120" i="34"/>
  <c r="N61" i="34"/>
  <c r="N60" i="34"/>
  <c r="O39" i="34"/>
  <c r="O45" i="34"/>
  <c r="N116" i="34"/>
  <c r="N110" i="34"/>
  <c r="N108" i="34"/>
  <c r="N53" i="34"/>
  <c r="N40" i="34"/>
  <c r="N39" i="34"/>
  <c r="O60" i="34" l="1"/>
  <c r="O51" i="34"/>
  <c r="N52" i="34"/>
  <c r="N51" i="34"/>
  <c r="N119" i="34"/>
  <c r="N118" i="34"/>
  <c r="O14" i="34"/>
  <c r="N14" i="34"/>
  <c r="O120" i="34"/>
  <c r="N115" i="34"/>
  <c r="N107" i="34"/>
  <c r="O118" i="34" l="1"/>
  <c r="O119" i="34"/>
  <c r="N13" i="34"/>
  <c r="O13" i="34"/>
  <c r="O141" i="34" l="1"/>
  <c r="O12" i="34"/>
  <c r="N141" i="34"/>
  <c r="N12" i="34"/>
</calcChain>
</file>

<file path=xl/sharedStrings.xml><?xml version="1.0" encoding="utf-8"?>
<sst xmlns="http://schemas.openxmlformats.org/spreadsheetml/2006/main" count="300" uniqueCount="265">
  <si>
    <t>AGENCIA NACIONAL DE HIDROCARBUROS</t>
  </si>
  <si>
    <t/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</si>
  <si>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</si>
  <si>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</si>
  <si>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</si>
  <si>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</si>
  <si>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</si>
  <si>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</si>
  <si>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</si>
  <si>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</si>
  <si>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</si>
  <si>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</si>
  <si>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</si>
  <si>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</si>
  <si>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</si>
  <si>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</si>
  <si>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</si>
  <si>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</si>
  <si>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</si>
  <si>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</si>
  <si>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</si>
  <si>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</si>
  <si>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</si>
  <si>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</si>
  <si>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A-1</t>
  </si>
  <si>
    <t>GASTOS DE PERSONAL</t>
  </si>
  <si>
    <t>A-1-0-1</t>
  </si>
  <si>
    <t>SERVICIOS PERSONALES ASOCIADOS A LA NOMINA</t>
  </si>
  <si>
    <t>1</t>
  </si>
  <si>
    <t>A-1-0-1-1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</si>
  <si>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</si>
  <si>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</si>
  <si>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</si>
  <si>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</si>
  <si>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</si>
  <si>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</si>
  <si>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</si>
  <si>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</si>
  <si>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</si>
  <si>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</si>
  <si>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</si>
  <si>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</si>
  <si>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</si>
  <si>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</si>
  <si>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</si>
  <si>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</si>
  <si>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</si>
  <si>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</si>
  <si>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</si>
  <si>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</si>
  <si>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</si>
  <si>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</si>
  <si>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</si>
  <si>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</si>
  <si>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</si>
  <si>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</si>
  <si>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</si>
  <si>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</si>
  <si>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</si>
  <si>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</si>
  <si>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</si>
  <si>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</si>
  <si>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</si>
  <si>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</si>
  <si>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</si>
  <si>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</si>
  <si>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</si>
  <si>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</si>
  <si>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</si>
  <si>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</si>
  <si>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</si>
  <si>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</si>
  <si>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</si>
  <si>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</si>
  <si>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</si>
  <si>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</si>
  <si>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</si>
  <si>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</si>
  <si>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</si>
  <si>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</si>
  <si>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</si>
  <si>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</si>
  <si>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</si>
  <si>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</si>
  <si>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</si>
  <si>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</si>
  <si>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</si>
  <si>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</si>
  <si>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</si>
  <si>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</si>
  <si>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</si>
  <si>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</si>
  <si>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</si>
  <si>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</si>
  <si>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</si>
  <si>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</si>
  <si>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</si>
  <si>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</si>
  <si>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</si>
  <si>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</si>
  <si>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</si>
  <si>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</si>
  <si>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GASTOS GENERALES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</si>
  <si>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</si>
  <si>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</si>
  <si>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</si>
  <si>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</si>
  <si>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</si>
  <si>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</si>
  <si>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</si>
  <si>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</si>
  <si>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</si>
  <si>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</si>
  <si>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</si>
  <si>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</si>
  <si>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</si>
  <si>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</si>
  <si>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</si>
  <si>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</si>
  <si>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</si>
  <si>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</si>
  <si>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</si>
  <si>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</si>
  <si>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</si>
  <si>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</si>
  <si>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</si>
  <si>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</si>
  <si>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</si>
  <si>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</si>
  <si>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</si>
  <si>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</si>
  <si>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</si>
  <si>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</si>
  <si>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</si>
  <si>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</si>
  <si>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</si>
  <si>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</si>
  <si>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</si>
  <si>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</si>
  <si>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</si>
  <si>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</si>
  <si>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</si>
  <si>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</si>
  <si>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</si>
  <si>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</si>
  <si>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</si>
  <si>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</si>
  <si>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</si>
  <si>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</si>
  <si>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</si>
  <si>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</si>
  <si>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</si>
  <si>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</si>
  <si>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</si>
  <si>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</si>
  <si>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</si>
  <si>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</si>
  <si>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</si>
  <si>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</si>
  <si>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</si>
  <si>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</si>
  <si>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</si>
  <si>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</si>
  <si>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</si>
  <si>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</si>
  <si>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</si>
  <si>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</si>
  <si>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</si>
  <si>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</si>
  <si>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</si>
  <si>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</si>
  <si>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</si>
  <si>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</si>
  <si>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</si>
  <si>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</si>
  <si>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</si>
  <si>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</si>
  <si>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</si>
  <si>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</si>
  <si>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</si>
  <si>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</si>
  <si>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</si>
  <si>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</si>
  <si>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</si>
  <si>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</si>
  <si>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</si>
  <si>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</si>
  <si>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</si>
  <si>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</si>
  <si>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</si>
  <si>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</si>
  <si>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</si>
  <si>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</si>
  <si>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</si>
  <si>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</si>
  <si>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</si>
  <si>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</si>
  <si>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</si>
  <si>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</si>
  <si>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</si>
  <si>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</si>
  <si>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</si>
  <si>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</si>
  <si>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</si>
  <si>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</si>
  <si>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</si>
  <si>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</si>
  <si>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A-2-0-4-41</t>
  </si>
  <si>
    <t>Otros Gastos por adquisición de Servicios</t>
  </si>
  <si>
    <t>A-2-0-4-41-13</t>
  </si>
  <si>
    <t>A-3</t>
  </si>
  <si>
    <t>TRANSFERENCIAS CORRIENTES</t>
  </si>
  <si>
    <t>A-3-2</t>
  </si>
  <si>
    <t xml:space="preserve">TRANSFERENCIAS AL SECTOR PÚBLICO </t>
  </si>
  <si>
    <t>A-3-2-1</t>
  </si>
  <si>
    <t>ORDEN NACIONAL</t>
  </si>
  <si>
    <t>A-3-2-1-1</t>
  </si>
  <si>
    <t>CUOTA DE AUDITAJE CONTRANAL</t>
  </si>
  <si>
    <t>A-3-2-1-17</t>
  </si>
  <si>
    <t>EXCEDENTES</t>
  </si>
  <si>
    <t>A-3-6</t>
  </si>
  <si>
    <t>OTRAS TRANSFERENCIAS</t>
  </si>
  <si>
    <t>A-3-6-1</t>
  </si>
  <si>
    <t>SENTENCIAS Y CONCILIACIONES</t>
  </si>
  <si>
    <t>A-3-6-1-1</t>
  </si>
  <si>
    <t>A-5</t>
  </si>
  <si>
    <t>GASTOS DE COMERCIALIZACION Y PRODUCCIÓN</t>
  </si>
  <si>
    <t>A-5-1</t>
  </si>
  <si>
    <t>COMERCIAL</t>
  </si>
  <si>
    <t>A-5-1-2</t>
  </si>
  <si>
    <t>OTROS GASTOS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</si>
  <si>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</si>
  <si>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</si>
  <si>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</si>
  <si>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</si>
  <si>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</si>
  <si>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</si>
  <si>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</si>
  <si>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</si>
  <si>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</si>
  <si>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</si>
  <si>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</si>
  <si>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</si>
  <si>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</si>
  <si>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</si>
  <si>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</si>
  <si>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>INTERSUBSECTORIAL MINAS Y ENERGÍA</t>
  </si>
  <si>
    <t xml:space="preserve">C-2103-1900-1  </t>
  </si>
  <si>
    <t>DESARROLLO DE CIENCIA Y TECNOLOGÍA PARA EL SECTOR DE HIDROCARBUROS</t>
  </si>
  <si>
    <t>C-2103-1900-2-20</t>
  </si>
  <si>
    <t>FORTALECIMIENTO DE LA GESTIÓN ARTICULADA PARA LA SOSTENIBILIDAD DEL SECTOR DE HIDROCARBUROS</t>
  </si>
  <si>
    <t xml:space="preserve">C-2103-1900-2-21  </t>
  </si>
  <si>
    <t xml:space="preserve">C-2103-1900-3 </t>
  </si>
  <si>
    <t>ADECUACIÓN DEL MODELO DE PROMOCIÓN DE LOS RECURSOS HIDROCARBURIFEROS FRENTE A LOS FACTORES EXTERNOS</t>
  </si>
  <si>
    <t>C-2106-1900-1-</t>
  </si>
  <si>
    <t>GESTION DE LA INFORMACIÓN EN EL SECTOR MINERO ENERGETICO</t>
  </si>
  <si>
    <t>C-2106-1900-1-20</t>
  </si>
  <si>
    <t>DESARROLLO DE LA EVALUACIÓN DEL POTENCIAL DE HIDROCARBUROS DEL PAÍS</t>
  </si>
  <si>
    <t>C-2106-1900-1-21</t>
  </si>
  <si>
    <t>C-2106-1900-1</t>
  </si>
  <si>
    <t>GESTION DE TECNOLOGIAS DE INFORMACION Y COMUNICACIONES</t>
  </si>
  <si>
    <t>C-2199-1900-1-20</t>
  </si>
  <si>
    <t xml:space="preserve">TOTAL </t>
  </si>
  <si>
    <t>MAYO</t>
  </si>
  <si>
    <t>EJECUCION PRESUPUESTAL DE GASTOS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</si>
</sst>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"/>
    <numFmt numFmtId="167" formatCode="d/mm/yyyy;@"/>
    <numFmt numFmtId="168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70">
    <xf numFmtId="0" fontId="0" fillId="0" borderId="0" xfId="0"/>
    <xf numFmtId="1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right"/>
    </xf>
    <xf numFmtId="0" fontId="1" fillId="0" borderId="0" xfId="2" applyFont="1" applyFill="1" applyBorder="1"/>
    <xf numFmtId="0" fontId="1" fillId="0" borderId="0" xfId="2" applyFont="1" applyFill="1"/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49" fontId="1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horizontal="left"/>
    </xf>
    <xf numFmtId="3" fontId="3" fillId="0" borderId="5" xfId="2" applyNumberFormat="1" applyFont="1" applyFill="1" applyBorder="1" applyAlignment="1">
      <alignment horizontal="right"/>
    </xf>
    <xf numFmtId="38" fontId="3" fillId="0" borderId="0" xfId="2" applyNumberFormat="1" applyFont="1" applyFill="1" applyBorder="1" applyAlignment="1">
      <alignment horizontal="centerContinuous"/>
    </xf>
    <xf numFmtId="1" fontId="3" fillId="0" borderId="5" xfId="2" applyNumberFormat="1" applyFont="1" applyFill="1" applyBorder="1" applyAlignment="1">
      <alignment horizontal="right"/>
    </xf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0" fontId="1" fillId="0" borderId="7" xfId="2" applyFont="1" applyFill="1" applyBorder="1"/>
    <xf numFmtId="167" fontId="3" fillId="0" borderId="7" xfId="2" applyNumberFormat="1" applyFont="1" applyFill="1" applyBorder="1" applyAlignment="1"/>
    <xf numFmtId="166" fontId="3" fillId="0" borderId="7" xfId="2" applyNumberFormat="1" applyFont="1" applyFill="1" applyBorder="1" applyAlignment="1">
      <alignment horizontal="left"/>
    </xf>
    <xf numFmtId="167" fontId="3" fillId="0" borderId="8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5" xfId="2" applyNumberFormat="1" applyFont="1" applyFill="1" applyBorder="1" applyAlignment="1">
      <alignment horizontal="center" vertical="center"/>
    </xf>
    <xf numFmtId="1" fontId="4" fillId="0" borderId="26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left" vertical="center"/>
    </xf>
    <xf numFmtId="49" fontId="4" fillId="0" borderId="26" xfId="2" applyNumberFormat="1" applyFont="1" applyFill="1" applyBorder="1" applyAlignment="1">
      <alignment horizontal="left" vertical="center" wrapText="1"/>
    </xf>
    <xf numFmtId="38" fontId="4" fillId="0" borderId="26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10" fontId="4" fillId="0" borderId="18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6" xfId="2" applyNumberFormat="1" applyFont="1" applyFill="1" applyBorder="1" applyAlignment="1">
      <alignment vertical="center" wrapText="1"/>
    </xf>
    <xf numFmtId="1" fontId="9" fillId="0" borderId="25" xfId="2" applyNumberFormat="1" applyFont="1" applyFill="1" applyBorder="1" applyAlignment="1">
      <alignment horizontal="center" vertical="center"/>
    </xf>
    <xf numFmtId="1" fontId="9" fillId="0" borderId="26" xfId="2" applyNumberFormat="1" applyFont="1" applyFill="1" applyBorder="1" applyAlignment="1">
      <alignment horizontal="center" vertical="center"/>
    </xf>
    <xf numFmtId="0" fontId="9" fillId="0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left" vertical="center"/>
    </xf>
    <xf numFmtId="49" fontId="9" fillId="0" borderId="26" xfId="2" applyNumberFormat="1" applyFont="1" applyFill="1" applyBorder="1" applyAlignment="1">
      <alignment vertical="center" wrapText="1"/>
    </xf>
    <xf numFmtId="38" fontId="9" fillId="0" borderId="26" xfId="2" applyNumberFormat="1" applyFont="1" applyFill="1" applyBorder="1" applyAlignment="1">
      <alignment horizontal="right" vertical="center"/>
    </xf>
    <xf numFmtId="10" fontId="9" fillId="0" borderId="26" xfId="2" applyNumberFormat="1" applyFont="1" applyFill="1" applyBorder="1" applyAlignment="1">
      <alignment horizontal="right" vertical="center"/>
    </xf>
    <xf numFmtId="10" fontId="9" fillId="0" borderId="18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6" xfId="2" applyNumberFormat="1" applyFont="1" applyFill="1" applyBorder="1" applyAlignment="1">
      <alignment horizontal="center" vertical="center"/>
    </xf>
    <xf numFmtId="10" fontId="4" fillId="0" borderId="2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6" xfId="2" applyNumberFormat="1" applyFont="1" applyFill="1" applyBorder="1" applyAlignment="1">
      <alignment horizontal="left" vertical="center" wrapText="1"/>
    </xf>
    <xf numFmtId="10" fontId="4" fillId="0" borderId="18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8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0" fontId="4" fillId="0" borderId="26" xfId="2" applyNumberFormat="1" applyFont="1" applyFill="1" applyBorder="1" applyAlignment="1">
      <alignment horizontal="left" vertical="center"/>
    </xf>
    <xf numFmtId="40" fontId="4" fillId="0" borderId="26" xfId="2" applyNumberFormat="1" applyFont="1" applyFill="1" applyBorder="1" applyAlignment="1">
      <alignment horizontal="right" vertical="center"/>
    </xf>
    <xf numFmtId="0" fontId="9" fillId="0" borderId="26" xfId="2" applyNumberFormat="1" applyFont="1" applyFill="1" applyBorder="1" applyAlignment="1">
      <alignment horizontal="left" vertical="center"/>
    </xf>
    <xf numFmtId="40" fontId="9" fillId="0" borderId="26" xfId="2" applyNumberFormat="1" applyFont="1" applyFill="1" applyBorder="1" applyAlignment="1">
      <alignment horizontal="right" vertical="center"/>
    </xf>
    <xf numFmtId="0" fontId="9" fillId="0" borderId="26" xfId="2" applyNumberFormat="1" applyFont="1" applyFill="1" applyBorder="1" applyAlignment="1">
      <alignment vertical="center" wrapText="1"/>
    </xf>
    <xf numFmtId="10" fontId="9" fillId="0" borderId="27" xfId="3" applyNumberFormat="1" applyFont="1" applyFill="1" applyBorder="1" applyAlignment="1">
      <alignment horizontal="right" vertical="center"/>
    </xf>
    <xf numFmtId="3" fontId="4" fillId="0" borderId="26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5" fontId="4" fillId="0" borderId="26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vertical="center" wrapText="1"/>
    </xf>
    <xf numFmtId="0" fontId="9" fillId="0" borderId="25" xfId="2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vertical="center" wrapText="1"/>
    </xf>
    <xf numFmtId="165" fontId="9" fillId="0" borderId="26" xfId="2" applyNumberFormat="1" applyFont="1" applyFill="1" applyBorder="1" applyAlignment="1">
      <alignment horizontal="center" vertical="center"/>
    </xf>
    <xf numFmtId="165" fontId="9" fillId="0" borderId="26" xfId="2" applyNumberFormat="1" applyFont="1" applyFill="1" applyBorder="1" applyAlignment="1">
      <alignment horizontal="left" vertical="center"/>
    </xf>
    <xf numFmtId="0" fontId="4" fillId="0" borderId="25" xfId="2" applyNumberFormat="1" applyFont="1" applyFill="1" applyBorder="1" applyAlignment="1">
      <alignment horizontal="center" vertical="center"/>
    </xf>
    <xf numFmtId="165" fontId="4" fillId="0" borderId="26" xfId="2" applyNumberFormat="1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left" vertical="center" wrapText="1"/>
    </xf>
    <xf numFmtId="40" fontId="4" fillId="0" borderId="26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left" vertical="center" wrapText="1"/>
    </xf>
    <xf numFmtId="40" fontId="9" fillId="0" borderId="26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9" fillId="0" borderId="26" xfId="3" applyNumberFormat="1" applyFont="1" applyFill="1" applyBorder="1" applyAlignment="1">
      <alignment horizontal="right" vertical="center"/>
    </xf>
    <xf numFmtId="38" fontId="4" fillId="0" borderId="31" xfId="2" applyNumberFormat="1" applyFont="1" applyFill="1" applyBorder="1" applyAlignment="1">
      <alignment horizontal="right" vertical="center"/>
    </xf>
    <xf numFmtId="40" fontId="4" fillId="0" borderId="31" xfId="2" applyNumberFormat="1" applyFont="1" applyFill="1" applyBorder="1" applyAlignment="1">
      <alignment horizontal="right" vertical="center"/>
    </xf>
    <xf numFmtId="10" fontId="4" fillId="0" borderId="12" xfId="2" applyNumberFormat="1" applyFont="1" applyFill="1" applyBorder="1" applyAlignment="1">
      <alignment horizontal="right" vertical="center"/>
    </xf>
    <xf numFmtId="10" fontId="4" fillId="0" borderId="31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5" xfId="2" applyFont="1" applyFill="1" applyBorder="1"/>
    <xf numFmtId="0" fontId="12" fillId="0" borderId="0" xfId="2" applyFont="1" applyFill="1"/>
    <xf numFmtId="49" fontId="2" fillId="0" borderId="7" xfId="2" applyNumberFormat="1" applyFont="1" applyFill="1" applyBorder="1" applyAlignment="1">
      <alignment horizontal="center" vertical="center"/>
    </xf>
    <xf numFmtId="49" fontId="2" fillId="0" borderId="7" xfId="2" applyNumberFormat="1" applyFont="1" applyFill="1" applyBorder="1" applyAlignment="1">
      <alignment wrapText="1"/>
    </xf>
    <xf numFmtId="40" fontId="2" fillId="0" borderId="7" xfId="2" applyNumberFormat="1" applyFont="1" applyFill="1" applyBorder="1" applyAlignment="1"/>
    <xf numFmtId="166" fontId="2" fillId="0" borderId="7" xfId="2" applyNumberFormat="1" applyFont="1" applyFill="1" applyBorder="1"/>
    <xf numFmtId="0" fontId="12" fillId="0" borderId="7" xfId="2" applyFont="1" applyFill="1" applyBorder="1"/>
    <xf numFmtId="0" fontId="12" fillId="0" borderId="8" xfId="2" applyFont="1" applyFill="1" applyBorder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9" fontId="3" fillId="0" borderId="0" xfId="2" applyNumberFormat="1" applyFont="1" applyFill="1" applyBorder="1" applyAlignment="1">
      <alignment horizontal="left" wrapText="1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/>
    </xf>
    <xf numFmtId="0" fontId="3" fillId="0" borderId="0" xfId="2" applyFont="1" applyFill="1"/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 wrapText="1"/>
    </xf>
    <xf numFmtId="166" fontId="3" fillId="0" borderId="1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6" fontId="3" fillId="0" borderId="15" xfId="2" applyNumberFormat="1" applyFont="1" applyFill="1" applyBorder="1" applyAlignment="1">
      <alignment horizontal="center" vertical="center" wrapText="1"/>
    </xf>
    <xf numFmtId="166" fontId="3" fillId="0" borderId="17" xfId="2" applyNumberFormat="1" applyFont="1" applyFill="1" applyBorder="1" applyAlignment="1">
      <alignment horizontal="center" vertical="center" wrapText="1"/>
    </xf>
    <xf numFmtId="166" fontId="3" fillId="0" borderId="19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1" fontId="3" fillId="0" borderId="12" xfId="2" applyNumberFormat="1" applyFont="1" applyFill="1" applyBorder="1" applyAlignment="1">
      <alignment horizontal="center" vertical="center"/>
    </xf>
    <xf numFmtId="1" fontId="3" fillId="0" borderId="13" xfId="2" applyNumberFormat="1" applyFont="1" applyFill="1" applyBorder="1" applyAlignment="1">
      <alignment horizontal="center" vertical="center"/>
    </xf>
    <xf numFmtId="1" fontId="3" fillId="0" borderId="14" xfId="2" applyNumberFormat="1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10" xfId="2" applyNumberFormat="1" applyFont="1" applyFill="1" applyBorder="1" applyAlignment="1">
      <alignment horizontal="center" vertical="center" wrapText="1"/>
    </xf>
    <xf numFmtId="166" fontId="3" fillId="0" borderId="11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left" vertical="center"/>
    </xf>
    <xf numFmtId="49" fontId="2" fillId="0" borderId="7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21" xfId="2" applyNumberFormat="1" applyFont="1" applyFill="1" applyBorder="1" applyAlignment="1">
      <alignment horizontal="left" vertical="center" wrapText="1"/>
    </xf>
    <xf numFmtId="49" fontId="4" fillId="0" borderId="22" xfId="2" applyNumberFormat="1" applyFont="1" applyFill="1" applyBorder="1" applyAlignment="1">
      <alignment horizontal="left" vertical="center" wrapText="1"/>
    </xf>
    <xf numFmtId="49" fontId="4" fillId="0" borderId="23" xfId="2" applyNumberFormat="1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4" fillId="0" borderId="29" xfId="2" applyFont="1" applyFill="1" applyBorder="1" applyAlignment="1">
      <alignment horizontal="left" vertical="center" wrapText="1"/>
    </xf>
    <xf numFmtId="0" fontId="4" fillId="0" borderId="30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3DB1C5A-5A95-402F-A491-D8687EDEDC44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6615963-733C-401F-8A83-F71E71995D46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C2B07818-844F-4C0E-A791-29BDA6BCFA75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8A000D62-C5D7-42EC-9CB5-3A9E8FBF6A36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A8B379A-8195-4F56-9B70-21A4E6A8C079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5AB905B1-CDA3-4D34-B355-DDD2ECF99126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392C8817-AD8C-46A4-A85D-792D1CF14880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90F6491E-2E3F-4D4A-A70D-22D08DD186D5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38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C286367-6E95-47D0-9BEF-EA9BC31B44D7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43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E885CB4C-7084-4339-9344-BA66C8DCC9D5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38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9C7B234-925F-4A68-8681-8513F1FD31E4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43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A862F9A8-0309-4845-9268-BEFE62F5873F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38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21A758C5-9EA5-49A4-B1B4-3553BE1B9A26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43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4F26CCA1-C7B5-4408-A9A3-C091B22DA661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38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2023FAF8-3025-475C-B677-D0C22576F2D8}"/>
            </a:ext>
          </a:extLst>
        </xdr:cNvPr>
        <xdr:cNvSpPr txBox="1">
          <a:spLocks noChangeArrowheads="1"/>
        </xdr:cNvSpPr>
      </xdr:nvSpPr>
      <xdr:spPr bwMode="auto">
        <a:xfrm>
          <a:off x="21088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43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4578A627-0E33-4A8E-9B1D-F82FE8441A7E}"/>
            </a:ext>
          </a:extLst>
        </xdr:cNvPr>
        <xdr:cNvSpPr txBox="1">
          <a:spLocks noChangeArrowheads="1"/>
        </xdr:cNvSpPr>
      </xdr:nvSpPr>
      <xdr:spPr bwMode="auto">
        <a:xfrm>
          <a:off x="21088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7B7D50E7-4AA8-4409-9A03-573CD898E699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4FE1FE05-963B-45E7-B774-E6EFA173EF16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2366B465-E61C-4A12-8205-AC6E41A0961E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C96DA609-C3D8-43B7-BF39-64B49493C63D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803FD5D8-142D-41B3-809C-E68F0CEDD227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CB1E1B69-EC5D-4E1F-B634-1C9547429CB2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EF706178-84DB-4DF8-AE23-1A2EB3C7546B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53FAE458-929C-4F59-94A0-53507588C9B2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C9FF36E4-CF0E-44D2-AE31-05CA705685D1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C60BFCE5-6E5C-4D45-99AF-6C72A407A734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94B724FF-7F4B-4DC4-9AA8-149C46270D01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C66B051-5BC8-4F3D-85E8-802A8971CAF1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977A6D83-1508-4988-9F25-458F4593EC66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50C744CF-E4D9-42E0-901C-C90E99FA6954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B3DC907-700A-4D46-B3EF-E25CD393027E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D3902D4E-D9EF-4D5D-BD63-DC041C8191DA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D88D68ED-08ED-4AD4-A9B6-44851B8CBB6A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C2382A37-8BDB-48A4-BCCD-D1D2C13E4A03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39E49D04-3BBB-4929-B183-235ACF72944A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59AF9F87-E795-4AB3-9685-F21294D05F69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FEABC1C7-F418-45A3-AD4B-9C33E3334493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8F548CCC-1F4A-481F-8068-AC1927770EE7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38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B5DDB6F4-B83C-4B2E-9E96-9869D951C71D}"/>
            </a:ext>
          </a:extLst>
        </xdr:cNvPr>
        <xdr:cNvSpPr txBox="1">
          <a:spLocks noChangeArrowheads="1"/>
        </xdr:cNvSpPr>
      </xdr:nvSpPr>
      <xdr:spPr bwMode="auto">
        <a:xfrm>
          <a:off x="233743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43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7D21BC47-79F8-467F-B63D-1C56BF213412}"/>
            </a:ext>
          </a:extLst>
        </xdr:cNvPr>
        <xdr:cNvSpPr txBox="1">
          <a:spLocks noChangeArrowheads="1"/>
        </xdr:cNvSpPr>
      </xdr:nvSpPr>
      <xdr:spPr bwMode="auto">
        <a:xfrm>
          <a:off x="233743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57"/>
  <sheetViews>
    <sheetView showGridLines="0" tabSelected="1" zoomScaleNormal="100" workbookViewId="0">
      <pane xSplit="8" ySplit="11" topLeftCell="I12" activePane="bottomRight" state="frozen"/>
      <selection activeCell="I16" sqref="I16"/>
      <selection pane="topRight" activeCell="I16" sqref="I16"/>
      <selection pane="bottomLeft" activeCell="I16" sqref="I16"/>
      <selection pane="bottomRight" activeCell="H147" sqref="H147"/>
    </sheetView>
  </sheetViews>
  <sheetFormatPr baseColWidth="10" defaultColWidth="11.42578125" defaultRowHeight="15" x14ac:dyDescent="0.2"/>
  <cols>
    <col min="1" max="6" width="4.7109375" style="119" customWidth="1"/>
    <col min="7" max="7" width="16.28515625" style="119" customWidth="1"/>
    <col min="8" max="8" width="55.28515625" style="120" customWidth="1"/>
    <col min="9" max="9" width="18.42578125" style="112" customWidth="1"/>
    <col min="10" max="10" width="17.140625" style="112" customWidth="1"/>
    <col min="11" max="11" width="16.42578125" style="112" customWidth="1"/>
    <col min="12" max="12" width="18.85546875" style="112" customWidth="1"/>
    <col min="13" max="13" width="18.5703125" style="112" customWidth="1"/>
    <col min="14" max="14" width="12.85546875" style="112" customWidth="1"/>
    <col min="15" max="16" width="12.7109375" style="112" customWidth="1"/>
    <col min="17" max="16384" width="11.42578125" style="112"/>
  </cols>
  <sheetData>
    <row r="1" spans="1:16" s="4" customForma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3"/>
    </row>
    <row r="2" spans="1:16" s="4" customFormat="1" x14ac:dyDescent="0.2">
      <c r="A2" s="134" t="s">
        <v>264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3"/>
    </row>
    <row r="3" spans="1:16" s="4" customFormat="1" x14ac:dyDescent="0.2">
      <c r="A3" s="137" t="s">
        <v>263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  <c r="P3" s="3"/>
    </row>
    <row r="4" spans="1:16" s="4" customFormat="1" ht="13.5" thickBot="1" x14ac:dyDescent="0.25">
      <c r="A4" s="16"/>
      <c r="B4" s="17"/>
      <c r="C4" s="17"/>
      <c r="D4" s="17"/>
      <c r="E4" s="17"/>
      <c r="F4" s="17"/>
      <c r="G4" s="17"/>
      <c r="H4" s="18"/>
      <c r="I4" s="19"/>
      <c r="J4" s="19"/>
      <c r="K4" s="20"/>
      <c r="L4" s="21"/>
      <c r="M4" s="22"/>
      <c r="O4" s="23"/>
      <c r="P4" s="3"/>
    </row>
    <row r="5" spans="1:16" s="4" customFormat="1" ht="12.75" x14ac:dyDescent="0.2">
      <c r="A5" s="128"/>
      <c r="B5" s="129"/>
      <c r="C5" s="129"/>
      <c r="D5" s="129"/>
      <c r="E5" s="125"/>
      <c r="F5" s="7"/>
      <c r="G5" s="7"/>
      <c r="H5" s="130"/>
      <c r="I5" s="130"/>
      <c r="J5" s="10"/>
      <c r="K5" s="3"/>
      <c r="L5" s="11"/>
      <c r="M5" s="12"/>
      <c r="N5" s="126"/>
      <c r="O5" s="13"/>
      <c r="P5" s="11"/>
    </row>
    <row r="6" spans="1:16" s="4" customFormat="1" ht="12.75" x14ac:dyDescent="0.2">
      <c r="A6" s="5"/>
      <c r="B6" s="125"/>
      <c r="C6" s="6"/>
      <c r="D6" s="6"/>
      <c r="E6" s="6"/>
      <c r="F6" s="7"/>
      <c r="G6" s="7"/>
      <c r="H6" s="122"/>
      <c r="I6" s="9"/>
      <c r="J6" s="14"/>
      <c r="K6" s="3"/>
      <c r="L6" s="1"/>
      <c r="M6" s="8"/>
      <c r="N6" s="127"/>
      <c r="O6" s="15"/>
      <c r="P6" s="1"/>
    </row>
    <row r="7" spans="1:16" s="4" customFormat="1" ht="13.5" thickBot="1" x14ac:dyDescent="0.25">
      <c r="A7" s="16"/>
      <c r="B7" s="17"/>
      <c r="C7" s="17"/>
      <c r="D7" s="17"/>
      <c r="E7" s="17"/>
      <c r="F7" s="17"/>
      <c r="G7" s="17"/>
      <c r="H7" s="18"/>
      <c r="I7" s="19"/>
      <c r="J7" s="19"/>
      <c r="K7" s="20"/>
      <c r="L7" s="21"/>
      <c r="M7" s="22"/>
      <c r="O7" s="23"/>
      <c r="P7" s="2"/>
    </row>
    <row r="8" spans="1:16" s="4" customFormat="1" ht="16.149999999999999" customHeight="1" thickBot="1" x14ac:dyDescent="0.25">
      <c r="A8" s="144" t="s">
        <v>2</v>
      </c>
      <c r="B8" s="145"/>
      <c r="C8" s="145"/>
      <c r="D8" s="145"/>
      <c r="E8" s="145"/>
      <c r="F8" s="145"/>
      <c r="G8" s="145"/>
      <c r="H8" s="146"/>
      <c r="I8" s="147" t="s">
        <v>3</v>
      </c>
      <c r="J8" s="147" t="s">
        <v>4</v>
      </c>
      <c r="K8" s="147" t="s">
        <v>5</v>
      </c>
      <c r="L8" s="147" t="s">
        <v>6</v>
      </c>
      <c r="M8" s="138" t="s">
        <v>7</v>
      </c>
      <c r="N8" s="138" t="s">
        <v>8</v>
      </c>
      <c r="O8" s="141" t="s">
        <v>9</v>
      </c>
      <c r="P8" s="24"/>
    </row>
    <row r="9" spans="1:16" s="30" customFormat="1" x14ac:dyDescent="0.2">
      <c r="A9" s="25" t="s">
        <v>10</v>
      </c>
      <c r="B9" s="26" t="s">
        <v>11</v>
      </c>
      <c r="C9" s="25" t="s">
        <v>12</v>
      </c>
      <c r="D9" s="27" t="s">
        <v>13</v>
      </c>
      <c r="E9" s="28" t="s">
        <v>14</v>
      </c>
      <c r="F9" s="29" t="s">
        <v>15</v>
      </c>
      <c r="G9" s="29"/>
      <c r="H9" s="150" t="s">
        <v>16</v>
      </c>
      <c r="I9" s="148"/>
      <c r="J9" s="148"/>
      <c r="K9" s="148"/>
      <c r="L9" s="148"/>
      <c r="M9" s="139"/>
      <c r="N9" s="139"/>
      <c r="O9" s="142"/>
      <c r="P9" s="24"/>
    </row>
    <row r="10" spans="1:16" s="30" customFormat="1" x14ac:dyDescent="0.2">
      <c r="A10" s="153" t="s">
        <v>17</v>
      </c>
      <c r="B10" s="155" t="s">
        <v>18</v>
      </c>
      <c r="C10" s="153" t="s">
        <v>19</v>
      </c>
      <c r="D10" s="159" t="s">
        <v>20</v>
      </c>
      <c r="E10" s="123"/>
      <c r="F10" s="31" t="s">
        <v>21</v>
      </c>
      <c r="G10" s="31"/>
      <c r="H10" s="151"/>
      <c r="I10" s="148"/>
      <c r="J10" s="148"/>
      <c r="K10" s="148"/>
      <c r="L10" s="148"/>
      <c r="M10" s="139"/>
      <c r="N10" s="139"/>
      <c r="O10" s="142"/>
      <c r="P10" s="24"/>
    </row>
    <row r="11" spans="1:16" s="30" customFormat="1" ht="15.75" thickBot="1" x14ac:dyDescent="0.25">
      <c r="A11" s="154"/>
      <c r="B11" s="156"/>
      <c r="C11" s="154"/>
      <c r="D11" s="160"/>
      <c r="E11" s="124"/>
      <c r="F11" s="32" t="s">
        <v>22</v>
      </c>
      <c r="G11" s="32"/>
      <c r="H11" s="152"/>
      <c r="I11" s="149"/>
      <c r="J11" s="149"/>
      <c r="K11" s="149"/>
      <c r="L11" s="149"/>
      <c r="M11" s="140"/>
      <c r="N11" s="140"/>
      <c r="O11" s="143"/>
      <c r="P11" s="24"/>
    </row>
    <row r="12" spans="1:16" s="37" customFormat="1" ht="30" customHeight="1" x14ac:dyDescent="0.2">
      <c r="A12" s="161" t="s">
        <v>23</v>
      </c>
      <c r="B12" s="162"/>
      <c r="C12" s="162"/>
      <c r="D12" s="162"/>
      <c r="E12" s="162"/>
      <c r="F12" s="162"/>
      <c r="G12" s="162"/>
      <c r="H12" s="163"/>
      <c r="I12" s="33">
        <v>369311897000</v>
      </c>
      <c r="J12" s="33">
        <v>341300368153.69</v>
      </c>
      <c r="K12" s="33">
        <v>328904164655.66998</v>
      </c>
      <c r="L12" s="33">
        <v>298460100222.67999</v>
      </c>
      <c r="M12" s="33">
        <v>298385363882.67999</v>
      </c>
      <c r="N12" s="34">
        <f t="shared" ref="N12:N43" si="0">IFERROR((K12/I12),0)</f>
        <v>0.8905864320305662</v>
      </c>
      <c r="O12" s="35">
        <f t="shared" ref="O12:O43" si="1">IFERROR((L12/I12),0)</f>
        <v>0.80815187013236134</v>
      </c>
      <c r="P12" s="36"/>
    </row>
    <row r="13" spans="1:16" s="46" customFormat="1" ht="30" customHeight="1" x14ac:dyDescent="0.2">
      <c r="A13" s="38">
        <v>1</v>
      </c>
      <c r="B13" s="39"/>
      <c r="C13" s="39"/>
      <c r="D13" s="40"/>
      <c r="E13" s="40"/>
      <c r="F13" s="40"/>
      <c r="G13" s="41" t="s">
        <v>24</v>
      </c>
      <c r="H13" s="42" t="s">
        <v>25</v>
      </c>
      <c r="I13" s="43">
        <v>26551046000</v>
      </c>
      <c r="J13" s="43">
        <v>19404111949</v>
      </c>
      <c r="K13" s="43">
        <v>9910762942</v>
      </c>
      <c r="L13" s="43">
        <v>8823071644</v>
      </c>
      <c r="M13" s="43">
        <v>8823071644</v>
      </c>
      <c r="N13" s="44">
        <f t="shared" si="0"/>
        <v>0.37327203387768604</v>
      </c>
      <c r="O13" s="45">
        <f t="shared" si="1"/>
        <v>0.33230599065663929</v>
      </c>
      <c r="P13" s="36"/>
    </row>
    <row r="14" spans="1:16" s="46" customFormat="1" ht="30" customHeight="1" x14ac:dyDescent="0.2">
      <c r="A14" s="38">
        <v>1</v>
      </c>
      <c r="B14" s="39">
        <v>0</v>
      </c>
      <c r="C14" s="39">
        <v>1</v>
      </c>
      <c r="D14" s="40"/>
      <c r="E14" s="40"/>
      <c r="F14" s="40"/>
      <c r="G14" s="41" t="s">
        <v>26</v>
      </c>
      <c r="H14" s="47" t="s">
        <v>27</v>
      </c>
      <c r="I14" s="43">
        <v>19351500000</v>
      </c>
      <c r="J14" s="43">
        <v>13305793552</v>
      </c>
      <c r="K14" s="43">
        <v>6261658610</v>
      </c>
      <c r="L14" s="43">
        <v>6239031125</v>
      </c>
      <c r="M14" s="43">
        <v>6239031125</v>
      </c>
      <c r="N14" s="44">
        <f t="shared" si="0"/>
        <v>0.32357484484406895</v>
      </c>
      <c r="O14" s="45">
        <f t="shared" si="1"/>
        <v>0.32240555641681523</v>
      </c>
      <c r="P14" s="36"/>
    </row>
    <row r="15" spans="1:16" s="46" customFormat="1" ht="30" customHeight="1" x14ac:dyDescent="0.2">
      <c r="A15" s="38">
        <v>1</v>
      </c>
      <c r="B15" s="39">
        <v>0</v>
      </c>
      <c r="C15" s="39">
        <v>1</v>
      </c>
      <c r="D15" s="40" t="s">
        <v>28</v>
      </c>
      <c r="E15" s="40"/>
      <c r="F15" s="40"/>
      <c r="G15" s="41" t="s">
        <v>29</v>
      </c>
      <c r="H15" s="47" t="s">
        <v>30</v>
      </c>
      <c r="I15" s="43">
        <v>11058557000</v>
      </c>
      <c r="J15" s="43">
        <v>8415561877</v>
      </c>
      <c r="K15" s="43">
        <v>4907412786</v>
      </c>
      <c r="L15" s="43">
        <v>4892916539</v>
      </c>
      <c r="M15" s="43">
        <v>4892916539</v>
      </c>
      <c r="N15" s="44">
        <f t="shared" si="0"/>
        <v>0.4437661067352639</v>
      </c>
      <c r="O15" s="45">
        <f t="shared" si="1"/>
        <v>0.44245524429633992</v>
      </c>
      <c r="P15" s="36"/>
    </row>
    <row r="16" spans="1:16" s="58" customFormat="1" ht="30" customHeight="1" x14ac:dyDescent="0.2">
      <c r="A16" s="48">
        <v>1</v>
      </c>
      <c r="B16" s="49">
        <v>0</v>
      </c>
      <c r="C16" s="49">
        <v>1</v>
      </c>
      <c r="D16" s="50">
        <v>1</v>
      </c>
      <c r="E16" s="50">
        <v>1</v>
      </c>
      <c r="F16" s="51" t="s">
        <v>31</v>
      </c>
      <c r="G16" s="52" t="s">
        <v>32</v>
      </c>
      <c r="H16" s="53" t="s">
        <v>33</v>
      </c>
      <c r="I16" s="54">
        <v>9530944590</v>
      </c>
      <c r="J16" s="54">
        <v>7624755672</v>
      </c>
      <c r="K16" s="54">
        <v>4660879833</v>
      </c>
      <c r="L16" s="54">
        <v>4651407678</v>
      </c>
      <c r="M16" s="54">
        <v>4651407678</v>
      </c>
      <c r="N16" s="55">
        <f t="shared" si="0"/>
        <v>0.48902601300297771</v>
      </c>
      <c r="O16" s="56">
        <f t="shared" si="1"/>
        <v>0.48803218128875936</v>
      </c>
      <c r="P16" s="57"/>
    </row>
    <row r="17" spans="1:16" s="58" customFormat="1" ht="30" customHeight="1" x14ac:dyDescent="0.2">
      <c r="A17" s="48">
        <v>1</v>
      </c>
      <c r="B17" s="49">
        <v>0</v>
      </c>
      <c r="C17" s="49">
        <v>1</v>
      </c>
      <c r="D17" s="50">
        <v>1</v>
      </c>
      <c r="E17" s="50">
        <v>2</v>
      </c>
      <c r="F17" s="51" t="s">
        <v>31</v>
      </c>
      <c r="G17" s="52" t="s">
        <v>34</v>
      </c>
      <c r="H17" s="53" t="s">
        <v>35</v>
      </c>
      <c r="I17" s="54">
        <v>1437612410</v>
      </c>
      <c r="J17" s="54">
        <v>718806205</v>
      </c>
      <c r="K17" s="54">
        <v>213516521</v>
      </c>
      <c r="L17" s="54">
        <v>209349041</v>
      </c>
      <c r="M17" s="54">
        <v>209349041</v>
      </c>
      <c r="N17" s="55">
        <f t="shared" si="0"/>
        <v>0.1485216178677812</v>
      </c>
      <c r="O17" s="56">
        <f t="shared" si="1"/>
        <v>0.14562272803418552</v>
      </c>
      <c r="P17" s="57"/>
    </row>
    <row r="18" spans="1:16" s="58" customFormat="1" ht="30" customHeight="1" x14ac:dyDescent="0.2">
      <c r="A18" s="48">
        <v>1</v>
      </c>
      <c r="B18" s="49">
        <v>0</v>
      </c>
      <c r="C18" s="49">
        <v>1</v>
      </c>
      <c r="D18" s="50">
        <v>1</v>
      </c>
      <c r="E18" s="50">
        <v>4</v>
      </c>
      <c r="F18" s="51" t="s">
        <v>31</v>
      </c>
      <c r="G18" s="52" t="s">
        <v>36</v>
      </c>
      <c r="H18" s="53" t="s">
        <v>37</v>
      </c>
      <c r="I18" s="54">
        <v>90000000</v>
      </c>
      <c r="J18" s="54">
        <v>72000000</v>
      </c>
      <c r="K18" s="54">
        <v>33016432</v>
      </c>
      <c r="L18" s="54">
        <v>32159820</v>
      </c>
      <c r="M18" s="54">
        <v>32159820</v>
      </c>
      <c r="N18" s="55">
        <f t="shared" si="0"/>
        <v>0.36684924444444444</v>
      </c>
      <c r="O18" s="56">
        <f t="shared" si="1"/>
        <v>0.35733133333333333</v>
      </c>
      <c r="P18" s="57"/>
    </row>
    <row r="19" spans="1:16" s="46" customFormat="1" ht="30" customHeight="1" x14ac:dyDescent="0.2">
      <c r="A19" s="38">
        <v>1</v>
      </c>
      <c r="B19" s="39">
        <v>0</v>
      </c>
      <c r="C19" s="39">
        <v>1</v>
      </c>
      <c r="D19" s="59">
        <v>4</v>
      </c>
      <c r="E19" s="40"/>
      <c r="F19" s="40"/>
      <c r="G19" s="41" t="s">
        <v>38</v>
      </c>
      <c r="H19" s="47" t="s">
        <v>39</v>
      </c>
      <c r="I19" s="43">
        <v>3568225000</v>
      </c>
      <c r="J19" s="43">
        <v>2312172400</v>
      </c>
      <c r="K19" s="43">
        <v>831692089</v>
      </c>
      <c r="L19" s="43">
        <v>829709643</v>
      </c>
      <c r="M19" s="43">
        <v>829709643</v>
      </c>
      <c r="N19" s="60">
        <f t="shared" si="0"/>
        <v>0.23308286024564034</v>
      </c>
      <c r="O19" s="56">
        <f t="shared" si="1"/>
        <v>0.23252727700747572</v>
      </c>
      <c r="P19" s="57"/>
    </row>
    <row r="20" spans="1:16" s="58" customFormat="1" ht="30" customHeight="1" x14ac:dyDescent="0.2">
      <c r="A20" s="48">
        <v>1</v>
      </c>
      <c r="B20" s="49">
        <v>0</v>
      </c>
      <c r="C20" s="49">
        <v>1</v>
      </c>
      <c r="D20" s="50">
        <v>4</v>
      </c>
      <c r="E20" s="50">
        <v>1</v>
      </c>
      <c r="F20" s="51" t="s">
        <v>31</v>
      </c>
      <c r="G20" s="52" t="s">
        <v>40</v>
      </c>
      <c r="H20" s="53" t="s">
        <v>41</v>
      </c>
      <c r="I20" s="54">
        <v>3140038000</v>
      </c>
      <c r="J20" s="54">
        <v>1884022800</v>
      </c>
      <c r="K20" s="54">
        <v>444988046</v>
      </c>
      <c r="L20" s="54">
        <v>444052930</v>
      </c>
      <c r="M20" s="54">
        <v>444052930</v>
      </c>
      <c r="N20" s="55">
        <f t="shared" si="0"/>
        <v>0.14171422320366825</v>
      </c>
      <c r="O20" s="56">
        <f t="shared" si="1"/>
        <v>0.14141641916435407</v>
      </c>
      <c r="P20" s="57"/>
    </row>
    <row r="21" spans="1:16" s="58" customFormat="1" ht="30" customHeight="1" x14ac:dyDescent="0.2">
      <c r="A21" s="48">
        <v>1</v>
      </c>
      <c r="B21" s="49">
        <v>0</v>
      </c>
      <c r="C21" s="49">
        <v>1</v>
      </c>
      <c r="D21" s="50">
        <v>4</v>
      </c>
      <c r="E21" s="50">
        <v>2</v>
      </c>
      <c r="F21" s="51" t="s">
        <v>31</v>
      </c>
      <c r="G21" s="52" t="s">
        <v>42</v>
      </c>
      <c r="H21" s="53" t="s">
        <v>43</v>
      </c>
      <c r="I21" s="54">
        <v>428187000</v>
      </c>
      <c r="J21" s="54">
        <v>428149600</v>
      </c>
      <c r="K21" s="54">
        <v>386704043</v>
      </c>
      <c r="L21" s="54">
        <v>385656713</v>
      </c>
      <c r="M21" s="54">
        <v>385656713</v>
      </c>
      <c r="N21" s="55">
        <f t="shared" si="0"/>
        <v>0.90311953188676908</v>
      </c>
      <c r="O21" s="56">
        <f t="shared" si="1"/>
        <v>0.90067356785703445</v>
      </c>
      <c r="P21" s="57"/>
    </row>
    <row r="22" spans="1:16" s="46" customFormat="1" ht="30" customHeight="1" x14ac:dyDescent="0.2">
      <c r="A22" s="38">
        <v>1</v>
      </c>
      <c r="B22" s="39">
        <v>0</v>
      </c>
      <c r="C22" s="39">
        <v>1</v>
      </c>
      <c r="D22" s="59">
        <v>5</v>
      </c>
      <c r="E22" s="40"/>
      <c r="F22" s="40"/>
      <c r="G22" s="41" t="s">
        <v>44</v>
      </c>
      <c r="H22" s="42" t="s">
        <v>45</v>
      </c>
      <c r="I22" s="43">
        <v>3405790000</v>
      </c>
      <c r="J22" s="43">
        <v>2463658355</v>
      </c>
      <c r="K22" s="43">
        <v>413928753</v>
      </c>
      <c r="L22" s="43">
        <v>410992885</v>
      </c>
      <c r="M22" s="43">
        <v>410992885</v>
      </c>
      <c r="N22" s="60">
        <f t="shared" si="0"/>
        <v>0.12153678089371335</v>
      </c>
      <c r="O22" s="45">
        <f t="shared" si="1"/>
        <v>0.12067475827928321</v>
      </c>
      <c r="P22" s="61"/>
    </row>
    <row r="23" spans="1:16" s="58" customFormat="1" ht="30" customHeight="1" x14ac:dyDescent="0.2">
      <c r="A23" s="48">
        <v>1</v>
      </c>
      <c r="B23" s="49">
        <v>0</v>
      </c>
      <c r="C23" s="49">
        <v>1</v>
      </c>
      <c r="D23" s="50">
        <v>5</v>
      </c>
      <c r="E23" s="50">
        <v>2</v>
      </c>
      <c r="F23" s="51" t="s">
        <v>31</v>
      </c>
      <c r="G23" s="52" t="s">
        <v>46</v>
      </c>
      <c r="H23" s="62" t="s">
        <v>47</v>
      </c>
      <c r="I23" s="54">
        <v>408734404</v>
      </c>
      <c r="J23" s="54">
        <v>326987523</v>
      </c>
      <c r="K23" s="54">
        <v>156905366</v>
      </c>
      <c r="L23" s="54">
        <v>153969498</v>
      </c>
      <c r="M23" s="54">
        <v>153969498</v>
      </c>
      <c r="N23" s="55">
        <f t="shared" si="0"/>
        <v>0.38388098595194348</v>
      </c>
      <c r="O23" s="56">
        <f t="shared" si="1"/>
        <v>0.37669816020674396</v>
      </c>
      <c r="P23" s="57"/>
    </row>
    <row r="24" spans="1:16" s="58" customFormat="1" ht="30" customHeight="1" x14ac:dyDescent="0.2">
      <c r="A24" s="48">
        <v>1</v>
      </c>
      <c r="B24" s="49">
        <v>0</v>
      </c>
      <c r="C24" s="49">
        <v>1</v>
      </c>
      <c r="D24" s="50">
        <v>5</v>
      </c>
      <c r="E24" s="50">
        <v>5</v>
      </c>
      <c r="F24" s="51" t="s">
        <v>31</v>
      </c>
      <c r="G24" s="52" t="s">
        <v>48</v>
      </c>
      <c r="H24" s="62" t="s">
        <v>49</v>
      </c>
      <c r="I24" s="54">
        <v>60234701</v>
      </c>
      <c r="J24" s="54">
        <v>48187761</v>
      </c>
      <c r="K24" s="54">
        <v>23357484</v>
      </c>
      <c r="L24" s="54">
        <v>23357484</v>
      </c>
      <c r="M24" s="54">
        <v>23357484</v>
      </c>
      <c r="N24" s="55">
        <f t="shared" si="0"/>
        <v>0.38777454876052259</v>
      </c>
      <c r="O24" s="56">
        <f t="shared" si="1"/>
        <v>0.38777454876052259</v>
      </c>
      <c r="P24" s="57"/>
    </row>
    <row r="25" spans="1:16" s="58" customFormat="1" ht="30" customHeight="1" x14ac:dyDescent="0.2">
      <c r="A25" s="48">
        <v>1</v>
      </c>
      <c r="B25" s="49">
        <v>0</v>
      </c>
      <c r="C25" s="49">
        <v>1</v>
      </c>
      <c r="D25" s="50">
        <v>5</v>
      </c>
      <c r="E25" s="50">
        <v>14</v>
      </c>
      <c r="F25" s="51" t="s">
        <v>31</v>
      </c>
      <c r="G25" s="52" t="s">
        <v>50</v>
      </c>
      <c r="H25" s="62" t="s">
        <v>51</v>
      </c>
      <c r="I25" s="54">
        <v>600936892</v>
      </c>
      <c r="J25" s="54">
        <v>480749514</v>
      </c>
      <c r="K25" s="54">
        <v>25239057</v>
      </c>
      <c r="L25" s="54">
        <v>25239057</v>
      </c>
      <c r="M25" s="54">
        <v>25239057</v>
      </c>
      <c r="N25" s="55">
        <f t="shared" si="0"/>
        <v>4.199951331994442E-2</v>
      </c>
      <c r="O25" s="56">
        <f t="shared" si="1"/>
        <v>4.199951331994442E-2</v>
      </c>
      <c r="P25" s="57"/>
    </row>
    <row r="26" spans="1:16" s="58" customFormat="1" ht="30" customHeight="1" x14ac:dyDescent="0.2">
      <c r="A26" s="48">
        <v>1</v>
      </c>
      <c r="B26" s="49">
        <v>0</v>
      </c>
      <c r="C26" s="49">
        <v>1</v>
      </c>
      <c r="D26" s="50">
        <v>5</v>
      </c>
      <c r="E26" s="50">
        <v>15</v>
      </c>
      <c r="F26" s="51" t="s">
        <v>31</v>
      </c>
      <c r="G26" s="52" t="s">
        <v>52</v>
      </c>
      <c r="H26" s="62" t="s">
        <v>53</v>
      </c>
      <c r="I26" s="54">
        <v>625975930</v>
      </c>
      <c r="J26" s="54">
        <v>500780744</v>
      </c>
      <c r="K26" s="54">
        <v>199362819</v>
      </c>
      <c r="L26" s="54">
        <v>199362819</v>
      </c>
      <c r="M26" s="54">
        <v>199362819</v>
      </c>
      <c r="N26" s="55">
        <f t="shared" si="0"/>
        <v>0.31848320270078118</v>
      </c>
      <c r="O26" s="56">
        <f t="shared" si="1"/>
        <v>0.31848320270078118</v>
      </c>
      <c r="P26" s="57"/>
    </row>
    <row r="27" spans="1:16" s="58" customFormat="1" ht="30" customHeight="1" x14ac:dyDescent="0.2">
      <c r="A27" s="48">
        <v>1</v>
      </c>
      <c r="B27" s="49">
        <v>0</v>
      </c>
      <c r="C27" s="49">
        <v>1</v>
      </c>
      <c r="D27" s="50">
        <v>5</v>
      </c>
      <c r="E27" s="50">
        <v>16</v>
      </c>
      <c r="F27" s="51" t="s">
        <v>31</v>
      </c>
      <c r="G27" s="52" t="s">
        <v>54</v>
      </c>
      <c r="H27" s="62" t="s">
        <v>55</v>
      </c>
      <c r="I27" s="54">
        <v>1304116520</v>
      </c>
      <c r="J27" s="54">
        <v>1043293216</v>
      </c>
      <c r="K27" s="54">
        <v>9064027</v>
      </c>
      <c r="L27" s="54">
        <v>9064027</v>
      </c>
      <c r="M27" s="54">
        <v>9064027</v>
      </c>
      <c r="N27" s="55">
        <f t="shared" si="0"/>
        <v>6.9503198993292412E-3</v>
      </c>
      <c r="O27" s="56">
        <f t="shared" si="1"/>
        <v>6.9503198993292412E-3</v>
      </c>
      <c r="P27" s="57"/>
    </row>
    <row r="28" spans="1:16" s="58" customFormat="1" ht="30" customHeight="1" x14ac:dyDescent="0.2">
      <c r="A28" s="48">
        <v>1</v>
      </c>
      <c r="B28" s="49">
        <v>0</v>
      </c>
      <c r="C28" s="49">
        <v>1</v>
      </c>
      <c r="D28" s="50">
        <v>5</v>
      </c>
      <c r="E28" s="50">
        <v>47</v>
      </c>
      <c r="F28" s="51" t="s">
        <v>31</v>
      </c>
      <c r="G28" s="52" t="s">
        <v>56</v>
      </c>
      <c r="H28" s="62" t="s">
        <v>57</v>
      </c>
      <c r="I28" s="54">
        <v>342131956</v>
      </c>
      <c r="J28" s="54">
        <v>0</v>
      </c>
      <c r="K28" s="54">
        <v>0</v>
      </c>
      <c r="L28" s="54">
        <v>0</v>
      </c>
      <c r="M28" s="54">
        <v>0</v>
      </c>
      <c r="N28" s="55">
        <f t="shared" si="0"/>
        <v>0</v>
      </c>
      <c r="O28" s="56">
        <f t="shared" si="1"/>
        <v>0</v>
      </c>
      <c r="P28" s="57"/>
    </row>
    <row r="29" spans="1:16" s="58" customFormat="1" ht="30" customHeight="1" x14ac:dyDescent="0.2">
      <c r="A29" s="48">
        <v>1</v>
      </c>
      <c r="B29" s="49">
        <v>0</v>
      </c>
      <c r="C29" s="49">
        <v>1</v>
      </c>
      <c r="D29" s="50">
        <v>5</v>
      </c>
      <c r="E29" s="50">
        <v>92</v>
      </c>
      <c r="F29" s="51" t="s">
        <v>31</v>
      </c>
      <c r="G29" s="52" t="s">
        <v>58</v>
      </c>
      <c r="H29" s="62" t="s">
        <v>59</v>
      </c>
      <c r="I29" s="54">
        <v>63659597</v>
      </c>
      <c r="J29" s="54">
        <v>63659597</v>
      </c>
      <c r="K29" s="54">
        <v>0</v>
      </c>
      <c r="L29" s="54">
        <v>0</v>
      </c>
      <c r="M29" s="54">
        <v>0</v>
      </c>
      <c r="N29" s="55">
        <f t="shared" si="0"/>
        <v>0</v>
      </c>
      <c r="O29" s="56">
        <f t="shared" si="1"/>
        <v>0</v>
      </c>
      <c r="P29" s="57"/>
    </row>
    <row r="30" spans="1:16" s="65" customFormat="1" ht="30" customHeight="1" x14ac:dyDescent="0.25">
      <c r="A30" s="38">
        <v>1</v>
      </c>
      <c r="B30" s="39">
        <v>0</v>
      </c>
      <c r="C30" s="39">
        <v>1</v>
      </c>
      <c r="D30" s="59">
        <v>0</v>
      </c>
      <c r="E30" s="40"/>
      <c r="F30" s="40"/>
      <c r="G30" s="41" t="s">
        <v>60</v>
      </c>
      <c r="H30" s="42" t="s">
        <v>61</v>
      </c>
      <c r="I30" s="43">
        <v>1204165000</v>
      </c>
      <c r="J30" s="43">
        <v>0</v>
      </c>
      <c r="K30" s="43">
        <v>0</v>
      </c>
      <c r="L30" s="43">
        <v>0</v>
      </c>
      <c r="M30" s="43">
        <v>0</v>
      </c>
      <c r="N30" s="60">
        <f t="shared" si="0"/>
        <v>0</v>
      </c>
      <c r="O30" s="63">
        <f t="shared" si="1"/>
        <v>0</v>
      </c>
      <c r="P30" s="64"/>
    </row>
    <row r="31" spans="1:16" s="58" customFormat="1" ht="30" customHeight="1" x14ac:dyDescent="0.2">
      <c r="A31" s="48">
        <v>1</v>
      </c>
      <c r="B31" s="49">
        <v>0</v>
      </c>
      <c r="C31" s="49">
        <v>1</v>
      </c>
      <c r="D31" s="50">
        <v>0</v>
      </c>
      <c r="E31" s="50"/>
      <c r="F31" s="51" t="s">
        <v>31</v>
      </c>
      <c r="G31" s="52" t="s">
        <v>60</v>
      </c>
      <c r="H31" s="62" t="s">
        <v>62</v>
      </c>
      <c r="I31" s="54">
        <v>1204165000</v>
      </c>
      <c r="J31" s="54">
        <v>0</v>
      </c>
      <c r="K31" s="54">
        <v>0</v>
      </c>
      <c r="L31" s="54">
        <v>0</v>
      </c>
      <c r="M31" s="54">
        <v>0</v>
      </c>
      <c r="N31" s="55">
        <f t="shared" si="0"/>
        <v>0</v>
      </c>
      <c r="O31" s="66">
        <f t="shared" si="1"/>
        <v>0</v>
      </c>
      <c r="P31" s="57"/>
    </row>
    <row r="32" spans="1:16" s="65" customFormat="1" ht="30" customHeight="1" x14ac:dyDescent="0.25">
      <c r="A32" s="38">
        <v>1</v>
      </c>
      <c r="B32" s="39">
        <v>0</v>
      </c>
      <c r="C32" s="39">
        <v>1</v>
      </c>
      <c r="D32" s="59">
        <v>9</v>
      </c>
      <c r="E32" s="40"/>
      <c r="F32" s="40"/>
      <c r="G32" s="41" t="s">
        <v>63</v>
      </c>
      <c r="H32" s="42" t="s">
        <v>64</v>
      </c>
      <c r="I32" s="43">
        <v>114763000</v>
      </c>
      <c r="J32" s="43">
        <v>114400920</v>
      </c>
      <c r="K32" s="43">
        <v>108624982</v>
      </c>
      <c r="L32" s="43">
        <v>105412058</v>
      </c>
      <c r="M32" s="43">
        <v>105412058</v>
      </c>
      <c r="N32" s="60">
        <f t="shared" si="0"/>
        <v>0.94651570628164128</v>
      </c>
      <c r="O32" s="45">
        <f t="shared" si="1"/>
        <v>0.91851954026994764</v>
      </c>
      <c r="P32" s="67"/>
    </row>
    <row r="33" spans="1:16" s="58" customFormat="1" ht="30" customHeight="1" x14ac:dyDescent="0.2">
      <c r="A33" s="48">
        <v>1</v>
      </c>
      <c r="B33" s="49">
        <v>0</v>
      </c>
      <c r="C33" s="49">
        <v>1</v>
      </c>
      <c r="D33" s="50">
        <v>9</v>
      </c>
      <c r="E33" s="50">
        <v>1</v>
      </c>
      <c r="F33" s="51" t="s">
        <v>31</v>
      </c>
      <c r="G33" s="52" t="s">
        <v>65</v>
      </c>
      <c r="H33" s="53" t="s">
        <v>66</v>
      </c>
      <c r="I33" s="54">
        <v>22952600</v>
      </c>
      <c r="J33" s="54">
        <v>22952600</v>
      </c>
      <c r="K33" s="54">
        <v>22615209</v>
      </c>
      <c r="L33" s="54">
        <v>19402285</v>
      </c>
      <c r="M33" s="54">
        <v>19402285</v>
      </c>
      <c r="N33" s="55">
        <f t="shared" si="0"/>
        <v>0.98530053240155802</v>
      </c>
      <c r="O33" s="56">
        <f t="shared" si="1"/>
        <v>0.84531970234308962</v>
      </c>
      <c r="P33" s="57"/>
    </row>
    <row r="34" spans="1:16" s="58" customFormat="1" ht="30" customHeight="1" x14ac:dyDescent="0.2">
      <c r="A34" s="48">
        <v>1</v>
      </c>
      <c r="B34" s="49">
        <v>0</v>
      </c>
      <c r="C34" s="49">
        <v>1</v>
      </c>
      <c r="D34" s="50">
        <v>9</v>
      </c>
      <c r="E34" s="50">
        <v>3</v>
      </c>
      <c r="F34" s="51" t="s">
        <v>31</v>
      </c>
      <c r="G34" s="52" t="s">
        <v>67</v>
      </c>
      <c r="H34" s="53" t="s">
        <v>68</v>
      </c>
      <c r="I34" s="54">
        <v>91810400</v>
      </c>
      <c r="J34" s="54">
        <v>91448320</v>
      </c>
      <c r="K34" s="54">
        <v>86009773</v>
      </c>
      <c r="L34" s="54">
        <v>86009773</v>
      </c>
      <c r="M34" s="54">
        <v>86009773</v>
      </c>
      <c r="N34" s="55">
        <f t="shared" si="0"/>
        <v>0.93681949975166212</v>
      </c>
      <c r="O34" s="56">
        <f t="shared" si="1"/>
        <v>0.93681949975166212</v>
      </c>
      <c r="P34" s="57"/>
    </row>
    <row r="35" spans="1:16" s="46" customFormat="1" ht="30" customHeight="1" x14ac:dyDescent="0.2">
      <c r="A35" s="38">
        <v>1</v>
      </c>
      <c r="B35" s="39">
        <v>0</v>
      </c>
      <c r="C35" s="39">
        <v>2</v>
      </c>
      <c r="D35" s="40"/>
      <c r="E35" s="40"/>
      <c r="F35" s="59">
        <v>20</v>
      </c>
      <c r="G35" s="68" t="s">
        <v>69</v>
      </c>
      <c r="H35" s="47" t="s">
        <v>70</v>
      </c>
      <c r="I35" s="43">
        <v>1621052000</v>
      </c>
      <c r="J35" s="43">
        <v>1585523197</v>
      </c>
      <c r="K35" s="43">
        <v>1550151385</v>
      </c>
      <c r="L35" s="43">
        <v>485087572</v>
      </c>
      <c r="M35" s="43">
        <v>485087572</v>
      </c>
      <c r="N35" s="60">
        <f t="shared" si="0"/>
        <v>0.95626259058932106</v>
      </c>
      <c r="O35" s="45">
        <f t="shared" si="1"/>
        <v>0.29924244996459087</v>
      </c>
      <c r="P35" s="61"/>
    </row>
    <row r="36" spans="1:16" s="58" customFormat="1" ht="30" customHeight="1" x14ac:dyDescent="0.2">
      <c r="A36" s="48">
        <v>1</v>
      </c>
      <c r="B36" s="49">
        <v>0</v>
      </c>
      <c r="C36" s="49">
        <v>2</v>
      </c>
      <c r="D36" s="50">
        <v>12</v>
      </c>
      <c r="E36" s="51"/>
      <c r="F36" s="50">
        <v>20</v>
      </c>
      <c r="G36" s="70" t="s">
        <v>71</v>
      </c>
      <c r="H36" s="53" t="s">
        <v>72</v>
      </c>
      <c r="I36" s="54">
        <v>1478907455</v>
      </c>
      <c r="J36" s="54">
        <v>1445491733</v>
      </c>
      <c r="K36" s="54">
        <v>1410119921</v>
      </c>
      <c r="L36" s="54">
        <v>442357420</v>
      </c>
      <c r="M36" s="54">
        <v>442357420</v>
      </c>
      <c r="N36" s="55">
        <f t="shared" si="0"/>
        <v>0.95348760075051486</v>
      </c>
      <c r="O36" s="56">
        <f t="shared" si="1"/>
        <v>0.29911095417393779</v>
      </c>
      <c r="P36" s="57"/>
    </row>
    <row r="37" spans="1:16" s="58" customFormat="1" ht="30" customHeight="1" x14ac:dyDescent="0.2">
      <c r="A37" s="48">
        <v>1</v>
      </c>
      <c r="B37" s="49">
        <v>0</v>
      </c>
      <c r="C37" s="49">
        <v>2</v>
      </c>
      <c r="D37" s="50">
        <v>14</v>
      </c>
      <c r="E37" s="51"/>
      <c r="F37" s="50">
        <v>20</v>
      </c>
      <c r="G37" s="70" t="s">
        <v>73</v>
      </c>
      <c r="H37" s="53" t="s">
        <v>74</v>
      </c>
      <c r="I37" s="54">
        <v>141114545</v>
      </c>
      <c r="J37" s="54">
        <v>140031464</v>
      </c>
      <c r="K37" s="54">
        <v>140031464</v>
      </c>
      <c r="L37" s="54">
        <v>42730152</v>
      </c>
      <c r="M37" s="54">
        <v>42730152</v>
      </c>
      <c r="N37" s="55">
        <f t="shared" si="0"/>
        <v>0.99232480960768432</v>
      </c>
      <c r="O37" s="56">
        <f t="shared" si="1"/>
        <v>0.30280473214153791</v>
      </c>
      <c r="P37" s="57"/>
    </row>
    <row r="38" spans="1:16" s="58" customFormat="1" ht="30" customHeight="1" x14ac:dyDescent="0.2">
      <c r="A38" s="48">
        <v>1</v>
      </c>
      <c r="B38" s="49">
        <v>0</v>
      </c>
      <c r="C38" s="49">
        <v>2</v>
      </c>
      <c r="D38" s="50">
        <v>100</v>
      </c>
      <c r="E38" s="51"/>
      <c r="F38" s="50">
        <v>20</v>
      </c>
      <c r="G38" s="70" t="s">
        <v>75</v>
      </c>
      <c r="H38" s="53" t="s">
        <v>76</v>
      </c>
      <c r="I38" s="54">
        <v>1030000</v>
      </c>
      <c r="J38" s="54">
        <v>0</v>
      </c>
      <c r="K38" s="54">
        <v>0</v>
      </c>
      <c r="L38" s="54">
        <v>0</v>
      </c>
      <c r="M38" s="54">
        <v>0</v>
      </c>
      <c r="N38" s="55">
        <f t="shared" si="0"/>
        <v>0</v>
      </c>
      <c r="O38" s="56">
        <f t="shared" si="1"/>
        <v>0</v>
      </c>
      <c r="P38" s="57"/>
    </row>
    <row r="39" spans="1:16" s="65" customFormat="1" ht="30" customHeight="1" x14ac:dyDescent="0.25">
      <c r="A39" s="38">
        <v>1</v>
      </c>
      <c r="B39" s="39">
        <v>0</v>
      </c>
      <c r="C39" s="39">
        <v>5</v>
      </c>
      <c r="D39" s="40"/>
      <c r="E39" s="40"/>
      <c r="F39" s="40"/>
      <c r="G39" s="68" t="s">
        <v>77</v>
      </c>
      <c r="H39" s="47" t="s">
        <v>78</v>
      </c>
      <c r="I39" s="43">
        <v>5578494000</v>
      </c>
      <c r="J39" s="43">
        <v>4512795200</v>
      </c>
      <c r="K39" s="43">
        <v>2098952947</v>
      </c>
      <c r="L39" s="43">
        <v>2098952947</v>
      </c>
      <c r="M39" s="43">
        <v>2098952947</v>
      </c>
      <c r="N39" s="60">
        <f t="shared" si="0"/>
        <v>0.37625799131450172</v>
      </c>
      <c r="O39" s="45">
        <f t="shared" si="1"/>
        <v>0.37625799131450172</v>
      </c>
      <c r="P39" s="67"/>
    </row>
    <row r="40" spans="1:16" s="46" customFormat="1" ht="30" customHeight="1" x14ac:dyDescent="0.2">
      <c r="A40" s="38">
        <v>1</v>
      </c>
      <c r="B40" s="39">
        <v>0</v>
      </c>
      <c r="C40" s="39">
        <v>5</v>
      </c>
      <c r="D40" s="59">
        <v>1</v>
      </c>
      <c r="E40" s="40"/>
      <c r="F40" s="40"/>
      <c r="G40" s="68" t="s">
        <v>79</v>
      </c>
      <c r="H40" s="47" t="s">
        <v>80</v>
      </c>
      <c r="I40" s="43">
        <v>2451606642</v>
      </c>
      <c r="J40" s="43">
        <v>1981285314</v>
      </c>
      <c r="K40" s="43">
        <v>996280715</v>
      </c>
      <c r="L40" s="43">
        <v>996280715</v>
      </c>
      <c r="M40" s="43">
        <v>996280715</v>
      </c>
      <c r="N40" s="60">
        <f t="shared" si="0"/>
        <v>0.40637869792490144</v>
      </c>
      <c r="O40" s="45">
        <f t="shared" si="1"/>
        <v>0.40637869792490144</v>
      </c>
      <c r="P40" s="61"/>
    </row>
    <row r="41" spans="1:16" s="58" customFormat="1" ht="30" customHeight="1" x14ac:dyDescent="0.2">
      <c r="A41" s="48">
        <v>1</v>
      </c>
      <c r="B41" s="49">
        <v>0</v>
      </c>
      <c r="C41" s="49">
        <v>5</v>
      </c>
      <c r="D41" s="50">
        <v>1</v>
      </c>
      <c r="E41" s="50">
        <v>1</v>
      </c>
      <c r="F41" s="50">
        <v>20</v>
      </c>
      <c r="G41" s="70" t="s">
        <v>81</v>
      </c>
      <c r="H41" s="53" t="s">
        <v>82</v>
      </c>
      <c r="I41" s="54">
        <v>532250335</v>
      </c>
      <c r="J41" s="54">
        <v>425800268</v>
      </c>
      <c r="K41" s="54">
        <v>217082000</v>
      </c>
      <c r="L41" s="54">
        <v>217082000</v>
      </c>
      <c r="M41" s="54">
        <v>217082000</v>
      </c>
      <c r="N41" s="55">
        <f t="shared" si="0"/>
        <v>0.40785695325114263</v>
      </c>
      <c r="O41" s="56">
        <f t="shared" si="1"/>
        <v>0.40785695325114263</v>
      </c>
      <c r="P41" s="57"/>
    </row>
    <row r="42" spans="1:16" s="58" customFormat="1" ht="30" customHeight="1" x14ac:dyDescent="0.2">
      <c r="A42" s="48">
        <v>1</v>
      </c>
      <c r="B42" s="49">
        <v>0</v>
      </c>
      <c r="C42" s="49">
        <v>5</v>
      </c>
      <c r="D42" s="50">
        <v>1</v>
      </c>
      <c r="E42" s="50">
        <v>3</v>
      </c>
      <c r="F42" s="50">
        <v>20</v>
      </c>
      <c r="G42" s="70" t="s">
        <v>83</v>
      </c>
      <c r="H42" s="53" t="s">
        <v>84</v>
      </c>
      <c r="I42" s="54">
        <v>699750073</v>
      </c>
      <c r="J42" s="54">
        <v>559800058</v>
      </c>
      <c r="K42" s="54">
        <v>279117664</v>
      </c>
      <c r="L42" s="54">
        <v>279117664</v>
      </c>
      <c r="M42" s="54">
        <v>279117664</v>
      </c>
      <c r="N42" s="55">
        <f t="shared" si="0"/>
        <v>0.39888193623668261</v>
      </c>
      <c r="O42" s="56">
        <f t="shared" si="1"/>
        <v>0.39888193623668261</v>
      </c>
      <c r="P42" s="57"/>
    </row>
    <row r="43" spans="1:16" s="58" customFormat="1" ht="30" customHeight="1" x14ac:dyDescent="0.2">
      <c r="A43" s="48">
        <v>1</v>
      </c>
      <c r="B43" s="49">
        <v>0</v>
      </c>
      <c r="C43" s="49">
        <v>5</v>
      </c>
      <c r="D43" s="50">
        <v>1</v>
      </c>
      <c r="E43" s="50">
        <v>4</v>
      </c>
      <c r="F43" s="50">
        <v>20</v>
      </c>
      <c r="G43" s="70" t="s">
        <v>85</v>
      </c>
      <c r="H43" s="53" t="s">
        <v>86</v>
      </c>
      <c r="I43" s="54">
        <v>964564392</v>
      </c>
      <c r="J43" s="54">
        <v>771651514</v>
      </c>
      <c r="K43" s="54">
        <v>458390851</v>
      </c>
      <c r="L43" s="54">
        <v>458390851</v>
      </c>
      <c r="M43" s="54">
        <v>458390851</v>
      </c>
      <c r="N43" s="55">
        <f t="shared" si="0"/>
        <v>0.47523094860420684</v>
      </c>
      <c r="O43" s="56">
        <f t="shared" si="1"/>
        <v>0.47523094860420684</v>
      </c>
      <c r="P43" s="57"/>
    </row>
    <row r="44" spans="1:16" s="58" customFormat="1" ht="30" customHeight="1" x14ac:dyDescent="0.2">
      <c r="A44" s="48">
        <v>1</v>
      </c>
      <c r="B44" s="49">
        <v>0</v>
      </c>
      <c r="C44" s="49">
        <v>5</v>
      </c>
      <c r="D44" s="50">
        <v>1</v>
      </c>
      <c r="E44" s="50">
        <v>5</v>
      </c>
      <c r="F44" s="50">
        <v>20</v>
      </c>
      <c r="G44" s="70" t="s">
        <v>87</v>
      </c>
      <c r="H44" s="53" t="s">
        <v>88</v>
      </c>
      <c r="I44" s="54">
        <v>255041842</v>
      </c>
      <c r="J44" s="54">
        <v>224033474</v>
      </c>
      <c r="K44" s="54">
        <v>41690200</v>
      </c>
      <c r="L44" s="54">
        <v>41690200</v>
      </c>
      <c r="M44" s="54">
        <v>41690200</v>
      </c>
      <c r="N44" s="55">
        <f t="shared" ref="N44:N75" si="2">IFERROR((K44/I44),0)</f>
        <v>0.16346415816742729</v>
      </c>
      <c r="O44" s="56">
        <f t="shared" ref="O44:O75" si="3">IFERROR((L44/I44),0)</f>
        <v>0.16346415816742729</v>
      </c>
      <c r="P44" s="57"/>
    </row>
    <row r="45" spans="1:16" s="46" customFormat="1" ht="30" customHeight="1" x14ac:dyDescent="0.2">
      <c r="A45" s="38">
        <v>1</v>
      </c>
      <c r="B45" s="39">
        <v>0</v>
      </c>
      <c r="C45" s="39">
        <v>5</v>
      </c>
      <c r="D45" s="59">
        <v>2</v>
      </c>
      <c r="E45" s="40"/>
      <c r="F45" s="40"/>
      <c r="G45" s="68" t="s">
        <v>89</v>
      </c>
      <c r="H45" s="47" t="s">
        <v>90</v>
      </c>
      <c r="I45" s="43">
        <v>2498646188</v>
      </c>
      <c r="J45" s="43">
        <v>2028916950</v>
      </c>
      <c r="K45" s="43">
        <v>831296332</v>
      </c>
      <c r="L45" s="43">
        <v>831296332</v>
      </c>
      <c r="M45" s="43">
        <v>831296332</v>
      </c>
      <c r="N45" s="60">
        <f t="shared" si="2"/>
        <v>0.3326986973955674</v>
      </c>
      <c r="O45" s="45">
        <f t="shared" si="3"/>
        <v>0.3326986973955674</v>
      </c>
      <c r="P45" s="61"/>
    </row>
    <row r="46" spans="1:16" s="58" customFormat="1" ht="30" customHeight="1" x14ac:dyDescent="0.2">
      <c r="A46" s="48">
        <v>1</v>
      </c>
      <c r="B46" s="49">
        <v>0</v>
      </c>
      <c r="C46" s="49">
        <v>5</v>
      </c>
      <c r="D46" s="50">
        <v>2</v>
      </c>
      <c r="E46" s="50">
        <v>2</v>
      </c>
      <c r="F46" s="50">
        <v>20</v>
      </c>
      <c r="G46" s="70" t="s">
        <v>91</v>
      </c>
      <c r="H46" s="53" t="s">
        <v>92</v>
      </c>
      <c r="I46" s="54">
        <v>1136908223</v>
      </c>
      <c r="J46" s="54">
        <v>909526578</v>
      </c>
      <c r="K46" s="54">
        <v>478566672</v>
      </c>
      <c r="L46" s="54">
        <v>478566672</v>
      </c>
      <c r="M46" s="54">
        <v>478566672</v>
      </c>
      <c r="N46" s="55">
        <f t="shared" si="2"/>
        <v>0.42093694312210106</v>
      </c>
      <c r="O46" s="56">
        <f t="shared" si="3"/>
        <v>0.42093694312210106</v>
      </c>
      <c r="P46" s="57"/>
    </row>
    <row r="47" spans="1:16" s="58" customFormat="1" ht="30" customHeight="1" x14ac:dyDescent="0.2">
      <c r="A47" s="48">
        <v>1</v>
      </c>
      <c r="B47" s="49">
        <v>0</v>
      </c>
      <c r="C47" s="49">
        <v>5</v>
      </c>
      <c r="D47" s="50">
        <v>2</v>
      </c>
      <c r="E47" s="50">
        <v>3</v>
      </c>
      <c r="F47" s="50">
        <v>20</v>
      </c>
      <c r="G47" s="70" t="s">
        <v>93</v>
      </c>
      <c r="H47" s="53" t="s">
        <v>94</v>
      </c>
      <c r="I47" s="54">
        <v>1361737965</v>
      </c>
      <c r="J47" s="54">
        <v>1089390372</v>
      </c>
      <c r="K47" s="54">
        <v>350247960</v>
      </c>
      <c r="L47" s="54">
        <v>350247960</v>
      </c>
      <c r="M47" s="54">
        <v>350247960</v>
      </c>
      <c r="N47" s="55">
        <f t="shared" si="2"/>
        <v>0.2572065764502644</v>
      </c>
      <c r="O47" s="56">
        <f t="shared" si="3"/>
        <v>0.2572065764502644</v>
      </c>
      <c r="P47" s="57"/>
    </row>
    <row r="48" spans="1:16" s="58" customFormat="1" ht="30" customHeight="1" x14ac:dyDescent="0.2">
      <c r="A48" s="48">
        <v>1</v>
      </c>
      <c r="B48" s="49">
        <v>0</v>
      </c>
      <c r="C48" s="49">
        <v>5</v>
      </c>
      <c r="D48" s="50">
        <v>2</v>
      </c>
      <c r="E48" s="50">
        <v>7</v>
      </c>
      <c r="F48" s="50">
        <v>20</v>
      </c>
      <c r="G48" s="70" t="s">
        <v>95</v>
      </c>
      <c r="H48" s="53" t="s">
        <v>96</v>
      </c>
      <c r="I48" s="54">
        <v>0</v>
      </c>
      <c r="J48" s="54">
        <v>30000000</v>
      </c>
      <c r="K48" s="54">
        <v>2481700</v>
      </c>
      <c r="L48" s="54">
        <v>2481700</v>
      </c>
      <c r="M48" s="54">
        <v>2481700</v>
      </c>
      <c r="N48" s="55">
        <f t="shared" si="2"/>
        <v>0</v>
      </c>
      <c r="O48" s="56">
        <f t="shared" si="3"/>
        <v>0</v>
      </c>
      <c r="P48" s="57"/>
    </row>
    <row r="49" spans="1:16" s="46" customFormat="1" ht="30" customHeight="1" x14ac:dyDescent="0.2">
      <c r="A49" s="38">
        <v>1</v>
      </c>
      <c r="B49" s="39">
        <v>0</v>
      </c>
      <c r="C49" s="39">
        <v>5</v>
      </c>
      <c r="D49" s="59">
        <v>6</v>
      </c>
      <c r="E49" s="40"/>
      <c r="F49" s="59">
        <v>20</v>
      </c>
      <c r="G49" s="68" t="s">
        <v>97</v>
      </c>
      <c r="H49" s="47" t="s">
        <v>98</v>
      </c>
      <c r="I49" s="43">
        <v>376944702</v>
      </c>
      <c r="J49" s="43">
        <v>301555762</v>
      </c>
      <c r="K49" s="43">
        <v>162816500</v>
      </c>
      <c r="L49" s="43">
        <v>162816500</v>
      </c>
      <c r="M49" s="43">
        <v>162816500</v>
      </c>
      <c r="N49" s="60">
        <f t="shared" si="2"/>
        <v>0.43193736146475936</v>
      </c>
      <c r="O49" s="45">
        <f t="shared" si="3"/>
        <v>0.43193736146475936</v>
      </c>
      <c r="P49" s="36"/>
    </row>
    <row r="50" spans="1:16" s="46" customFormat="1" ht="30" customHeight="1" x14ac:dyDescent="0.2">
      <c r="A50" s="38">
        <v>1</v>
      </c>
      <c r="B50" s="39">
        <v>0</v>
      </c>
      <c r="C50" s="39">
        <v>5</v>
      </c>
      <c r="D50" s="59">
        <v>7</v>
      </c>
      <c r="E50" s="40"/>
      <c r="F50" s="59">
        <v>20</v>
      </c>
      <c r="G50" s="68" t="s">
        <v>99</v>
      </c>
      <c r="H50" s="47" t="s">
        <v>100</v>
      </c>
      <c r="I50" s="43">
        <v>251296468</v>
      </c>
      <c r="J50" s="43">
        <v>201037174</v>
      </c>
      <c r="K50" s="43">
        <v>108559400</v>
      </c>
      <c r="L50" s="43">
        <v>108559400</v>
      </c>
      <c r="M50" s="43">
        <v>108559400</v>
      </c>
      <c r="N50" s="60">
        <f t="shared" si="2"/>
        <v>0.43199731720861273</v>
      </c>
      <c r="O50" s="45">
        <f t="shared" si="3"/>
        <v>0.43199731720861273</v>
      </c>
      <c r="P50" s="36"/>
    </row>
    <row r="51" spans="1:16" s="46" customFormat="1" ht="30" customHeight="1" x14ac:dyDescent="0.2">
      <c r="A51" s="38">
        <v>2</v>
      </c>
      <c r="B51" s="39"/>
      <c r="C51" s="39"/>
      <c r="D51" s="40"/>
      <c r="E51" s="40"/>
      <c r="F51" s="40"/>
      <c r="G51" s="68" t="s">
        <v>101</v>
      </c>
      <c r="H51" s="47" t="s">
        <v>102</v>
      </c>
      <c r="I51" s="43">
        <v>8553874000</v>
      </c>
      <c r="J51" s="43">
        <v>6293605120.6899996</v>
      </c>
      <c r="K51" s="43">
        <v>4972246503.6700001</v>
      </c>
      <c r="L51" s="43">
        <v>2031513879.1300001</v>
      </c>
      <c r="M51" s="43">
        <v>2021821922.1300001</v>
      </c>
      <c r="N51" s="44">
        <f t="shared" si="2"/>
        <v>0.58128591836517585</v>
      </c>
      <c r="O51" s="45">
        <f t="shared" si="3"/>
        <v>0.23749635301268177</v>
      </c>
      <c r="P51" s="61"/>
    </row>
    <row r="52" spans="1:16" s="46" customFormat="1" ht="30" customHeight="1" x14ac:dyDescent="0.2">
      <c r="A52" s="38">
        <v>2</v>
      </c>
      <c r="B52" s="39">
        <v>0</v>
      </c>
      <c r="C52" s="39">
        <v>3</v>
      </c>
      <c r="D52" s="40"/>
      <c r="E52" s="40"/>
      <c r="F52" s="40"/>
      <c r="G52" s="68" t="s">
        <v>103</v>
      </c>
      <c r="H52" s="47" t="s">
        <v>104</v>
      </c>
      <c r="I52" s="43">
        <v>912648000</v>
      </c>
      <c r="J52" s="43">
        <v>427573972</v>
      </c>
      <c r="K52" s="43">
        <v>424590972</v>
      </c>
      <c r="L52" s="43">
        <v>374120072.45999998</v>
      </c>
      <c r="M52" s="43">
        <v>374120072.45999998</v>
      </c>
      <c r="N52" s="44">
        <f t="shared" si="2"/>
        <v>0.4652297183580088</v>
      </c>
      <c r="O52" s="45">
        <f t="shared" si="3"/>
        <v>0.4099281129855103</v>
      </c>
      <c r="P52" s="61"/>
    </row>
    <row r="53" spans="1:16" s="46" customFormat="1" ht="30" customHeight="1" x14ac:dyDescent="0.2">
      <c r="A53" s="38">
        <v>2</v>
      </c>
      <c r="B53" s="39">
        <v>0</v>
      </c>
      <c r="C53" s="39">
        <v>3</v>
      </c>
      <c r="D53" s="59">
        <v>50</v>
      </c>
      <c r="E53" s="40"/>
      <c r="F53" s="40"/>
      <c r="G53" s="68" t="s">
        <v>105</v>
      </c>
      <c r="H53" s="47" t="s">
        <v>106</v>
      </c>
      <c r="I53" s="43">
        <v>901547927</v>
      </c>
      <c r="J53" s="43">
        <v>427573972</v>
      </c>
      <c r="K53" s="43">
        <v>424590972</v>
      </c>
      <c r="L53" s="43">
        <v>374120072.45999998</v>
      </c>
      <c r="M53" s="43">
        <v>374120072.45999998</v>
      </c>
      <c r="N53" s="44">
        <f t="shared" si="2"/>
        <v>0.47095773755797232</v>
      </c>
      <c r="O53" s="45">
        <f t="shared" si="3"/>
        <v>0.41497524563660826</v>
      </c>
      <c r="P53" s="61"/>
    </row>
    <row r="54" spans="1:16" s="58" customFormat="1" ht="30" customHeight="1" x14ac:dyDescent="0.2">
      <c r="A54" s="48">
        <v>2</v>
      </c>
      <c r="B54" s="49">
        <v>0</v>
      </c>
      <c r="C54" s="49">
        <v>3</v>
      </c>
      <c r="D54" s="50">
        <v>50</v>
      </c>
      <c r="E54" s="50">
        <v>2</v>
      </c>
      <c r="F54" s="50">
        <v>20</v>
      </c>
      <c r="G54" s="70" t="s">
        <v>107</v>
      </c>
      <c r="H54" s="53" t="s">
        <v>108</v>
      </c>
      <c r="I54" s="54">
        <v>1221008</v>
      </c>
      <c r="J54" s="54">
        <v>500000</v>
      </c>
      <c r="K54" s="54">
        <v>364000</v>
      </c>
      <c r="L54" s="54">
        <v>364000</v>
      </c>
      <c r="M54" s="54">
        <v>364000</v>
      </c>
      <c r="N54" s="55">
        <f t="shared" si="2"/>
        <v>0.29811434486915728</v>
      </c>
      <c r="O54" s="56">
        <f t="shared" si="3"/>
        <v>0.29811434486915728</v>
      </c>
      <c r="P54" s="57"/>
    </row>
    <row r="55" spans="1:16" s="58" customFormat="1" ht="30" customHeight="1" x14ac:dyDescent="0.2">
      <c r="A55" s="48">
        <v>2</v>
      </c>
      <c r="B55" s="49">
        <v>0</v>
      </c>
      <c r="C55" s="49">
        <v>3</v>
      </c>
      <c r="D55" s="50">
        <v>50</v>
      </c>
      <c r="E55" s="50">
        <v>3</v>
      </c>
      <c r="F55" s="50">
        <v>20</v>
      </c>
      <c r="G55" s="70" t="s">
        <v>109</v>
      </c>
      <c r="H55" s="53" t="s">
        <v>110</v>
      </c>
      <c r="I55" s="54">
        <v>488005838</v>
      </c>
      <c r="J55" s="54">
        <v>276000000</v>
      </c>
      <c r="K55" s="54">
        <v>273153000</v>
      </c>
      <c r="L55" s="54">
        <v>273153000</v>
      </c>
      <c r="M55" s="54">
        <v>273153000</v>
      </c>
      <c r="N55" s="55">
        <f t="shared" si="2"/>
        <v>0.55973305794755679</v>
      </c>
      <c r="O55" s="56">
        <f t="shared" si="3"/>
        <v>0.55973305794755679</v>
      </c>
      <c r="P55" s="57"/>
    </row>
    <row r="56" spans="1:16" s="58" customFormat="1" ht="30" customHeight="1" x14ac:dyDescent="0.2">
      <c r="A56" s="48">
        <v>2</v>
      </c>
      <c r="B56" s="49">
        <v>0</v>
      </c>
      <c r="C56" s="49">
        <v>3</v>
      </c>
      <c r="D56" s="50">
        <v>50</v>
      </c>
      <c r="E56" s="50">
        <v>8</v>
      </c>
      <c r="F56" s="50">
        <v>20</v>
      </c>
      <c r="G56" s="70" t="s">
        <v>111</v>
      </c>
      <c r="H56" s="53" t="s">
        <v>112</v>
      </c>
      <c r="I56" s="54">
        <v>11100073</v>
      </c>
      <c r="J56" s="54">
        <v>125704</v>
      </c>
      <c r="K56" s="54">
        <v>125704</v>
      </c>
      <c r="L56" s="54">
        <v>125704</v>
      </c>
      <c r="M56" s="54">
        <v>125704</v>
      </c>
      <c r="N56" s="55">
        <f t="shared" si="2"/>
        <v>1.1324610207518454E-2</v>
      </c>
      <c r="O56" s="56">
        <f t="shared" si="3"/>
        <v>1.1324610207518454E-2</v>
      </c>
      <c r="P56" s="57"/>
    </row>
    <row r="57" spans="1:16" s="58" customFormat="1" ht="30" customHeight="1" x14ac:dyDescent="0.2">
      <c r="A57" s="48">
        <v>2</v>
      </c>
      <c r="B57" s="49">
        <v>0</v>
      </c>
      <c r="C57" s="49">
        <v>3</v>
      </c>
      <c r="D57" s="50">
        <v>50</v>
      </c>
      <c r="E57" s="50">
        <v>90</v>
      </c>
      <c r="F57" s="50">
        <v>20</v>
      </c>
      <c r="G57" s="70" t="s">
        <v>113</v>
      </c>
      <c r="H57" s="53" t="s">
        <v>114</v>
      </c>
      <c r="I57" s="54">
        <v>401221008</v>
      </c>
      <c r="J57" s="54">
        <v>150948268</v>
      </c>
      <c r="K57" s="54">
        <v>150948268</v>
      </c>
      <c r="L57" s="54">
        <v>100477368.45999999</v>
      </c>
      <c r="M57" s="54">
        <v>100477368.45999999</v>
      </c>
      <c r="N57" s="55">
        <f t="shared" si="2"/>
        <v>0.37622224407551463</v>
      </c>
      <c r="O57" s="56">
        <f t="shared" si="3"/>
        <v>0.25042898167485783</v>
      </c>
      <c r="P57" s="57"/>
    </row>
    <row r="58" spans="1:16" s="46" customFormat="1" ht="30" customHeight="1" x14ac:dyDescent="0.2">
      <c r="A58" s="38">
        <v>2</v>
      </c>
      <c r="B58" s="39">
        <v>0</v>
      </c>
      <c r="C58" s="39">
        <v>3</v>
      </c>
      <c r="D58" s="59">
        <v>51</v>
      </c>
      <c r="E58" s="40"/>
      <c r="F58" s="40"/>
      <c r="G58" s="68" t="s">
        <v>115</v>
      </c>
      <c r="H58" s="47" t="s">
        <v>116</v>
      </c>
      <c r="I58" s="43">
        <v>11100073</v>
      </c>
      <c r="J58" s="43">
        <v>0</v>
      </c>
      <c r="K58" s="43">
        <v>0</v>
      </c>
      <c r="L58" s="43">
        <v>0</v>
      </c>
      <c r="M58" s="43">
        <v>0</v>
      </c>
      <c r="N58" s="44">
        <f t="shared" si="2"/>
        <v>0</v>
      </c>
      <c r="O58" s="45">
        <f t="shared" si="3"/>
        <v>0</v>
      </c>
      <c r="P58" s="61"/>
    </row>
    <row r="59" spans="1:16" s="58" customFormat="1" ht="30" customHeight="1" x14ac:dyDescent="0.2">
      <c r="A59" s="48">
        <v>2</v>
      </c>
      <c r="B59" s="49">
        <v>0</v>
      </c>
      <c r="C59" s="49">
        <v>3</v>
      </c>
      <c r="D59" s="50">
        <v>51</v>
      </c>
      <c r="E59" s="50">
        <v>1</v>
      </c>
      <c r="F59" s="50">
        <v>20</v>
      </c>
      <c r="G59" s="70" t="s">
        <v>117</v>
      </c>
      <c r="H59" s="53" t="s">
        <v>118</v>
      </c>
      <c r="I59" s="54">
        <v>11100073</v>
      </c>
      <c r="J59" s="54">
        <v>0</v>
      </c>
      <c r="K59" s="54">
        <v>0</v>
      </c>
      <c r="L59" s="54">
        <v>0</v>
      </c>
      <c r="M59" s="54">
        <v>0</v>
      </c>
      <c r="N59" s="55">
        <f t="shared" si="2"/>
        <v>0</v>
      </c>
      <c r="O59" s="56">
        <f t="shared" si="3"/>
        <v>0</v>
      </c>
      <c r="P59" s="57"/>
    </row>
    <row r="60" spans="1:16" s="46" customFormat="1" ht="30" customHeight="1" x14ac:dyDescent="0.2">
      <c r="A60" s="38">
        <v>2</v>
      </c>
      <c r="B60" s="39">
        <v>0</v>
      </c>
      <c r="C60" s="39">
        <v>4</v>
      </c>
      <c r="D60" s="40"/>
      <c r="E60" s="40"/>
      <c r="F60" s="40"/>
      <c r="G60" s="68" t="s">
        <v>119</v>
      </c>
      <c r="H60" s="47" t="s">
        <v>120</v>
      </c>
      <c r="I60" s="43">
        <v>7641226000</v>
      </c>
      <c r="J60" s="43">
        <v>5866031148.6899996</v>
      </c>
      <c r="K60" s="43">
        <v>4547655531.6700001</v>
      </c>
      <c r="L60" s="43">
        <v>1657393806.6700001</v>
      </c>
      <c r="M60" s="43">
        <v>1647701849.6700001</v>
      </c>
      <c r="N60" s="44">
        <f t="shared" si="2"/>
        <v>0.59514736662284295</v>
      </c>
      <c r="O60" s="45">
        <f t="shared" si="3"/>
        <v>0.21690155567575151</v>
      </c>
      <c r="P60" s="61"/>
    </row>
    <row r="61" spans="1:16" s="46" customFormat="1" ht="30" customHeight="1" x14ac:dyDescent="0.2">
      <c r="A61" s="38">
        <v>2</v>
      </c>
      <c r="B61" s="39">
        <v>0</v>
      </c>
      <c r="C61" s="39">
        <v>4</v>
      </c>
      <c r="D61" s="59">
        <v>1</v>
      </c>
      <c r="E61" s="40"/>
      <c r="F61" s="40"/>
      <c r="G61" s="68" t="s">
        <v>121</v>
      </c>
      <c r="H61" s="47" t="s">
        <v>122</v>
      </c>
      <c r="I61" s="43">
        <v>2293517</v>
      </c>
      <c r="J61" s="43">
        <v>285000</v>
      </c>
      <c r="K61" s="43">
        <v>285000</v>
      </c>
      <c r="L61" s="43">
        <v>285000</v>
      </c>
      <c r="M61" s="43">
        <v>285000</v>
      </c>
      <c r="N61" s="44">
        <f t="shared" si="2"/>
        <v>0.12426330391272443</v>
      </c>
      <c r="O61" s="45">
        <f t="shared" si="3"/>
        <v>0.12426330391272443</v>
      </c>
      <c r="P61" s="61"/>
    </row>
    <row r="62" spans="1:16" s="58" customFormat="1" ht="30" customHeight="1" x14ac:dyDescent="0.2">
      <c r="A62" s="48">
        <v>2</v>
      </c>
      <c r="B62" s="49">
        <v>0</v>
      </c>
      <c r="C62" s="49">
        <v>4</v>
      </c>
      <c r="D62" s="50">
        <v>1</v>
      </c>
      <c r="E62" s="50">
        <v>25</v>
      </c>
      <c r="F62" s="50">
        <v>20</v>
      </c>
      <c r="G62" s="70" t="s">
        <v>123</v>
      </c>
      <c r="H62" s="53" t="s">
        <v>124</v>
      </c>
      <c r="I62" s="54">
        <v>2293517</v>
      </c>
      <c r="J62" s="54">
        <v>285000</v>
      </c>
      <c r="K62" s="54">
        <v>285000</v>
      </c>
      <c r="L62" s="54">
        <v>285000</v>
      </c>
      <c r="M62" s="54">
        <v>285000</v>
      </c>
      <c r="N62" s="55">
        <f t="shared" si="2"/>
        <v>0.12426330391272443</v>
      </c>
      <c r="O62" s="66">
        <f t="shared" si="3"/>
        <v>0.12426330391272443</v>
      </c>
      <c r="P62" s="57"/>
    </row>
    <row r="63" spans="1:16" s="46" customFormat="1" ht="30" customHeight="1" x14ac:dyDescent="0.2">
      <c r="A63" s="38">
        <v>2</v>
      </c>
      <c r="B63" s="39">
        <v>0</v>
      </c>
      <c r="C63" s="39">
        <v>4</v>
      </c>
      <c r="D63" s="59">
        <v>2</v>
      </c>
      <c r="E63" s="40"/>
      <c r="F63" s="40"/>
      <c r="G63" s="68" t="s">
        <v>125</v>
      </c>
      <c r="H63" s="47" t="s">
        <v>126</v>
      </c>
      <c r="I63" s="43">
        <v>75196444</v>
      </c>
      <c r="J63" s="43">
        <v>54908816</v>
      </c>
      <c r="K63" s="43">
        <v>54908816</v>
      </c>
      <c r="L63" s="43">
        <v>54908816</v>
      </c>
      <c r="M63" s="43">
        <v>54908816</v>
      </c>
      <c r="N63" s="44">
        <f t="shared" si="2"/>
        <v>0.73020495490451653</v>
      </c>
      <c r="O63" s="45">
        <f t="shared" si="3"/>
        <v>0.73020495490451653</v>
      </c>
      <c r="P63" s="61"/>
    </row>
    <row r="64" spans="1:16" s="58" customFormat="1" ht="30" customHeight="1" x14ac:dyDescent="0.2">
      <c r="A64" s="48">
        <v>2</v>
      </c>
      <c r="B64" s="49">
        <v>0</v>
      </c>
      <c r="C64" s="49">
        <v>4</v>
      </c>
      <c r="D64" s="50">
        <v>2</v>
      </c>
      <c r="E64" s="50">
        <v>2</v>
      </c>
      <c r="F64" s="50">
        <v>20</v>
      </c>
      <c r="G64" s="70" t="s">
        <v>127</v>
      </c>
      <c r="H64" s="53" t="s">
        <v>128</v>
      </c>
      <c r="I64" s="54">
        <v>75196444</v>
      </c>
      <c r="J64" s="54">
        <v>54908816</v>
      </c>
      <c r="K64" s="54">
        <v>54908816</v>
      </c>
      <c r="L64" s="54">
        <v>54908816</v>
      </c>
      <c r="M64" s="54">
        <v>54908816</v>
      </c>
      <c r="N64" s="55">
        <f t="shared" si="2"/>
        <v>0.73020495490451653</v>
      </c>
      <c r="O64" s="56">
        <f t="shared" si="3"/>
        <v>0.73020495490451653</v>
      </c>
      <c r="P64" s="57"/>
    </row>
    <row r="65" spans="1:16" s="46" customFormat="1" ht="30" customHeight="1" x14ac:dyDescent="0.2">
      <c r="A65" s="38">
        <v>2</v>
      </c>
      <c r="B65" s="39">
        <v>0</v>
      </c>
      <c r="C65" s="39">
        <v>4</v>
      </c>
      <c r="D65" s="59">
        <v>4</v>
      </c>
      <c r="E65" s="40"/>
      <c r="F65" s="40"/>
      <c r="G65" s="68" t="s">
        <v>129</v>
      </c>
      <c r="H65" s="47" t="s">
        <v>130</v>
      </c>
      <c r="I65" s="43">
        <v>157838711</v>
      </c>
      <c r="J65" s="43">
        <v>124407262.22</v>
      </c>
      <c r="K65" s="43">
        <v>119802018.2</v>
      </c>
      <c r="L65" s="43">
        <v>19701521.43</v>
      </c>
      <c r="M65" s="43">
        <v>16254089.43</v>
      </c>
      <c r="N65" s="44">
        <f t="shared" si="2"/>
        <v>0.75901543696717089</v>
      </c>
      <c r="O65" s="45">
        <f t="shared" si="3"/>
        <v>0.1248205925224516</v>
      </c>
      <c r="P65" s="61"/>
    </row>
    <row r="66" spans="1:16" s="58" customFormat="1" ht="30" customHeight="1" x14ac:dyDescent="0.2">
      <c r="A66" s="48">
        <v>2</v>
      </c>
      <c r="B66" s="49">
        <v>0</v>
      </c>
      <c r="C66" s="49">
        <v>4</v>
      </c>
      <c r="D66" s="50">
        <v>4</v>
      </c>
      <c r="E66" s="50">
        <v>1</v>
      </c>
      <c r="F66" s="50">
        <v>20</v>
      </c>
      <c r="G66" s="70" t="s">
        <v>131</v>
      </c>
      <c r="H66" s="53" t="s">
        <v>132</v>
      </c>
      <c r="I66" s="54">
        <v>31054483</v>
      </c>
      <c r="J66" s="54">
        <v>31054474</v>
      </c>
      <c r="K66" s="54">
        <v>31054474</v>
      </c>
      <c r="L66" s="54">
        <v>11641428</v>
      </c>
      <c r="M66" s="54">
        <v>8193996</v>
      </c>
      <c r="N66" s="55">
        <f t="shared" si="2"/>
        <v>0.99999971018677081</v>
      </c>
      <c r="O66" s="56">
        <f t="shared" si="3"/>
        <v>0.37487109349075298</v>
      </c>
      <c r="P66" s="57"/>
    </row>
    <row r="67" spans="1:16" s="58" customFormat="1" ht="30" customHeight="1" x14ac:dyDescent="0.2">
      <c r="A67" s="48">
        <v>2</v>
      </c>
      <c r="B67" s="49">
        <v>0</v>
      </c>
      <c r="C67" s="49">
        <v>4</v>
      </c>
      <c r="D67" s="50">
        <v>4</v>
      </c>
      <c r="E67" s="50">
        <v>15</v>
      </c>
      <c r="F67" s="50">
        <v>20</v>
      </c>
      <c r="G67" s="70" t="s">
        <v>133</v>
      </c>
      <c r="H67" s="53" t="s">
        <v>134</v>
      </c>
      <c r="I67" s="54">
        <v>51665222</v>
      </c>
      <c r="J67" s="54">
        <v>32665193</v>
      </c>
      <c r="K67" s="54">
        <v>32665193</v>
      </c>
      <c r="L67" s="54">
        <v>472900</v>
      </c>
      <c r="M67" s="54">
        <v>472900</v>
      </c>
      <c r="N67" s="55">
        <f t="shared" si="2"/>
        <v>0.63224722038356862</v>
      </c>
      <c r="O67" s="56">
        <f t="shared" si="3"/>
        <v>9.1531591599470913E-3</v>
      </c>
      <c r="P67" s="57"/>
    </row>
    <row r="68" spans="1:16" s="58" customFormat="1" ht="30" customHeight="1" x14ac:dyDescent="0.2">
      <c r="A68" s="48">
        <v>2</v>
      </c>
      <c r="B68" s="49">
        <v>0</v>
      </c>
      <c r="C68" s="49">
        <v>4</v>
      </c>
      <c r="D68" s="50">
        <v>4</v>
      </c>
      <c r="E68" s="50">
        <v>17</v>
      </c>
      <c r="F68" s="50">
        <v>20</v>
      </c>
      <c r="G68" s="70" t="s">
        <v>135</v>
      </c>
      <c r="H68" s="53" t="s">
        <v>136</v>
      </c>
      <c r="I68" s="54">
        <v>18349645</v>
      </c>
      <c r="J68" s="71">
        <v>14712076.699999999</v>
      </c>
      <c r="K68" s="54">
        <v>14712076.699999999</v>
      </c>
      <c r="L68" s="54">
        <v>980894.43</v>
      </c>
      <c r="M68" s="54">
        <v>980894.43</v>
      </c>
      <c r="N68" s="55">
        <f t="shared" si="2"/>
        <v>0.80176356000347682</v>
      </c>
      <c r="O68" s="56">
        <f t="shared" si="3"/>
        <v>5.3455771487677287E-2</v>
      </c>
      <c r="P68" s="57"/>
    </row>
    <row r="69" spans="1:16" s="58" customFormat="1" ht="30" customHeight="1" x14ac:dyDescent="0.2">
      <c r="A69" s="48">
        <v>2</v>
      </c>
      <c r="B69" s="49">
        <v>0</v>
      </c>
      <c r="C69" s="49">
        <v>4</v>
      </c>
      <c r="D69" s="50">
        <v>4</v>
      </c>
      <c r="E69" s="50">
        <v>18</v>
      </c>
      <c r="F69" s="50">
        <v>20</v>
      </c>
      <c r="G69" s="70" t="s">
        <v>137</v>
      </c>
      <c r="H69" s="53" t="s">
        <v>138</v>
      </c>
      <c r="I69" s="54">
        <v>12997028</v>
      </c>
      <c r="J69" s="54">
        <v>9359459.5199999996</v>
      </c>
      <c r="K69" s="54">
        <v>9359459.5199999996</v>
      </c>
      <c r="L69" s="54">
        <v>1721315</v>
      </c>
      <c r="M69" s="54">
        <v>1721315</v>
      </c>
      <c r="N69" s="55">
        <f t="shared" si="2"/>
        <v>0.72012305582476233</v>
      </c>
      <c r="O69" s="56">
        <f t="shared" si="3"/>
        <v>0.13243912377506611</v>
      </c>
      <c r="P69" s="57"/>
    </row>
    <row r="70" spans="1:16" s="58" customFormat="1" ht="30" customHeight="1" x14ac:dyDescent="0.2">
      <c r="A70" s="48">
        <v>2</v>
      </c>
      <c r="B70" s="49">
        <v>0</v>
      </c>
      <c r="C70" s="49">
        <v>4</v>
      </c>
      <c r="D70" s="50">
        <v>4</v>
      </c>
      <c r="E70" s="50">
        <v>23</v>
      </c>
      <c r="F70" s="50">
        <v>20</v>
      </c>
      <c r="G70" s="70" t="s">
        <v>139</v>
      </c>
      <c r="H70" s="53" t="s">
        <v>140</v>
      </c>
      <c r="I70" s="54">
        <v>43772333</v>
      </c>
      <c r="J70" s="54">
        <v>36616059</v>
      </c>
      <c r="K70" s="54">
        <v>32010814.98</v>
      </c>
      <c r="L70" s="54">
        <v>4884984</v>
      </c>
      <c r="M70" s="54">
        <v>4884984</v>
      </c>
      <c r="N70" s="55">
        <f t="shared" si="2"/>
        <v>0.73130246404732413</v>
      </c>
      <c r="O70" s="56">
        <f t="shared" si="3"/>
        <v>0.11159980894781185</v>
      </c>
      <c r="P70" s="57"/>
    </row>
    <row r="71" spans="1:16" s="46" customFormat="1" ht="30" customHeight="1" x14ac:dyDescent="0.2">
      <c r="A71" s="38">
        <v>2</v>
      </c>
      <c r="B71" s="39">
        <v>0</v>
      </c>
      <c r="C71" s="39">
        <v>4</v>
      </c>
      <c r="D71" s="59">
        <v>5</v>
      </c>
      <c r="E71" s="40"/>
      <c r="F71" s="40"/>
      <c r="G71" s="68" t="s">
        <v>141</v>
      </c>
      <c r="H71" s="47" t="s">
        <v>142</v>
      </c>
      <c r="I71" s="43">
        <v>1146475867</v>
      </c>
      <c r="J71" s="69">
        <v>978878427.85000002</v>
      </c>
      <c r="K71" s="43">
        <v>912775922.85000002</v>
      </c>
      <c r="L71" s="43">
        <v>557408620.24000001</v>
      </c>
      <c r="M71" s="43">
        <v>557408620.24000001</v>
      </c>
      <c r="N71" s="44">
        <f t="shared" si="2"/>
        <v>0.79615799086855099</v>
      </c>
      <c r="O71" s="45">
        <f t="shared" si="3"/>
        <v>0.48619306893792646</v>
      </c>
      <c r="P71" s="61"/>
    </row>
    <row r="72" spans="1:16" s="58" customFormat="1" ht="30" customHeight="1" x14ac:dyDescent="0.2">
      <c r="A72" s="48">
        <v>2</v>
      </c>
      <c r="B72" s="49">
        <v>0</v>
      </c>
      <c r="C72" s="49">
        <v>4</v>
      </c>
      <c r="D72" s="50">
        <v>5</v>
      </c>
      <c r="E72" s="50">
        <v>1</v>
      </c>
      <c r="F72" s="50">
        <v>20</v>
      </c>
      <c r="G72" s="70" t="s">
        <v>143</v>
      </c>
      <c r="H72" s="72" t="s">
        <v>144</v>
      </c>
      <c r="I72" s="54">
        <v>595623770</v>
      </c>
      <c r="J72" s="71">
        <v>578869539.25999999</v>
      </c>
      <c r="K72" s="54">
        <v>517268501.25999999</v>
      </c>
      <c r="L72" s="54">
        <v>460196280.04000002</v>
      </c>
      <c r="M72" s="54">
        <v>460196280.04000002</v>
      </c>
      <c r="N72" s="55">
        <f t="shared" si="2"/>
        <v>0.86844838522814494</v>
      </c>
      <c r="O72" s="56">
        <f t="shared" si="3"/>
        <v>0.77262913808829359</v>
      </c>
      <c r="P72" s="57"/>
    </row>
    <row r="73" spans="1:16" s="58" customFormat="1" ht="30" customHeight="1" x14ac:dyDescent="0.2">
      <c r="A73" s="48">
        <v>2</v>
      </c>
      <c r="B73" s="49">
        <v>0</v>
      </c>
      <c r="C73" s="49">
        <v>4</v>
      </c>
      <c r="D73" s="50">
        <v>5</v>
      </c>
      <c r="E73" s="50">
        <v>2</v>
      </c>
      <c r="F73" s="50">
        <v>20</v>
      </c>
      <c r="G73" s="70" t="s">
        <v>145</v>
      </c>
      <c r="H73" s="72" t="s">
        <v>146</v>
      </c>
      <c r="I73" s="54">
        <v>35658500</v>
      </c>
      <c r="J73" s="54">
        <v>19546356</v>
      </c>
      <c r="K73" s="54">
        <v>19546356</v>
      </c>
      <c r="L73" s="54">
        <v>835113</v>
      </c>
      <c r="M73" s="54">
        <v>835113</v>
      </c>
      <c r="N73" s="55">
        <f t="shared" si="2"/>
        <v>0.54815418483671496</v>
      </c>
      <c r="O73" s="56">
        <f t="shared" si="3"/>
        <v>2.3419745642693886E-2</v>
      </c>
      <c r="P73" s="57"/>
    </row>
    <row r="74" spans="1:16" s="58" customFormat="1" ht="30" customHeight="1" x14ac:dyDescent="0.2">
      <c r="A74" s="48">
        <v>2</v>
      </c>
      <c r="B74" s="49">
        <v>0</v>
      </c>
      <c r="C74" s="49">
        <v>4</v>
      </c>
      <c r="D74" s="50">
        <v>5</v>
      </c>
      <c r="E74" s="50">
        <v>6</v>
      </c>
      <c r="F74" s="50">
        <v>20</v>
      </c>
      <c r="G74" s="70" t="s">
        <v>147</v>
      </c>
      <c r="H74" s="72" t="s">
        <v>148</v>
      </c>
      <c r="I74" s="54">
        <v>68234388</v>
      </c>
      <c r="J74" s="54">
        <v>54838333</v>
      </c>
      <c r="K74" s="54">
        <v>50336866</v>
      </c>
      <c r="L74" s="54">
        <v>336866</v>
      </c>
      <c r="M74" s="54">
        <v>336866</v>
      </c>
      <c r="N74" s="55">
        <f t="shared" si="2"/>
        <v>0.73770524621690747</v>
      </c>
      <c r="O74" s="56">
        <f t="shared" si="3"/>
        <v>4.9368948689039313E-3</v>
      </c>
      <c r="P74" s="57"/>
    </row>
    <row r="75" spans="1:16" s="58" customFormat="1" ht="30" customHeight="1" x14ac:dyDescent="0.2">
      <c r="A75" s="48">
        <v>2</v>
      </c>
      <c r="B75" s="49">
        <v>0</v>
      </c>
      <c r="C75" s="49">
        <v>4</v>
      </c>
      <c r="D75" s="50">
        <v>5</v>
      </c>
      <c r="E75" s="50">
        <v>8</v>
      </c>
      <c r="F75" s="50">
        <v>20</v>
      </c>
      <c r="G75" s="70" t="s">
        <v>149</v>
      </c>
      <c r="H75" s="72" t="s">
        <v>150</v>
      </c>
      <c r="I75" s="54">
        <v>96683113</v>
      </c>
      <c r="J75" s="54">
        <v>67177752.709999993</v>
      </c>
      <c r="K75" s="54">
        <v>67177752.709999993</v>
      </c>
      <c r="L75" s="54">
        <v>18290505.039999999</v>
      </c>
      <c r="M75" s="54">
        <v>18290505.039999999</v>
      </c>
      <c r="N75" s="55">
        <f t="shared" si="2"/>
        <v>0.69482405588243723</v>
      </c>
      <c r="O75" s="56">
        <f t="shared" si="3"/>
        <v>0.18917993507304631</v>
      </c>
      <c r="P75" s="57"/>
    </row>
    <row r="76" spans="1:16" s="58" customFormat="1" ht="30" customHeight="1" x14ac:dyDescent="0.2">
      <c r="A76" s="48">
        <v>2</v>
      </c>
      <c r="B76" s="49">
        <v>0</v>
      </c>
      <c r="C76" s="49">
        <v>4</v>
      </c>
      <c r="D76" s="50">
        <v>5</v>
      </c>
      <c r="E76" s="50">
        <v>9</v>
      </c>
      <c r="F76" s="50">
        <v>20</v>
      </c>
      <c r="G76" s="70" t="s">
        <v>151</v>
      </c>
      <c r="H76" s="72" t="s">
        <v>152</v>
      </c>
      <c r="I76" s="54">
        <v>94960725</v>
      </c>
      <c r="J76" s="71">
        <v>39132625.880000003</v>
      </c>
      <c r="K76" s="54">
        <v>39132625.880000003</v>
      </c>
      <c r="L76" s="54">
        <v>18180849.16</v>
      </c>
      <c r="M76" s="54">
        <v>18180849.16</v>
      </c>
      <c r="N76" s="55">
        <f t="shared" ref="N76:N96" si="4">IFERROR((K76/I76),0)</f>
        <v>0.41209274550083735</v>
      </c>
      <c r="O76" s="56">
        <f t="shared" ref="O76:O96" si="5">IFERROR((L76/I76),0)</f>
        <v>0.19145651173156061</v>
      </c>
      <c r="P76" s="57"/>
    </row>
    <row r="77" spans="1:16" s="58" customFormat="1" ht="30" customHeight="1" x14ac:dyDescent="0.2">
      <c r="A77" s="48">
        <v>2</v>
      </c>
      <c r="B77" s="49">
        <v>0</v>
      </c>
      <c r="C77" s="49">
        <v>4</v>
      </c>
      <c r="D77" s="50">
        <v>5</v>
      </c>
      <c r="E77" s="50">
        <v>10</v>
      </c>
      <c r="F77" s="50">
        <v>20</v>
      </c>
      <c r="G77" s="70" t="s">
        <v>153</v>
      </c>
      <c r="H77" s="72" t="s">
        <v>154</v>
      </c>
      <c r="I77" s="54">
        <v>244968765</v>
      </c>
      <c r="J77" s="71">
        <v>219113821</v>
      </c>
      <c r="K77" s="54">
        <v>219113821</v>
      </c>
      <c r="L77" s="54">
        <v>59369007</v>
      </c>
      <c r="M77" s="54">
        <v>59369007</v>
      </c>
      <c r="N77" s="55">
        <f t="shared" si="4"/>
        <v>0.89445616056398047</v>
      </c>
      <c r="O77" s="56">
        <f t="shared" si="5"/>
        <v>0.24235337513335628</v>
      </c>
      <c r="P77" s="57"/>
    </row>
    <row r="78" spans="1:16" s="58" customFormat="1" ht="30" customHeight="1" x14ac:dyDescent="0.2">
      <c r="A78" s="48">
        <v>2</v>
      </c>
      <c r="B78" s="49">
        <v>0</v>
      </c>
      <c r="C78" s="49">
        <v>4</v>
      </c>
      <c r="D78" s="50">
        <v>5</v>
      </c>
      <c r="E78" s="50">
        <v>12</v>
      </c>
      <c r="F78" s="50">
        <v>20</v>
      </c>
      <c r="G78" s="70" t="s">
        <v>155</v>
      </c>
      <c r="H78" s="72" t="s">
        <v>156</v>
      </c>
      <c r="I78" s="54">
        <v>10346606</v>
      </c>
      <c r="J78" s="54">
        <v>200000</v>
      </c>
      <c r="K78" s="54">
        <v>200000</v>
      </c>
      <c r="L78" s="54">
        <v>200000</v>
      </c>
      <c r="M78" s="54">
        <v>200000</v>
      </c>
      <c r="N78" s="55">
        <f t="shared" si="4"/>
        <v>1.9330010246838433E-2</v>
      </c>
      <c r="O78" s="56">
        <f t="shared" si="5"/>
        <v>1.9330010246838433E-2</v>
      </c>
      <c r="P78" s="57"/>
    </row>
    <row r="79" spans="1:16" s="46" customFormat="1" ht="30" customHeight="1" x14ac:dyDescent="0.2">
      <c r="A79" s="38">
        <v>2</v>
      </c>
      <c r="B79" s="39">
        <v>0</v>
      </c>
      <c r="C79" s="39">
        <v>4</v>
      </c>
      <c r="D79" s="59">
        <v>6</v>
      </c>
      <c r="E79" s="40"/>
      <c r="F79" s="40"/>
      <c r="G79" s="68" t="s">
        <v>157</v>
      </c>
      <c r="H79" s="47" t="s">
        <v>158</v>
      </c>
      <c r="I79" s="43">
        <v>97102778</v>
      </c>
      <c r="J79" s="43">
        <v>43064582</v>
      </c>
      <c r="K79" s="43">
        <v>26699245</v>
      </c>
      <c r="L79" s="43">
        <v>1025800</v>
      </c>
      <c r="M79" s="43">
        <v>1025800</v>
      </c>
      <c r="N79" s="44">
        <f t="shared" si="4"/>
        <v>0.27495861137978977</v>
      </c>
      <c r="O79" s="45">
        <f t="shared" si="5"/>
        <v>1.0564064397828041E-2</v>
      </c>
      <c r="P79" s="61"/>
    </row>
    <row r="80" spans="1:16" s="58" customFormat="1" ht="30" customHeight="1" x14ac:dyDescent="0.2">
      <c r="A80" s="48">
        <v>2</v>
      </c>
      <c r="B80" s="49">
        <v>0</v>
      </c>
      <c r="C80" s="49">
        <v>4</v>
      </c>
      <c r="D80" s="50">
        <v>6</v>
      </c>
      <c r="E80" s="50">
        <v>2</v>
      </c>
      <c r="F80" s="50">
        <v>20</v>
      </c>
      <c r="G80" s="70" t="s">
        <v>159</v>
      </c>
      <c r="H80" s="53" t="s">
        <v>160</v>
      </c>
      <c r="I80" s="54">
        <v>57482223</v>
      </c>
      <c r="J80" s="54">
        <v>42319282</v>
      </c>
      <c r="K80" s="54">
        <v>25953945</v>
      </c>
      <c r="L80" s="54">
        <v>280500</v>
      </c>
      <c r="M80" s="54">
        <v>280500</v>
      </c>
      <c r="N80" s="55">
        <f t="shared" si="4"/>
        <v>0.45151254849695011</v>
      </c>
      <c r="O80" s="56">
        <f t="shared" si="5"/>
        <v>4.8797695245711009E-3</v>
      </c>
      <c r="P80" s="57"/>
    </row>
    <row r="81" spans="1:16" s="58" customFormat="1" ht="30" customHeight="1" x14ac:dyDescent="0.2">
      <c r="A81" s="48">
        <v>2</v>
      </c>
      <c r="B81" s="49">
        <v>0</v>
      </c>
      <c r="C81" s="49">
        <v>4</v>
      </c>
      <c r="D81" s="50">
        <v>6</v>
      </c>
      <c r="E81" s="50">
        <v>3</v>
      </c>
      <c r="F81" s="50">
        <v>20</v>
      </c>
      <c r="G81" s="70" t="s">
        <v>161</v>
      </c>
      <c r="H81" s="53" t="s">
        <v>162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f t="shared" si="4"/>
        <v>0</v>
      </c>
      <c r="O81" s="56">
        <f t="shared" si="5"/>
        <v>0</v>
      </c>
      <c r="P81" s="57"/>
    </row>
    <row r="82" spans="1:16" s="58" customFormat="1" ht="30" customHeight="1" x14ac:dyDescent="0.2">
      <c r="A82" s="48">
        <v>2</v>
      </c>
      <c r="B82" s="49">
        <v>0</v>
      </c>
      <c r="C82" s="49">
        <v>4</v>
      </c>
      <c r="D82" s="50">
        <v>6</v>
      </c>
      <c r="E82" s="50">
        <v>7</v>
      </c>
      <c r="F82" s="50">
        <v>20</v>
      </c>
      <c r="G82" s="70" t="s">
        <v>163</v>
      </c>
      <c r="H82" s="53" t="s">
        <v>164</v>
      </c>
      <c r="I82" s="54">
        <v>39620555</v>
      </c>
      <c r="J82" s="54">
        <v>745300</v>
      </c>
      <c r="K82" s="54">
        <v>745300</v>
      </c>
      <c r="L82" s="54">
        <v>745300</v>
      </c>
      <c r="M82" s="54">
        <v>745300</v>
      </c>
      <c r="N82" s="55">
        <f t="shared" si="4"/>
        <v>1.8810942956250864E-2</v>
      </c>
      <c r="O82" s="56">
        <f t="shared" si="5"/>
        <v>1.8810942956250864E-2</v>
      </c>
      <c r="P82" s="57"/>
    </row>
    <row r="83" spans="1:16" s="46" customFormat="1" ht="30" customHeight="1" x14ac:dyDescent="0.2">
      <c r="A83" s="38">
        <v>2</v>
      </c>
      <c r="B83" s="39">
        <v>0</v>
      </c>
      <c r="C83" s="39">
        <v>4</v>
      </c>
      <c r="D83" s="59">
        <v>7</v>
      </c>
      <c r="E83" s="40"/>
      <c r="F83" s="40"/>
      <c r="G83" s="68" t="s">
        <v>165</v>
      </c>
      <c r="H83" s="47" t="s">
        <v>166</v>
      </c>
      <c r="I83" s="43">
        <v>31438644</v>
      </c>
      <c r="J83" s="43">
        <v>5878633</v>
      </c>
      <c r="K83" s="43">
        <v>5878633</v>
      </c>
      <c r="L83" s="43">
        <v>1357200</v>
      </c>
      <c r="M83" s="43">
        <v>678300</v>
      </c>
      <c r="N83" s="44">
        <f t="shared" si="4"/>
        <v>0.18698748584703589</v>
      </c>
      <c r="O83" s="45">
        <f t="shared" si="5"/>
        <v>4.3169800834921508E-2</v>
      </c>
      <c r="P83" s="61"/>
    </row>
    <row r="84" spans="1:16" s="58" customFormat="1" ht="30" customHeight="1" x14ac:dyDescent="0.2">
      <c r="A84" s="48">
        <v>2</v>
      </c>
      <c r="B84" s="49">
        <v>0</v>
      </c>
      <c r="C84" s="49">
        <v>4</v>
      </c>
      <c r="D84" s="50">
        <v>7</v>
      </c>
      <c r="E84" s="50">
        <v>5</v>
      </c>
      <c r="F84" s="50">
        <v>20</v>
      </c>
      <c r="G84" s="70" t="s">
        <v>167</v>
      </c>
      <c r="H84" s="53" t="s">
        <v>168</v>
      </c>
      <c r="I84" s="54">
        <v>17635900</v>
      </c>
      <c r="J84" s="54">
        <v>0</v>
      </c>
      <c r="K84" s="54">
        <v>0</v>
      </c>
      <c r="L84" s="54">
        <v>0</v>
      </c>
      <c r="M84" s="54">
        <v>0</v>
      </c>
      <c r="N84" s="55">
        <f t="shared" si="4"/>
        <v>0</v>
      </c>
      <c r="O84" s="56">
        <f t="shared" si="5"/>
        <v>0</v>
      </c>
      <c r="P84" s="57"/>
    </row>
    <row r="85" spans="1:16" s="58" customFormat="1" ht="30" customHeight="1" x14ac:dyDescent="0.2">
      <c r="A85" s="48">
        <v>2</v>
      </c>
      <c r="B85" s="49">
        <v>0</v>
      </c>
      <c r="C85" s="49">
        <v>4</v>
      </c>
      <c r="D85" s="50">
        <v>7</v>
      </c>
      <c r="E85" s="50">
        <v>6</v>
      </c>
      <c r="F85" s="50">
        <v>20</v>
      </c>
      <c r="G85" s="70" t="s">
        <v>169</v>
      </c>
      <c r="H85" s="53" t="s">
        <v>170</v>
      </c>
      <c r="I85" s="54">
        <v>13802744</v>
      </c>
      <c r="J85" s="54">
        <v>5878633</v>
      </c>
      <c r="K85" s="54">
        <v>5878633</v>
      </c>
      <c r="L85" s="54">
        <v>1357200</v>
      </c>
      <c r="M85" s="54">
        <v>678300</v>
      </c>
      <c r="N85" s="55">
        <f t="shared" si="4"/>
        <v>0.42590321170920797</v>
      </c>
      <c r="O85" s="56">
        <f t="shared" si="5"/>
        <v>9.8328274435865795E-2</v>
      </c>
      <c r="P85" s="57"/>
    </row>
    <row r="86" spans="1:16" s="46" customFormat="1" ht="30" customHeight="1" x14ac:dyDescent="0.2">
      <c r="A86" s="38">
        <v>2</v>
      </c>
      <c r="B86" s="39">
        <v>0</v>
      </c>
      <c r="C86" s="39">
        <v>4</v>
      </c>
      <c r="D86" s="59">
        <v>8</v>
      </c>
      <c r="E86" s="40"/>
      <c r="F86" s="40"/>
      <c r="G86" s="68" t="s">
        <v>171</v>
      </c>
      <c r="H86" s="47" t="s">
        <v>172</v>
      </c>
      <c r="I86" s="43">
        <v>463560500</v>
      </c>
      <c r="J86" s="43">
        <v>463560500</v>
      </c>
      <c r="K86" s="43">
        <v>463560500</v>
      </c>
      <c r="L86" s="43">
        <v>168334046</v>
      </c>
      <c r="M86" s="43">
        <v>168334046</v>
      </c>
      <c r="N86" s="44">
        <f t="shared" si="4"/>
        <v>1</v>
      </c>
      <c r="O86" s="45">
        <f t="shared" si="5"/>
        <v>0.36313285105180448</v>
      </c>
      <c r="P86" s="61"/>
    </row>
    <row r="87" spans="1:16" s="58" customFormat="1" ht="30" customHeight="1" x14ac:dyDescent="0.2">
      <c r="A87" s="48">
        <v>2</v>
      </c>
      <c r="B87" s="49">
        <v>0</v>
      </c>
      <c r="C87" s="49">
        <v>4</v>
      </c>
      <c r="D87" s="50">
        <v>8</v>
      </c>
      <c r="E87" s="50">
        <v>1</v>
      </c>
      <c r="F87" s="50">
        <v>20</v>
      </c>
      <c r="G87" s="70" t="s">
        <v>173</v>
      </c>
      <c r="H87" s="53" t="s">
        <v>174</v>
      </c>
      <c r="I87" s="54">
        <v>39620555</v>
      </c>
      <c r="J87" s="54">
        <v>39620555</v>
      </c>
      <c r="K87" s="54">
        <v>39620555</v>
      </c>
      <c r="L87" s="54">
        <v>5879176</v>
      </c>
      <c r="M87" s="54">
        <v>5879176</v>
      </c>
      <c r="N87" s="55">
        <f t="shared" si="4"/>
        <v>1</v>
      </c>
      <c r="O87" s="56">
        <f t="shared" si="5"/>
        <v>0.14838701779922064</v>
      </c>
      <c r="P87" s="57"/>
    </row>
    <row r="88" spans="1:16" s="58" customFormat="1" ht="30" customHeight="1" x14ac:dyDescent="0.2">
      <c r="A88" s="48">
        <v>2</v>
      </c>
      <c r="B88" s="49">
        <v>0</v>
      </c>
      <c r="C88" s="49">
        <v>4</v>
      </c>
      <c r="D88" s="50">
        <v>8</v>
      </c>
      <c r="E88" s="50">
        <v>2</v>
      </c>
      <c r="F88" s="50">
        <v>20</v>
      </c>
      <c r="G88" s="70" t="s">
        <v>175</v>
      </c>
      <c r="H88" s="53" t="s">
        <v>176</v>
      </c>
      <c r="I88" s="54">
        <v>356585001</v>
      </c>
      <c r="J88" s="54">
        <v>356585001</v>
      </c>
      <c r="K88" s="54">
        <v>356585001</v>
      </c>
      <c r="L88" s="54">
        <v>136228200</v>
      </c>
      <c r="M88" s="54">
        <v>136228200</v>
      </c>
      <c r="N88" s="55">
        <f t="shared" si="4"/>
        <v>1</v>
      </c>
      <c r="O88" s="56">
        <f t="shared" si="5"/>
        <v>0.38203569869165643</v>
      </c>
      <c r="P88" s="57"/>
    </row>
    <row r="89" spans="1:16" s="58" customFormat="1" ht="30" customHeight="1" x14ac:dyDescent="0.2">
      <c r="A89" s="48">
        <v>2</v>
      </c>
      <c r="B89" s="49">
        <v>0</v>
      </c>
      <c r="C89" s="49">
        <v>4</v>
      </c>
      <c r="D89" s="50">
        <v>8</v>
      </c>
      <c r="E89" s="50">
        <v>5</v>
      </c>
      <c r="F89" s="50">
        <v>20</v>
      </c>
      <c r="G89" s="70" t="s">
        <v>177</v>
      </c>
      <c r="H89" s="53" t="s">
        <v>178</v>
      </c>
      <c r="I89" s="54">
        <v>35658500</v>
      </c>
      <c r="J89" s="54">
        <v>35658500</v>
      </c>
      <c r="K89" s="54">
        <v>35658500</v>
      </c>
      <c r="L89" s="54">
        <v>7938593</v>
      </c>
      <c r="M89" s="54">
        <v>7938593</v>
      </c>
      <c r="N89" s="55">
        <f t="shared" si="4"/>
        <v>1</v>
      </c>
      <c r="O89" s="56">
        <f t="shared" si="5"/>
        <v>0.22262834948189072</v>
      </c>
      <c r="P89" s="57"/>
    </row>
    <row r="90" spans="1:16" s="58" customFormat="1" ht="30" customHeight="1" x14ac:dyDescent="0.2">
      <c r="A90" s="48">
        <v>2</v>
      </c>
      <c r="B90" s="49">
        <v>0</v>
      </c>
      <c r="C90" s="49">
        <v>4</v>
      </c>
      <c r="D90" s="50">
        <v>8</v>
      </c>
      <c r="E90" s="50">
        <v>6</v>
      </c>
      <c r="F90" s="50">
        <v>20</v>
      </c>
      <c r="G90" s="70" t="s">
        <v>179</v>
      </c>
      <c r="H90" s="53" t="s">
        <v>180</v>
      </c>
      <c r="I90" s="54">
        <v>31696444</v>
      </c>
      <c r="J90" s="54">
        <v>31696444</v>
      </c>
      <c r="K90" s="54">
        <v>31696444</v>
      </c>
      <c r="L90" s="54">
        <v>18288077</v>
      </c>
      <c r="M90" s="54">
        <v>18288077</v>
      </c>
      <c r="N90" s="55">
        <f t="shared" si="4"/>
        <v>1</v>
      </c>
      <c r="O90" s="56">
        <f t="shared" si="5"/>
        <v>0.57697566957353319</v>
      </c>
      <c r="P90" s="57"/>
    </row>
    <row r="91" spans="1:16" s="46" customFormat="1" ht="30" customHeight="1" x14ac:dyDescent="0.2">
      <c r="A91" s="38">
        <v>2</v>
      </c>
      <c r="B91" s="39">
        <v>0</v>
      </c>
      <c r="C91" s="39">
        <v>4</v>
      </c>
      <c r="D91" s="59">
        <v>9</v>
      </c>
      <c r="E91" s="40"/>
      <c r="F91" s="40"/>
      <c r="G91" s="68" t="s">
        <v>181</v>
      </c>
      <c r="H91" s="47" t="s">
        <v>182</v>
      </c>
      <c r="I91" s="43">
        <v>1290141458</v>
      </c>
      <c r="J91" s="43">
        <v>1181760397</v>
      </c>
      <c r="K91" s="43">
        <v>1948962</v>
      </c>
      <c r="L91" s="43">
        <v>0</v>
      </c>
      <c r="M91" s="43">
        <v>0</v>
      </c>
      <c r="N91" s="44">
        <f t="shared" si="4"/>
        <v>1.5106576010829968E-3</v>
      </c>
      <c r="O91" s="45">
        <f t="shared" si="5"/>
        <v>0</v>
      </c>
      <c r="P91" s="57"/>
    </row>
    <row r="92" spans="1:16" s="58" customFormat="1" ht="30" customHeight="1" x14ac:dyDescent="0.2">
      <c r="A92" s="48">
        <v>2</v>
      </c>
      <c r="B92" s="49">
        <v>0</v>
      </c>
      <c r="C92" s="49">
        <v>4</v>
      </c>
      <c r="D92" s="50">
        <v>9</v>
      </c>
      <c r="E92" s="50">
        <v>5</v>
      </c>
      <c r="F92" s="50">
        <v>20</v>
      </c>
      <c r="G92" s="70" t="s">
        <v>183</v>
      </c>
      <c r="H92" s="53" t="s">
        <v>184</v>
      </c>
      <c r="I92" s="54">
        <v>290143420</v>
      </c>
      <c r="J92" s="54">
        <v>265370000</v>
      </c>
      <c r="K92" s="54">
        <v>0</v>
      </c>
      <c r="L92" s="54">
        <v>0</v>
      </c>
      <c r="M92" s="54">
        <v>0</v>
      </c>
      <c r="N92" s="55">
        <f t="shared" si="4"/>
        <v>0</v>
      </c>
      <c r="O92" s="56">
        <f t="shared" si="5"/>
        <v>0</v>
      </c>
      <c r="P92" s="57"/>
    </row>
    <row r="93" spans="1:16" s="58" customFormat="1" ht="30" customHeight="1" x14ac:dyDescent="0.2">
      <c r="A93" s="48">
        <v>2</v>
      </c>
      <c r="B93" s="49">
        <v>0</v>
      </c>
      <c r="C93" s="49">
        <v>4</v>
      </c>
      <c r="D93" s="50">
        <v>9</v>
      </c>
      <c r="E93" s="50">
        <v>13</v>
      </c>
      <c r="F93" s="50">
        <v>20</v>
      </c>
      <c r="G93" s="70" t="s">
        <v>185</v>
      </c>
      <c r="H93" s="53" t="s">
        <v>186</v>
      </c>
      <c r="I93" s="54">
        <v>999998038</v>
      </c>
      <c r="J93" s="54">
        <v>916390397</v>
      </c>
      <c r="K93" s="54">
        <v>1948962</v>
      </c>
      <c r="L93" s="54">
        <v>0</v>
      </c>
      <c r="M93" s="54">
        <v>0</v>
      </c>
      <c r="N93" s="55">
        <f t="shared" si="4"/>
        <v>1.9489658238709465E-3</v>
      </c>
      <c r="O93" s="56">
        <f t="shared" si="5"/>
        <v>0</v>
      </c>
      <c r="P93" s="57"/>
    </row>
    <row r="94" spans="1:16" s="46" customFormat="1" ht="30" customHeight="1" x14ac:dyDescent="0.2">
      <c r="A94" s="38">
        <v>2</v>
      </c>
      <c r="B94" s="39">
        <v>0</v>
      </c>
      <c r="C94" s="39">
        <v>4</v>
      </c>
      <c r="D94" s="59">
        <v>11</v>
      </c>
      <c r="E94" s="40"/>
      <c r="F94" s="40"/>
      <c r="G94" s="68" t="s">
        <v>187</v>
      </c>
      <c r="H94" s="47" t="s">
        <v>188</v>
      </c>
      <c r="I94" s="43">
        <v>102254556</v>
      </c>
      <c r="J94" s="43">
        <v>101300000</v>
      </c>
      <c r="K94" s="43">
        <v>76444456</v>
      </c>
      <c r="L94" s="43">
        <v>71469593</v>
      </c>
      <c r="M94" s="43">
        <v>65903968</v>
      </c>
      <c r="N94" s="44">
        <f t="shared" si="4"/>
        <v>0.74758973086734637</v>
      </c>
      <c r="O94" s="45">
        <f t="shared" si="5"/>
        <v>0.69893798179515831</v>
      </c>
      <c r="P94" s="61"/>
    </row>
    <row r="95" spans="1:16" s="46" customFormat="1" ht="30" customHeight="1" x14ac:dyDescent="0.2">
      <c r="A95" s="48">
        <v>2</v>
      </c>
      <c r="B95" s="49">
        <v>0</v>
      </c>
      <c r="C95" s="49">
        <v>4</v>
      </c>
      <c r="D95" s="50">
        <v>11</v>
      </c>
      <c r="E95" s="50">
        <v>1</v>
      </c>
      <c r="F95" s="50">
        <v>20</v>
      </c>
      <c r="G95" s="70" t="s">
        <v>189</v>
      </c>
      <c r="H95" s="53" t="s">
        <v>190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f t="shared" si="4"/>
        <v>0</v>
      </c>
      <c r="O95" s="56">
        <f t="shared" si="5"/>
        <v>0</v>
      </c>
      <c r="P95" s="61"/>
    </row>
    <row r="96" spans="1:16" s="58" customFormat="1" ht="30" customHeight="1" x14ac:dyDescent="0.2">
      <c r="A96" s="48">
        <v>2</v>
      </c>
      <c r="B96" s="49">
        <v>0</v>
      </c>
      <c r="C96" s="49">
        <v>4</v>
      </c>
      <c r="D96" s="50">
        <v>11</v>
      </c>
      <c r="E96" s="50">
        <v>2</v>
      </c>
      <c r="F96" s="50">
        <v>20</v>
      </c>
      <c r="G96" s="70" t="s">
        <v>191</v>
      </c>
      <c r="H96" s="53" t="s">
        <v>192</v>
      </c>
      <c r="I96" s="54">
        <v>102254556</v>
      </c>
      <c r="J96" s="54">
        <v>101300000</v>
      </c>
      <c r="K96" s="54">
        <v>76444456</v>
      </c>
      <c r="L96" s="54">
        <v>71469593</v>
      </c>
      <c r="M96" s="54">
        <v>65903968</v>
      </c>
      <c r="N96" s="55">
        <f t="shared" si="4"/>
        <v>0.74758973086734637</v>
      </c>
      <c r="O96" s="56">
        <f t="shared" si="5"/>
        <v>0.69893798179515831</v>
      </c>
      <c r="P96" s="57"/>
    </row>
    <row r="97" spans="1:16" s="58" customFormat="1" ht="30" customHeight="1" x14ac:dyDescent="0.2">
      <c r="A97" s="38">
        <v>2</v>
      </c>
      <c r="B97" s="39">
        <v>0</v>
      </c>
      <c r="C97" s="39">
        <v>4</v>
      </c>
      <c r="D97" s="59">
        <v>14</v>
      </c>
      <c r="E97" s="40"/>
      <c r="F97" s="40"/>
      <c r="G97" s="68" t="s">
        <v>193</v>
      </c>
      <c r="H97" s="47" t="s">
        <v>194</v>
      </c>
      <c r="I97" s="54">
        <v>11886167</v>
      </c>
      <c r="J97" s="54">
        <v>0</v>
      </c>
      <c r="K97" s="54">
        <v>0</v>
      </c>
      <c r="L97" s="54"/>
      <c r="M97" s="54"/>
      <c r="N97" s="55"/>
      <c r="O97" s="73"/>
      <c r="P97" s="57"/>
    </row>
    <row r="98" spans="1:16" s="58" customFormat="1" ht="30" customHeight="1" x14ac:dyDescent="0.2">
      <c r="A98" s="48">
        <v>2</v>
      </c>
      <c r="B98" s="49">
        <v>0</v>
      </c>
      <c r="C98" s="49">
        <v>4</v>
      </c>
      <c r="D98" s="50">
        <v>14</v>
      </c>
      <c r="E98" s="50"/>
      <c r="F98" s="50"/>
      <c r="G98" s="70" t="s">
        <v>193</v>
      </c>
      <c r="H98" s="53" t="s">
        <v>194</v>
      </c>
      <c r="I98" s="54">
        <v>11886167</v>
      </c>
      <c r="J98" s="54">
        <v>0</v>
      </c>
      <c r="K98" s="54">
        <v>0</v>
      </c>
      <c r="L98" s="54"/>
      <c r="M98" s="54"/>
      <c r="N98" s="55"/>
      <c r="O98" s="73"/>
      <c r="P98" s="57"/>
    </row>
    <row r="99" spans="1:16" s="46" customFormat="1" ht="30" customHeight="1" x14ac:dyDescent="0.2">
      <c r="A99" s="38">
        <v>2</v>
      </c>
      <c r="B99" s="39">
        <v>0</v>
      </c>
      <c r="C99" s="39">
        <v>4</v>
      </c>
      <c r="D99" s="59">
        <v>21</v>
      </c>
      <c r="E99" s="40"/>
      <c r="F99" s="40"/>
      <c r="G99" s="68" t="s">
        <v>195</v>
      </c>
      <c r="H99" s="47" t="s">
        <v>196</v>
      </c>
      <c r="I99" s="43">
        <v>789427831</v>
      </c>
      <c r="J99" s="43">
        <v>391748044</v>
      </c>
      <c r="K99" s="43">
        <v>391748044</v>
      </c>
      <c r="L99" s="43">
        <v>0</v>
      </c>
      <c r="M99" s="43">
        <v>0</v>
      </c>
      <c r="N99" s="44">
        <f t="shared" ref="N99:N130" si="6">IFERROR((K99/I99),0)</f>
        <v>0.49624301122467013</v>
      </c>
      <c r="O99" s="45">
        <f t="shared" ref="O99:O130" si="7">IFERROR((L99/I99),0)</f>
        <v>0</v>
      </c>
      <c r="P99" s="61"/>
    </row>
    <row r="100" spans="1:16" s="58" customFormat="1" ht="30" customHeight="1" x14ac:dyDescent="0.2">
      <c r="A100" s="48">
        <v>2</v>
      </c>
      <c r="B100" s="49">
        <v>0</v>
      </c>
      <c r="C100" s="49">
        <v>4</v>
      </c>
      <c r="D100" s="50">
        <v>21</v>
      </c>
      <c r="E100" s="50">
        <v>1</v>
      </c>
      <c r="F100" s="50">
        <v>20</v>
      </c>
      <c r="G100" s="70" t="s">
        <v>197</v>
      </c>
      <c r="H100" s="53" t="s">
        <v>198</v>
      </c>
      <c r="I100" s="54">
        <v>24824293</v>
      </c>
      <c r="J100" s="54">
        <v>0</v>
      </c>
      <c r="K100" s="54">
        <v>0</v>
      </c>
      <c r="L100" s="54">
        <v>0</v>
      </c>
      <c r="M100" s="54">
        <v>0</v>
      </c>
      <c r="N100" s="55">
        <f t="shared" si="6"/>
        <v>0</v>
      </c>
      <c r="O100" s="56">
        <f t="shared" si="7"/>
        <v>0</v>
      </c>
      <c r="P100" s="57"/>
    </row>
    <row r="101" spans="1:16" s="58" customFormat="1" ht="30" customHeight="1" x14ac:dyDescent="0.2">
      <c r="A101" s="48">
        <v>2</v>
      </c>
      <c r="B101" s="49">
        <v>0</v>
      </c>
      <c r="C101" s="49">
        <v>4</v>
      </c>
      <c r="D101" s="50">
        <v>21</v>
      </c>
      <c r="E101" s="50">
        <v>4</v>
      </c>
      <c r="F101" s="50">
        <v>20</v>
      </c>
      <c r="G101" s="70" t="s">
        <v>199</v>
      </c>
      <c r="H101" s="53" t="s">
        <v>200</v>
      </c>
      <c r="I101" s="54">
        <v>413332140</v>
      </c>
      <c r="J101" s="54">
        <v>363332140</v>
      </c>
      <c r="K101" s="54">
        <v>363332140</v>
      </c>
      <c r="L101" s="54">
        <v>0</v>
      </c>
      <c r="M101" s="54">
        <v>0</v>
      </c>
      <c r="N101" s="55">
        <f t="shared" si="6"/>
        <v>0.87903190881793025</v>
      </c>
      <c r="O101" s="56">
        <f t="shared" si="7"/>
        <v>0</v>
      </c>
      <c r="P101" s="57"/>
    </row>
    <row r="102" spans="1:16" s="58" customFormat="1" ht="30" customHeight="1" x14ac:dyDescent="0.2">
      <c r="A102" s="48">
        <v>2</v>
      </c>
      <c r="B102" s="49">
        <v>0</v>
      </c>
      <c r="C102" s="49">
        <v>4</v>
      </c>
      <c r="D102" s="50">
        <v>21</v>
      </c>
      <c r="E102" s="50">
        <v>5</v>
      </c>
      <c r="F102" s="50">
        <v>20</v>
      </c>
      <c r="G102" s="70" t="s">
        <v>201</v>
      </c>
      <c r="H102" s="53" t="s">
        <v>202</v>
      </c>
      <c r="I102" s="54">
        <v>351271398</v>
      </c>
      <c r="J102" s="54">
        <v>28415904</v>
      </c>
      <c r="K102" s="54">
        <v>28415904</v>
      </c>
      <c r="L102" s="54">
        <v>0</v>
      </c>
      <c r="M102" s="54">
        <v>0</v>
      </c>
      <c r="N102" s="55">
        <f t="shared" si="6"/>
        <v>8.0894442763597849E-2</v>
      </c>
      <c r="O102" s="56">
        <f t="shared" si="7"/>
        <v>0</v>
      </c>
      <c r="P102" s="57"/>
    </row>
    <row r="103" spans="1:16" s="46" customFormat="1" ht="30" customHeight="1" x14ac:dyDescent="0.2">
      <c r="A103" s="38">
        <v>2</v>
      </c>
      <c r="B103" s="39">
        <v>0</v>
      </c>
      <c r="C103" s="39">
        <v>4</v>
      </c>
      <c r="D103" s="59">
        <v>40</v>
      </c>
      <c r="E103" s="40"/>
      <c r="F103" s="59">
        <v>20</v>
      </c>
      <c r="G103" s="68" t="s">
        <v>203</v>
      </c>
      <c r="H103" s="47" t="s">
        <v>204</v>
      </c>
      <c r="I103" s="74">
        <v>1200000</v>
      </c>
      <c r="J103" s="74">
        <v>578500</v>
      </c>
      <c r="K103" s="74">
        <v>578500</v>
      </c>
      <c r="L103" s="74">
        <v>578500</v>
      </c>
      <c r="M103" s="74">
        <v>578500</v>
      </c>
      <c r="N103" s="55">
        <f t="shared" si="6"/>
        <v>0.48208333333333331</v>
      </c>
      <c r="O103" s="63">
        <f t="shared" si="7"/>
        <v>0.48208333333333331</v>
      </c>
      <c r="P103" s="75"/>
    </row>
    <row r="104" spans="1:16" s="58" customFormat="1" ht="30" customHeight="1" x14ac:dyDescent="0.2">
      <c r="A104" s="48">
        <v>2</v>
      </c>
      <c r="B104" s="49">
        <v>0</v>
      </c>
      <c r="C104" s="49">
        <v>4</v>
      </c>
      <c r="D104" s="50">
        <v>40</v>
      </c>
      <c r="E104" s="51" t="s">
        <v>205</v>
      </c>
      <c r="F104" s="50">
        <v>20</v>
      </c>
      <c r="G104" s="70" t="s">
        <v>206</v>
      </c>
      <c r="H104" s="53" t="s">
        <v>204</v>
      </c>
      <c r="I104" s="54">
        <v>1200000</v>
      </c>
      <c r="J104" s="54">
        <v>578500</v>
      </c>
      <c r="K104" s="54">
        <v>578500</v>
      </c>
      <c r="L104" s="54">
        <v>578500</v>
      </c>
      <c r="M104" s="54">
        <v>578500</v>
      </c>
      <c r="N104" s="55">
        <f t="shared" si="6"/>
        <v>0.48208333333333331</v>
      </c>
      <c r="O104" s="66">
        <f t="shared" si="7"/>
        <v>0.48208333333333331</v>
      </c>
      <c r="P104" s="57"/>
    </row>
    <row r="105" spans="1:16" s="46" customFormat="1" ht="30" customHeight="1" x14ac:dyDescent="0.2">
      <c r="A105" s="38">
        <v>2</v>
      </c>
      <c r="B105" s="39">
        <v>0</v>
      </c>
      <c r="C105" s="39">
        <v>4</v>
      </c>
      <c r="D105" s="59">
        <v>41</v>
      </c>
      <c r="E105" s="40"/>
      <c r="F105" s="40"/>
      <c r="G105" s="68" t="s">
        <v>207</v>
      </c>
      <c r="H105" s="47" t="s">
        <v>208</v>
      </c>
      <c r="I105" s="43">
        <v>3472409527</v>
      </c>
      <c r="J105" s="43">
        <v>2519660986.6199999</v>
      </c>
      <c r="K105" s="43">
        <v>2493025434.6199999</v>
      </c>
      <c r="L105" s="43">
        <v>782324710</v>
      </c>
      <c r="M105" s="43">
        <v>782324710</v>
      </c>
      <c r="N105" s="44">
        <f t="shared" si="6"/>
        <v>0.7179525960965375</v>
      </c>
      <c r="O105" s="45">
        <f t="shared" si="7"/>
        <v>0.22529736308951212</v>
      </c>
      <c r="P105" s="61"/>
    </row>
    <row r="106" spans="1:16" s="58" customFormat="1" ht="30" customHeight="1" x14ac:dyDescent="0.2">
      <c r="A106" s="48">
        <v>2</v>
      </c>
      <c r="B106" s="49">
        <v>0</v>
      </c>
      <c r="C106" s="49">
        <v>4</v>
      </c>
      <c r="D106" s="50">
        <v>41</v>
      </c>
      <c r="E106" s="50">
        <v>13</v>
      </c>
      <c r="F106" s="50">
        <v>20</v>
      </c>
      <c r="G106" s="70" t="s">
        <v>209</v>
      </c>
      <c r="H106" s="53" t="s">
        <v>208</v>
      </c>
      <c r="I106" s="54">
        <v>3472409527</v>
      </c>
      <c r="J106" s="54">
        <v>2519660986.6199999</v>
      </c>
      <c r="K106" s="54">
        <v>2493025434.6199999</v>
      </c>
      <c r="L106" s="54">
        <v>782324710</v>
      </c>
      <c r="M106" s="54">
        <v>782324710</v>
      </c>
      <c r="N106" s="55">
        <f t="shared" si="6"/>
        <v>0.7179525960965375</v>
      </c>
      <c r="O106" s="66">
        <f t="shared" si="7"/>
        <v>0.22529736308951212</v>
      </c>
      <c r="P106" s="57"/>
    </row>
    <row r="107" spans="1:16" s="46" customFormat="1" ht="30" customHeight="1" x14ac:dyDescent="0.2">
      <c r="A107" s="38">
        <v>3</v>
      </c>
      <c r="B107" s="39"/>
      <c r="C107" s="39"/>
      <c r="D107" s="40"/>
      <c r="E107" s="40"/>
      <c r="F107" s="59">
        <v>20</v>
      </c>
      <c r="G107" s="68" t="s">
        <v>210</v>
      </c>
      <c r="H107" s="47" t="s">
        <v>211</v>
      </c>
      <c r="I107" s="43">
        <v>6579459000</v>
      </c>
      <c r="J107" s="43">
        <v>1104870375</v>
      </c>
      <c r="K107" s="43">
        <v>0</v>
      </c>
      <c r="L107" s="43">
        <v>0</v>
      </c>
      <c r="M107" s="43">
        <v>0</v>
      </c>
      <c r="N107" s="44">
        <f t="shared" si="6"/>
        <v>0</v>
      </c>
      <c r="O107" s="45">
        <f t="shared" si="7"/>
        <v>0</v>
      </c>
      <c r="P107" s="61"/>
    </row>
    <row r="108" spans="1:16" s="46" customFormat="1" ht="30" customHeight="1" x14ac:dyDescent="0.2">
      <c r="A108" s="38">
        <v>3</v>
      </c>
      <c r="B108" s="39"/>
      <c r="C108" s="39"/>
      <c r="D108" s="40"/>
      <c r="E108" s="40"/>
      <c r="F108" s="59">
        <v>21</v>
      </c>
      <c r="G108" s="68" t="s">
        <v>210</v>
      </c>
      <c r="H108" s="47" t="s">
        <v>211</v>
      </c>
      <c r="I108" s="43">
        <v>270000000000</v>
      </c>
      <c r="J108" s="43">
        <v>270000000000</v>
      </c>
      <c r="K108" s="43">
        <v>270000000000</v>
      </c>
      <c r="L108" s="43">
        <v>270000000000</v>
      </c>
      <c r="M108" s="43">
        <v>270000000000</v>
      </c>
      <c r="N108" s="44">
        <f t="shared" si="6"/>
        <v>1</v>
      </c>
      <c r="O108" s="45">
        <f t="shared" si="7"/>
        <v>1</v>
      </c>
      <c r="P108" s="61"/>
    </row>
    <row r="109" spans="1:16" s="46" customFormat="1" ht="30" customHeight="1" x14ac:dyDescent="0.2">
      <c r="A109" s="38">
        <v>3</v>
      </c>
      <c r="B109" s="39">
        <v>2</v>
      </c>
      <c r="C109" s="39"/>
      <c r="D109" s="40"/>
      <c r="E109" s="40"/>
      <c r="F109" s="76">
        <v>20</v>
      </c>
      <c r="G109" s="68" t="s">
        <v>212</v>
      </c>
      <c r="H109" s="47" t="s">
        <v>213</v>
      </c>
      <c r="I109" s="43">
        <v>2702144000</v>
      </c>
      <c r="J109" s="43">
        <v>0</v>
      </c>
      <c r="K109" s="43">
        <v>0</v>
      </c>
      <c r="L109" s="43">
        <v>0</v>
      </c>
      <c r="M109" s="43">
        <v>0</v>
      </c>
      <c r="N109" s="44">
        <f t="shared" si="6"/>
        <v>0</v>
      </c>
      <c r="O109" s="45">
        <f t="shared" si="7"/>
        <v>0</v>
      </c>
      <c r="P109" s="61"/>
    </row>
    <row r="110" spans="1:16" s="46" customFormat="1" ht="30" customHeight="1" x14ac:dyDescent="0.2">
      <c r="A110" s="38">
        <v>3</v>
      </c>
      <c r="B110" s="39">
        <v>2</v>
      </c>
      <c r="C110" s="39"/>
      <c r="D110" s="40"/>
      <c r="E110" s="40"/>
      <c r="F110" s="76">
        <v>21</v>
      </c>
      <c r="G110" s="68" t="s">
        <v>212</v>
      </c>
      <c r="H110" s="47" t="s">
        <v>213</v>
      </c>
      <c r="I110" s="43">
        <v>270000000000</v>
      </c>
      <c r="J110" s="43">
        <v>270000000000</v>
      </c>
      <c r="K110" s="43">
        <v>270000000000</v>
      </c>
      <c r="L110" s="43">
        <v>270000000000</v>
      </c>
      <c r="M110" s="43">
        <v>270000000000</v>
      </c>
      <c r="N110" s="44">
        <f t="shared" si="6"/>
        <v>1</v>
      </c>
      <c r="O110" s="45">
        <f t="shared" si="7"/>
        <v>1</v>
      </c>
      <c r="P110" s="61"/>
    </row>
    <row r="111" spans="1:16" s="46" customFormat="1" ht="30" customHeight="1" x14ac:dyDescent="0.2">
      <c r="A111" s="38">
        <v>3</v>
      </c>
      <c r="B111" s="39">
        <v>2</v>
      </c>
      <c r="C111" s="39">
        <v>1</v>
      </c>
      <c r="D111" s="77"/>
      <c r="E111" s="77"/>
      <c r="F111" s="76">
        <v>20</v>
      </c>
      <c r="G111" s="68" t="s">
        <v>214</v>
      </c>
      <c r="H111" s="78" t="s">
        <v>215</v>
      </c>
      <c r="I111" s="43">
        <v>2702144000</v>
      </c>
      <c r="J111" s="43">
        <v>0</v>
      </c>
      <c r="K111" s="43">
        <v>0</v>
      </c>
      <c r="L111" s="43">
        <v>0</v>
      </c>
      <c r="M111" s="43">
        <v>0</v>
      </c>
      <c r="N111" s="44">
        <f t="shared" si="6"/>
        <v>0</v>
      </c>
      <c r="O111" s="45">
        <f t="shared" si="7"/>
        <v>0</v>
      </c>
      <c r="P111" s="61"/>
    </row>
    <row r="112" spans="1:16" s="46" customFormat="1" ht="30" customHeight="1" x14ac:dyDescent="0.2">
      <c r="A112" s="38">
        <v>3</v>
      </c>
      <c r="B112" s="39">
        <v>2</v>
      </c>
      <c r="C112" s="39">
        <v>1</v>
      </c>
      <c r="D112" s="77"/>
      <c r="E112" s="77"/>
      <c r="F112" s="76">
        <v>21</v>
      </c>
      <c r="G112" s="68" t="s">
        <v>214</v>
      </c>
      <c r="H112" s="78" t="s">
        <v>215</v>
      </c>
      <c r="I112" s="43">
        <v>270000000000</v>
      </c>
      <c r="J112" s="43">
        <v>270000000000</v>
      </c>
      <c r="K112" s="43">
        <v>270000000000</v>
      </c>
      <c r="L112" s="43">
        <v>270000000000</v>
      </c>
      <c r="M112" s="43">
        <v>270000000000</v>
      </c>
      <c r="N112" s="44">
        <f t="shared" si="6"/>
        <v>1</v>
      </c>
      <c r="O112" s="45">
        <f t="shared" si="7"/>
        <v>1</v>
      </c>
      <c r="P112" s="61"/>
    </row>
    <row r="113" spans="1:16" s="58" customFormat="1" ht="30" customHeight="1" x14ac:dyDescent="0.2">
      <c r="A113" s="79">
        <v>3</v>
      </c>
      <c r="B113" s="50">
        <v>2</v>
      </c>
      <c r="C113" s="50">
        <v>1</v>
      </c>
      <c r="D113" s="50">
        <v>1</v>
      </c>
      <c r="E113" s="80" t="s">
        <v>1</v>
      </c>
      <c r="F113" s="50">
        <v>20</v>
      </c>
      <c r="G113" s="70" t="s">
        <v>216</v>
      </c>
      <c r="H113" s="81" t="s">
        <v>217</v>
      </c>
      <c r="I113" s="54">
        <v>2702144000</v>
      </c>
      <c r="J113" s="54">
        <v>0</v>
      </c>
      <c r="K113" s="54">
        <v>0</v>
      </c>
      <c r="L113" s="54">
        <v>0</v>
      </c>
      <c r="M113" s="54">
        <v>0</v>
      </c>
      <c r="N113" s="55">
        <f t="shared" si="6"/>
        <v>0</v>
      </c>
      <c r="O113" s="56">
        <f t="shared" si="7"/>
        <v>0</v>
      </c>
      <c r="P113" s="57"/>
    </row>
    <row r="114" spans="1:16" s="58" customFormat="1" ht="30" customHeight="1" x14ac:dyDescent="0.2">
      <c r="A114" s="79">
        <v>3</v>
      </c>
      <c r="B114" s="50">
        <v>2</v>
      </c>
      <c r="C114" s="50">
        <v>1</v>
      </c>
      <c r="D114" s="80">
        <v>17</v>
      </c>
      <c r="E114" s="80" t="s">
        <v>1</v>
      </c>
      <c r="F114" s="82">
        <v>21</v>
      </c>
      <c r="G114" s="83" t="s">
        <v>218</v>
      </c>
      <c r="H114" s="81" t="s">
        <v>219</v>
      </c>
      <c r="I114" s="54">
        <v>270000000000</v>
      </c>
      <c r="J114" s="54">
        <v>270000000000</v>
      </c>
      <c r="K114" s="54">
        <v>270000000000</v>
      </c>
      <c r="L114" s="54">
        <v>270000000000</v>
      </c>
      <c r="M114" s="54">
        <v>270000000000</v>
      </c>
      <c r="N114" s="55">
        <f t="shared" si="6"/>
        <v>1</v>
      </c>
      <c r="O114" s="56">
        <f t="shared" si="7"/>
        <v>1</v>
      </c>
      <c r="P114" s="57"/>
    </row>
    <row r="115" spans="1:16" s="46" customFormat="1" ht="30" customHeight="1" x14ac:dyDescent="0.2">
      <c r="A115" s="84">
        <v>3</v>
      </c>
      <c r="B115" s="59">
        <v>6</v>
      </c>
      <c r="C115" s="39"/>
      <c r="D115" s="40"/>
      <c r="E115" s="40"/>
      <c r="F115" s="76">
        <v>20</v>
      </c>
      <c r="G115" s="85" t="s">
        <v>220</v>
      </c>
      <c r="H115" s="47" t="s">
        <v>221</v>
      </c>
      <c r="I115" s="43">
        <v>3877315000</v>
      </c>
      <c r="J115" s="43">
        <v>1104870375</v>
      </c>
      <c r="K115" s="43">
        <v>0</v>
      </c>
      <c r="L115" s="43">
        <v>0</v>
      </c>
      <c r="M115" s="43">
        <v>0</v>
      </c>
      <c r="N115" s="44">
        <f t="shared" si="6"/>
        <v>0</v>
      </c>
      <c r="O115" s="45">
        <f t="shared" si="7"/>
        <v>0</v>
      </c>
      <c r="P115" s="61"/>
    </row>
    <row r="116" spans="1:16" s="46" customFormat="1" ht="30" customHeight="1" x14ac:dyDescent="0.2">
      <c r="A116" s="84">
        <v>3</v>
      </c>
      <c r="B116" s="59">
        <v>6</v>
      </c>
      <c r="C116" s="39">
        <v>1</v>
      </c>
      <c r="D116" s="40"/>
      <c r="E116" s="40"/>
      <c r="F116" s="76">
        <v>20</v>
      </c>
      <c r="G116" s="85" t="s">
        <v>222</v>
      </c>
      <c r="H116" s="47" t="s">
        <v>223</v>
      </c>
      <c r="I116" s="43">
        <v>3877315000</v>
      </c>
      <c r="J116" s="43">
        <v>1104870375</v>
      </c>
      <c r="K116" s="43">
        <v>0</v>
      </c>
      <c r="L116" s="43">
        <v>0</v>
      </c>
      <c r="M116" s="43">
        <v>0</v>
      </c>
      <c r="N116" s="44">
        <f t="shared" si="6"/>
        <v>0</v>
      </c>
      <c r="O116" s="45">
        <f t="shared" si="7"/>
        <v>0</v>
      </c>
      <c r="P116" s="61"/>
    </row>
    <row r="117" spans="1:16" s="46" customFormat="1" ht="30" customHeight="1" x14ac:dyDescent="0.2">
      <c r="A117" s="48">
        <v>3</v>
      </c>
      <c r="B117" s="49">
        <v>6</v>
      </c>
      <c r="C117" s="49">
        <v>1</v>
      </c>
      <c r="D117" s="50">
        <v>1</v>
      </c>
      <c r="E117" s="40"/>
      <c r="F117" s="76">
        <v>20</v>
      </c>
      <c r="G117" s="83" t="s">
        <v>224</v>
      </c>
      <c r="H117" s="53" t="s">
        <v>223</v>
      </c>
      <c r="I117" s="54">
        <v>3877315000</v>
      </c>
      <c r="J117" s="54">
        <v>1104870375</v>
      </c>
      <c r="K117" s="54">
        <v>0</v>
      </c>
      <c r="L117" s="54">
        <v>0</v>
      </c>
      <c r="M117" s="54">
        <v>0</v>
      </c>
      <c r="N117" s="55">
        <f t="shared" si="6"/>
        <v>0</v>
      </c>
      <c r="O117" s="56">
        <f t="shared" si="7"/>
        <v>0</v>
      </c>
      <c r="P117" s="57"/>
    </row>
    <row r="118" spans="1:16" s="46" customFormat="1" ht="30" customHeight="1" x14ac:dyDescent="0.2">
      <c r="A118" s="38">
        <v>5</v>
      </c>
      <c r="B118" s="39"/>
      <c r="C118" s="39"/>
      <c r="D118" s="77"/>
      <c r="E118" s="77"/>
      <c r="F118" s="76"/>
      <c r="G118" s="86" t="s">
        <v>225</v>
      </c>
      <c r="H118" s="78" t="s">
        <v>226</v>
      </c>
      <c r="I118" s="43">
        <v>57627518000</v>
      </c>
      <c r="J118" s="43">
        <v>44497780709</v>
      </c>
      <c r="K118" s="43">
        <v>44021155210</v>
      </c>
      <c r="L118" s="43">
        <v>17605514699.550003</v>
      </c>
      <c r="M118" s="43">
        <v>17540470316.550003</v>
      </c>
      <c r="N118" s="44">
        <f t="shared" si="6"/>
        <v>0.76389122311323554</v>
      </c>
      <c r="O118" s="45">
        <f t="shared" si="7"/>
        <v>0.30550534381074684</v>
      </c>
      <c r="P118" s="61"/>
    </row>
    <row r="119" spans="1:16" s="46" customFormat="1" ht="30" customHeight="1" x14ac:dyDescent="0.2">
      <c r="A119" s="84">
        <v>5</v>
      </c>
      <c r="B119" s="59">
        <v>1</v>
      </c>
      <c r="C119" s="39"/>
      <c r="D119" s="77"/>
      <c r="E119" s="77"/>
      <c r="F119" s="78"/>
      <c r="G119" s="86" t="s">
        <v>227</v>
      </c>
      <c r="H119" s="87" t="s">
        <v>228</v>
      </c>
      <c r="I119" s="43">
        <v>57627518000</v>
      </c>
      <c r="J119" s="43">
        <v>44497780709</v>
      </c>
      <c r="K119" s="43">
        <v>44021155210</v>
      </c>
      <c r="L119" s="43">
        <v>17605514699.550003</v>
      </c>
      <c r="M119" s="43">
        <v>17540470316.550003</v>
      </c>
      <c r="N119" s="44">
        <f t="shared" si="6"/>
        <v>0.76389122311323554</v>
      </c>
      <c r="O119" s="45">
        <f t="shared" si="7"/>
        <v>0.30550534381074684</v>
      </c>
      <c r="P119" s="61"/>
    </row>
    <row r="120" spans="1:16" s="58" customFormat="1" ht="30" customHeight="1" x14ac:dyDescent="0.2">
      <c r="A120" s="38">
        <v>5</v>
      </c>
      <c r="B120" s="39">
        <v>1</v>
      </c>
      <c r="C120" s="39">
        <v>2</v>
      </c>
      <c r="D120" s="77"/>
      <c r="E120" s="77"/>
      <c r="F120" s="88">
        <v>20</v>
      </c>
      <c r="G120" s="86" t="s">
        <v>229</v>
      </c>
      <c r="H120" s="87" t="s">
        <v>230</v>
      </c>
      <c r="I120" s="43">
        <v>57627518000</v>
      </c>
      <c r="J120" s="43">
        <v>44497780709</v>
      </c>
      <c r="K120" s="43">
        <v>44021155210</v>
      </c>
      <c r="L120" s="43">
        <v>17605514699.550003</v>
      </c>
      <c r="M120" s="43">
        <v>17540470316.550003</v>
      </c>
      <c r="N120" s="44">
        <f t="shared" si="6"/>
        <v>0.76389122311323554</v>
      </c>
      <c r="O120" s="45">
        <f t="shared" si="7"/>
        <v>0.30550534381074684</v>
      </c>
      <c r="P120" s="61"/>
    </row>
    <row r="121" spans="1:16" s="58" customFormat="1" ht="30" customHeight="1" x14ac:dyDescent="0.2">
      <c r="A121" s="38">
        <v>5</v>
      </c>
      <c r="B121" s="39">
        <v>1</v>
      </c>
      <c r="C121" s="39">
        <v>2</v>
      </c>
      <c r="D121" s="77">
        <v>1</v>
      </c>
      <c r="E121" s="77"/>
      <c r="F121" s="88">
        <v>20</v>
      </c>
      <c r="G121" s="86" t="s">
        <v>231</v>
      </c>
      <c r="H121" s="87" t="s">
        <v>230</v>
      </c>
      <c r="I121" s="43">
        <v>57627518000</v>
      </c>
      <c r="J121" s="43">
        <v>44497780709</v>
      </c>
      <c r="K121" s="43">
        <v>44021155210</v>
      </c>
      <c r="L121" s="43">
        <v>17605514699.550003</v>
      </c>
      <c r="M121" s="43">
        <v>17540470316.550003</v>
      </c>
      <c r="N121" s="44">
        <f t="shared" si="6"/>
        <v>0.76389122311323554</v>
      </c>
      <c r="O121" s="45">
        <f t="shared" si="7"/>
        <v>0.30550534381074684</v>
      </c>
      <c r="P121" s="61"/>
    </row>
    <row r="122" spans="1:16" s="58" customFormat="1" ht="30" customHeight="1" x14ac:dyDescent="0.2">
      <c r="A122" s="48">
        <v>5</v>
      </c>
      <c r="B122" s="49">
        <v>1</v>
      </c>
      <c r="C122" s="49">
        <v>2</v>
      </c>
      <c r="D122" s="80">
        <v>1</v>
      </c>
      <c r="E122" s="80">
        <v>6</v>
      </c>
      <c r="F122" s="89">
        <v>20</v>
      </c>
      <c r="G122" s="90" t="s">
        <v>232</v>
      </c>
      <c r="H122" s="91" t="s">
        <v>72</v>
      </c>
      <c r="I122" s="54">
        <v>37024748679</v>
      </c>
      <c r="J122" s="54">
        <v>32095829652</v>
      </c>
      <c r="K122" s="54">
        <v>32055303463</v>
      </c>
      <c r="L122" s="54">
        <v>9654853110.8099995</v>
      </c>
      <c r="M122" s="54">
        <v>9602002092.8099995</v>
      </c>
      <c r="N122" s="55">
        <f t="shared" si="6"/>
        <v>0.86578044704409807</v>
      </c>
      <c r="O122" s="56">
        <f t="shared" si="7"/>
        <v>0.2607675529283503</v>
      </c>
      <c r="P122" s="57"/>
    </row>
    <row r="123" spans="1:16" s="58" customFormat="1" ht="30" customHeight="1" x14ac:dyDescent="0.2">
      <c r="A123" s="48">
        <v>5</v>
      </c>
      <c r="B123" s="49">
        <v>1</v>
      </c>
      <c r="C123" s="49">
        <v>2</v>
      </c>
      <c r="D123" s="80">
        <v>1</v>
      </c>
      <c r="E123" s="80">
        <v>7</v>
      </c>
      <c r="F123" s="89">
        <v>20</v>
      </c>
      <c r="G123" s="90" t="s">
        <v>233</v>
      </c>
      <c r="H123" s="91" t="s">
        <v>234</v>
      </c>
      <c r="I123" s="54">
        <v>10945350473</v>
      </c>
      <c r="J123" s="54">
        <v>5345620885</v>
      </c>
      <c r="K123" s="54">
        <v>5345620885</v>
      </c>
      <c r="L123" s="54">
        <v>3887798189.6900001</v>
      </c>
      <c r="M123" s="54">
        <v>3887798189.6900001</v>
      </c>
      <c r="N123" s="55">
        <f t="shared" si="6"/>
        <v>0.4883919339254218</v>
      </c>
      <c r="O123" s="56">
        <f t="shared" si="7"/>
        <v>0.35520088637457742</v>
      </c>
      <c r="P123" s="57"/>
    </row>
    <row r="124" spans="1:16" s="58" customFormat="1" ht="30" customHeight="1" x14ac:dyDescent="0.2">
      <c r="A124" s="48">
        <v>5</v>
      </c>
      <c r="B124" s="49">
        <v>1</v>
      </c>
      <c r="C124" s="49">
        <v>2</v>
      </c>
      <c r="D124" s="80">
        <v>1</v>
      </c>
      <c r="E124" s="80">
        <v>9</v>
      </c>
      <c r="F124" s="89">
        <v>20</v>
      </c>
      <c r="G124" s="90" t="s">
        <v>235</v>
      </c>
      <c r="H124" s="91" t="s">
        <v>142</v>
      </c>
      <c r="I124" s="54">
        <v>5452363183</v>
      </c>
      <c r="J124" s="54">
        <v>5026743183</v>
      </c>
      <c r="K124" s="54">
        <v>5026743183</v>
      </c>
      <c r="L124" s="54">
        <v>3465864732.1500001</v>
      </c>
      <c r="M124" s="54">
        <v>3465864732.1500001</v>
      </c>
      <c r="N124" s="55">
        <f t="shared" si="6"/>
        <v>0.92193843555267074</v>
      </c>
      <c r="O124" s="56">
        <f t="shared" si="7"/>
        <v>0.63566285220255847</v>
      </c>
      <c r="P124" s="57"/>
    </row>
    <row r="125" spans="1:16" s="58" customFormat="1" ht="30" customHeight="1" x14ac:dyDescent="0.2">
      <c r="A125" s="48">
        <v>5</v>
      </c>
      <c r="B125" s="49">
        <v>1</v>
      </c>
      <c r="C125" s="49">
        <v>2</v>
      </c>
      <c r="D125" s="80">
        <v>1</v>
      </c>
      <c r="E125" s="80">
        <v>16</v>
      </c>
      <c r="F125" s="89">
        <v>20</v>
      </c>
      <c r="G125" s="90" t="s">
        <v>236</v>
      </c>
      <c r="H125" s="91" t="s">
        <v>237</v>
      </c>
      <c r="I125" s="54">
        <v>1499491535</v>
      </c>
      <c r="J125" s="54">
        <v>0</v>
      </c>
      <c r="K125" s="54">
        <v>0</v>
      </c>
      <c r="L125" s="54">
        <v>0</v>
      </c>
      <c r="M125" s="54">
        <v>0</v>
      </c>
      <c r="N125" s="55">
        <f t="shared" si="6"/>
        <v>0</v>
      </c>
      <c r="O125" s="56">
        <f t="shared" si="7"/>
        <v>0</v>
      </c>
      <c r="P125" s="57"/>
    </row>
    <row r="126" spans="1:16" s="58" customFormat="1" ht="30" customHeight="1" x14ac:dyDescent="0.2">
      <c r="A126" s="48">
        <v>5</v>
      </c>
      <c r="B126" s="49">
        <v>1</v>
      </c>
      <c r="C126" s="49">
        <v>2</v>
      </c>
      <c r="D126" s="80">
        <v>1</v>
      </c>
      <c r="E126" s="80">
        <v>24</v>
      </c>
      <c r="F126" s="89">
        <v>20</v>
      </c>
      <c r="G126" s="90" t="s">
        <v>238</v>
      </c>
      <c r="H126" s="91" t="s">
        <v>239</v>
      </c>
      <c r="I126" s="54">
        <v>1146676130</v>
      </c>
      <c r="J126" s="54">
        <v>627710000</v>
      </c>
      <c r="K126" s="54">
        <v>325539690</v>
      </c>
      <c r="L126" s="54">
        <v>193413254</v>
      </c>
      <c r="M126" s="54">
        <v>181219889</v>
      </c>
      <c r="N126" s="55">
        <f t="shared" si="6"/>
        <v>0.28389854945354098</v>
      </c>
      <c r="O126" s="56">
        <f t="shared" si="7"/>
        <v>0.16867295737637794</v>
      </c>
      <c r="P126" s="57"/>
    </row>
    <row r="127" spans="1:16" s="58" customFormat="1" ht="30" customHeight="1" x14ac:dyDescent="0.2">
      <c r="A127" s="48">
        <v>5</v>
      </c>
      <c r="B127" s="49">
        <v>1</v>
      </c>
      <c r="C127" s="49">
        <v>2</v>
      </c>
      <c r="D127" s="80">
        <v>1</v>
      </c>
      <c r="E127" s="80">
        <v>27</v>
      </c>
      <c r="F127" s="89">
        <v>20</v>
      </c>
      <c r="G127" s="90" t="s">
        <v>240</v>
      </c>
      <c r="H127" s="91" t="s">
        <v>241</v>
      </c>
      <c r="I127" s="54">
        <v>64888000</v>
      </c>
      <c r="J127" s="54">
        <v>40000000</v>
      </c>
      <c r="K127" s="54">
        <v>0</v>
      </c>
      <c r="L127" s="54">
        <v>0</v>
      </c>
      <c r="M127" s="54">
        <v>0</v>
      </c>
      <c r="N127" s="55">
        <f t="shared" si="6"/>
        <v>0</v>
      </c>
      <c r="O127" s="56">
        <f t="shared" si="7"/>
        <v>0</v>
      </c>
      <c r="P127" s="57"/>
    </row>
    <row r="128" spans="1:16" s="58" customFormat="1" ht="30" customHeight="1" x14ac:dyDescent="0.2">
      <c r="A128" s="48">
        <v>5</v>
      </c>
      <c r="B128" s="49">
        <v>1</v>
      </c>
      <c r="C128" s="49">
        <v>2</v>
      </c>
      <c r="D128" s="80">
        <v>1</v>
      </c>
      <c r="E128" s="80">
        <v>28</v>
      </c>
      <c r="F128" s="89">
        <v>20</v>
      </c>
      <c r="G128" s="90" t="s">
        <v>242</v>
      </c>
      <c r="H128" s="91" t="s">
        <v>96</v>
      </c>
      <c r="I128" s="54">
        <v>50000000</v>
      </c>
      <c r="J128" s="54">
        <v>150000000</v>
      </c>
      <c r="K128" s="54">
        <v>56071000</v>
      </c>
      <c r="L128" s="54">
        <v>56071000</v>
      </c>
      <c r="M128" s="54">
        <v>56071000</v>
      </c>
      <c r="N128" s="55">
        <f t="shared" si="6"/>
        <v>1.1214200000000001</v>
      </c>
      <c r="O128" s="56">
        <f t="shared" si="7"/>
        <v>1.1214200000000001</v>
      </c>
      <c r="P128" s="57"/>
    </row>
    <row r="129" spans="1:16" s="58" customFormat="1" ht="30" customHeight="1" x14ac:dyDescent="0.2">
      <c r="A129" s="48">
        <v>5</v>
      </c>
      <c r="B129" s="49">
        <v>1</v>
      </c>
      <c r="C129" s="49">
        <v>2</v>
      </c>
      <c r="D129" s="80">
        <v>1</v>
      </c>
      <c r="E129" s="80">
        <v>29</v>
      </c>
      <c r="F129" s="89">
        <v>20</v>
      </c>
      <c r="G129" s="90" t="s">
        <v>243</v>
      </c>
      <c r="H129" s="91" t="s">
        <v>74</v>
      </c>
      <c r="I129" s="54">
        <v>1444000000</v>
      </c>
      <c r="J129" s="54">
        <v>1211876989</v>
      </c>
      <c r="K129" s="54">
        <v>1211876989</v>
      </c>
      <c r="L129" s="54">
        <v>347514412.89999998</v>
      </c>
      <c r="M129" s="54">
        <v>347514412.89999998</v>
      </c>
      <c r="N129" s="55">
        <f t="shared" si="6"/>
        <v>0.83924999238227149</v>
      </c>
      <c r="O129" s="56">
        <f t="shared" si="7"/>
        <v>0.24066095076177282</v>
      </c>
      <c r="P129" s="57"/>
    </row>
    <row r="130" spans="1:16" s="93" customFormat="1" ht="30" customHeight="1" x14ac:dyDescent="0.2">
      <c r="A130" s="164" t="s">
        <v>244</v>
      </c>
      <c r="B130" s="165"/>
      <c r="C130" s="165"/>
      <c r="D130" s="165"/>
      <c r="E130" s="165"/>
      <c r="F130" s="165"/>
      <c r="G130" s="165"/>
      <c r="H130" s="166"/>
      <c r="I130" s="43">
        <v>270371000000</v>
      </c>
      <c r="J130" s="43">
        <v>249770122108.53</v>
      </c>
      <c r="K130" s="43">
        <v>122654263138.20999</v>
      </c>
      <c r="L130" s="43">
        <v>10922847628.68</v>
      </c>
      <c r="M130" s="43">
        <v>10922847628.210001</v>
      </c>
      <c r="N130" s="44">
        <f t="shared" si="6"/>
        <v>0.45365169762367263</v>
      </c>
      <c r="O130" s="45">
        <f t="shared" si="7"/>
        <v>4.0399479340165918E-2</v>
      </c>
      <c r="P130" s="92"/>
    </row>
    <row r="131" spans="1:16" s="65" customFormat="1" ht="46.15" customHeight="1" x14ac:dyDescent="0.25">
      <c r="A131" s="38">
        <v>2103</v>
      </c>
      <c r="B131" s="59">
        <v>1900</v>
      </c>
      <c r="C131" s="39"/>
      <c r="D131" s="77"/>
      <c r="E131" s="77"/>
      <c r="F131" s="76"/>
      <c r="G131" s="85" t="s">
        <v>245</v>
      </c>
      <c r="H131" s="78" t="s">
        <v>246</v>
      </c>
      <c r="I131" s="43">
        <v>69205000000</v>
      </c>
      <c r="J131" s="43">
        <v>50234954126</v>
      </c>
      <c r="K131" s="43">
        <v>49945996367.68</v>
      </c>
      <c r="L131" s="43">
        <v>2647998385.6800003</v>
      </c>
      <c r="M131" s="43">
        <v>2647998385.6800003</v>
      </c>
      <c r="N131" s="43">
        <f t="shared" ref="N131:O131" si="8">SUM(N132:N135)</f>
        <v>2.3729494245731666</v>
      </c>
      <c r="O131" s="43">
        <f t="shared" si="8"/>
        <v>0.18133044095219203</v>
      </c>
      <c r="P131" s="67"/>
    </row>
    <row r="132" spans="1:16" s="95" customFormat="1" ht="46.15" customHeight="1" x14ac:dyDescent="0.25">
      <c r="A132" s="48">
        <v>2103</v>
      </c>
      <c r="B132" s="50">
        <v>1900</v>
      </c>
      <c r="C132" s="49">
        <v>1</v>
      </c>
      <c r="D132" s="80"/>
      <c r="E132" s="80"/>
      <c r="F132" s="82"/>
      <c r="G132" s="83" t="s">
        <v>247</v>
      </c>
      <c r="H132" s="81" t="s">
        <v>248</v>
      </c>
      <c r="I132" s="54">
        <v>10000000000</v>
      </c>
      <c r="J132" s="54">
        <v>0</v>
      </c>
      <c r="K132" s="54">
        <v>0</v>
      </c>
      <c r="L132" s="54">
        <v>0</v>
      </c>
      <c r="M132" s="54">
        <v>0</v>
      </c>
      <c r="N132" s="55">
        <f t="shared" ref="N132:N141" si="9">IFERROR((K132/I132),0)</f>
        <v>0</v>
      </c>
      <c r="O132" s="56">
        <f t="shared" ref="O132:O141" si="10">IFERROR((L132/I132),0)</f>
        <v>0</v>
      </c>
      <c r="P132" s="94"/>
    </row>
    <row r="133" spans="1:16" s="95" customFormat="1" ht="46.15" customHeight="1" x14ac:dyDescent="0.25">
      <c r="A133" s="48">
        <v>2103</v>
      </c>
      <c r="B133" s="50">
        <v>1900</v>
      </c>
      <c r="C133" s="49">
        <v>2</v>
      </c>
      <c r="D133" s="80">
        <v>20</v>
      </c>
      <c r="E133" s="80"/>
      <c r="F133" s="82"/>
      <c r="G133" s="83" t="s">
        <v>249</v>
      </c>
      <c r="H133" s="81" t="s">
        <v>250</v>
      </c>
      <c r="I133" s="54">
        <v>19123000000</v>
      </c>
      <c r="J133" s="54">
        <v>19123000000</v>
      </c>
      <c r="K133" s="54">
        <v>19123000000</v>
      </c>
      <c r="L133" s="54">
        <v>0</v>
      </c>
      <c r="M133" s="54">
        <v>0</v>
      </c>
      <c r="N133" s="55">
        <f t="shared" si="9"/>
        <v>1</v>
      </c>
      <c r="O133" s="56">
        <f t="shared" si="10"/>
        <v>0</v>
      </c>
      <c r="P133" s="94"/>
    </row>
    <row r="134" spans="1:16" s="95" customFormat="1" ht="46.15" customHeight="1" x14ac:dyDescent="0.25">
      <c r="A134" s="48">
        <v>2103</v>
      </c>
      <c r="B134" s="50">
        <v>1900</v>
      </c>
      <c r="C134" s="49">
        <v>2</v>
      </c>
      <c r="D134" s="80">
        <v>21</v>
      </c>
      <c r="E134" s="80"/>
      <c r="F134" s="82"/>
      <c r="G134" s="83" t="s">
        <v>251</v>
      </c>
      <c r="H134" s="81" t="s">
        <v>250</v>
      </c>
      <c r="I134" s="54">
        <v>30000000000</v>
      </c>
      <c r="J134" s="54">
        <v>25576243000</v>
      </c>
      <c r="K134" s="54">
        <v>25576243000</v>
      </c>
      <c r="L134" s="54">
        <v>1234800000</v>
      </c>
      <c r="M134" s="54">
        <v>1234800000</v>
      </c>
      <c r="N134" s="55">
        <f t="shared" si="9"/>
        <v>0.85254143333333332</v>
      </c>
      <c r="O134" s="56">
        <f t="shared" si="10"/>
        <v>4.1160000000000002E-2</v>
      </c>
      <c r="P134" s="94"/>
    </row>
    <row r="135" spans="1:16" s="95" customFormat="1" ht="46.15" customHeight="1" x14ac:dyDescent="0.25">
      <c r="A135" s="48">
        <v>2103</v>
      </c>
      <c r="B135" s="50">
        <v>1900</v>
      </c>
      <c r="C135" s="49">
        <v>3</v>
      </c>
      <c r="D135" s="80"/>
      <c r="E135" s="80"/>
      <c r="F135" s="82"/>
      <c r="G135" s="83" t="s">
        <v>252</v>
      </c>
      <c r="H135" s="81" t="s">
        <v>253</v>
      </c>
      <c r="I135" s="54">
        <v>10082000000</v>
      </c>
      <c r="J135" s="54">
        <v>5535711126</v>
      </c>
      <c r="K135" s="54">
        <v>5246753367.6800003</v>
      </c>
      <c r="L135" s="54">
        <v>1413198385.6800001</v>
      </c>
      <c r="M135" s="54">
        <v>1413198385.6800001</v>
      </c>
      <c r="N135" s="55">
        <f t="shared" si="9"/>
        <v>0.52040799123983339</v>
      </c>
      <c r="O135" s="56">
        <f t="shared" si="10"/>
        <v>0.14017044095219203</v>
      </c>
      <c r="P135" s="94"/>
    </row>
    <row r="136" spans="1:16" s="65" customFormat="1" ht="30" customHeight="1" x14ac:dyDescent="0.25">
      <c r="A136" s="38">
        <v>2106</v>
      </c>
      <c r="B136" s="59">
        <v>1900</v>
      </c>
      <c r="C136" s="39"/>
      <c r="D136" s="77"/>
      <c r="E136" s="77"/>
      <c r="F136" s="76"/>
      <c r="G136" s="85" t="s">
        <v>254</v>
      </c>
      <c r="H136" s="78" t="s">
        <v>255</v>
      </c>
      <c r="I136" s="43">
        <v>187000000000</v>
      </c>
      <c r="J136" s="43">
        <v>185428148911</v>
      </c>
      <c r="K136" s="43">
        <v>70863909775</v>
      </c>
      <c r="L136" s="43">
        <v>6430492247</v>
      </c>
      <c r="M136" s="43">
        <v>6430492247</v>
      </c>
      <c r="N136" s="44">
        <f t="shared" si="9"/>
        <v>0.37895138917112298</v>
      </c>
      <c r="O136" s="45">
        <f t="shared" si="10"/>
        <v>3.4387659074866309E-2</v>
      </c>
      <c r="P136" s="67"/>
    </row>
    <row r="137" spans="1:16" s="95" customFormat="1" ht="30" customHeight="1" x14ac:dyDescent="0.25">
      <c r="A137" s="48">
        <v>2106</v>
      </c>
      <c r="B137" s="50">
        <v>1900</v>
      </c>
      <c r="C137" s="49">
        <v>1</v>
      </c>
      <c r="D137" s="80"/>
      <c r="E137" s="80"/>
      <c r="F137" s="82"/>
      <c r="G137" s="83" t="s">
        <v>256</v>
      </c>
      <c r="H137" s="81" t="s">
        <v>257</v>
      </c>
      <c r="I137" s="54">
        <v>34277503000</v>
      </c>
      <c r="J137" s="54">
        <v>33037088040</v>
      </c>
      <c r="K137" s="54">
        <v>14608180291</v>
      </c>
      <c r="L137" s="54">
        <v>0</v>
      </c>
      <c r="M137" s="54">
        <v>0</v>
      </c>
      <c r="N137" s="55">
        <f t="shared" si="9"/>
        <v>0.42617399204953754</v>
      </c>
      <c r="O137" s="56">
        <f t="shared" si="10"/>
        <v>0</v>
      </c>
      <c r="P137" s="94"/>
    </row>
    <row r="138" spans="1:16" s="95" customFormat="1" ht="30" customHeight="1" x14ac:dyDescent="0.25">
      <c r="A138" s="48">
        <v>2106</v>
      </c>
      <c r="B138" s="50">
        <v>1900</v>
      </c>
      <c r="C138" s="49">
        <v>1</v>
      </c>
      <c r="D138" s="80"/>
      <c r="E138" s="80"/>
      <c r="F138" s="82"/>
      <c r="G138" s="83" t="s">
        <v>258</v>
      </c>
      <c r="H138" s="81" t="s">
        <v>257</v>
      </c>
      <c r="I138" s="54">
        <v>152722497000</v>
      </c>
      <c r="J138" s="54">
        <v>152391060871</v>
      </c>
      <c r="K138" s="54">
        <v>56255729484</v>
      </c>
      <c r="L138" s="54">
        <v>6430492247</v>
      </c>
      <c r="M138" s="54">
        <v>6430492247</v>
      </c>
      <c r="N138" s="96">
        <f t="shared" si="9"/>
        <v>0.36835260416152049</v>
      </c>
      <c r="O138" s="56">
        <f t="shared" si="10"/>
        <v>4.2105730153167938E-2</v>
      </c>
      <c r="P138" s="94"/>
    </row>
    <row r="139" spans="1:16" s="65" customFormat="1" ht="30" customHeight="1" x14ac:dyDescent="0.25">
      <c r="A139" s="38">
        <v>2199</v>
      </c>
      <c r="B139" s="59">
        <v>1900</v>
      </c>
      <c r="C139" s="39">
        <v>1</v>
      </c>
      <c r="D139" s="77"/>
      <c r="E139" s="77"/>
      <c r="F139" s="76"/>
      <c r="G139" s="85" t="s">
        <v>259</v>
      </c>
      <c r="H139" s="78" t="s">
        <v>260</v>
      </c>
      <c r="I139" s="43">
        <v>14166000000</v>
      </c>
      <c r="J139" s="43">
        <v>14107019071.530001</v>
      </c>
      <c r="K139" s="43">
        <v>1844356995.53</v>
      </c>
      <c r="L139" s="43">
        <v>1844356996</v>
      </c>
      <c r="M139" s="43">
        <v>1844356995.53</v>
      </c>
      <c r="N139" s="44">
        <f t="shared" si="9"/>
        <v>0.13019603243893829</v>
      </c>
      <c r="O139" s="45">
        <f t="shared" si="10"/>
        <v>0.13019603247211634</v>
      </c>
      <c r="P139" s="67"/>
    </row>
    <row r="140" spans="1:16" s="95" customFormat="1" ht="30" customHeight="1" thickBot="1" x14ac:dyDescent="0.3">
      <c r="A140" s="48">
        <v>2199</v>
      </c>
      <c r="B140" s="50">
        <v>1900</v>
      </c>
      <c r="C140" s="49">
        <v>1</v>
      </c>
      <c r="D140" s="80"/>
      <c r="E140" s="80"/>
      <c r="F140" s="82"/>
      <c r="G140" s="83" t="s">
        <v>261</v>
      </c>
      <c r="H140" s="81" t="s">
        <v>260</v>
      </c>
      <c r="I140" s="54">
        <v>14166000000</v>
      </c>
      <c r="J140" s="54">
        <v>14107019071.530001</v>
      </c>
      <c r="K140" s="54">
        <v>1844356995.53</v>
      </c>
      <c r="L140" s="54">
        <v>1844356996</v>
      </c>
      <c r="M140" s="54">
        <v>1844356995.53</v>
      </c>
      <c r="N140" s="96">
        <f t="shared" si="9"/>
        <v>0.13019603243893829</v>
      </c>
      <c r="O140" s="56">
        <f t="shared" si="10"/>
        <v>0.13019603247211634</v>
      </c>
      <c r="P140" s="94"/>
    </row>
    <row r="141" spans="1:16" s="101" customFormat="1" ht="30" customHeight="1" thickBot="1" x14ac:dyDescent="0.3">
      <c r="A141" s="167" t="s">
        <v>262</v>
      </c>
      <c r="B141" s="168"/>
      <c r="C141" s="168"/>
      <c r="D141" s="168"/>
      <c r="E141" s="168"/>
      <c r="F141" s="168"/>
      <c r="G141" s="168"/>
      <c r="H141" s="169"/>
      <c r="I141" s="97">
        <v>639682897000</v>
      </c>
      <c r="J141" s="98">
        <v>591070490262.21997</v>
      </c>
      <c r="K141" s="97">
        <v>451558427793.88</v>
      </c>
      <c r="L141" s="97">
        <v>309382947851.35999</v>
      </c>
      <c r="M141" s="98">
        <v>309308211510.89001</v>
      </c>
      <c r="N141" s="99">
        <f t="shared" si="9"/>
        <v>0.70590980298458728</v>
      </c>
      <c r="O141" s="100">
        <f t="shared" si="10"/>
        <v>0.48365049198956461</v>
      </c>
      <c r="P141" s="64"/>
    </row>
    <row r="142" spans="1:16" ht="18" customHeight="1" x14ac:dyDescent="0.2">
      <c r="A142" s="102"/>
      <c r="B142" s="103"/>
      <c r="C142" s="104"/>
      <c r="D142" s="104"/>
      <c r="E142" s="104"/>
      <c r="F142" s="104"/>
      <c r="G142" s="104"/>
      <c r="H142" s="105"/>
      <c r="I142" s="106"/>
      <c r="J142" s="107"/>
      <c r="K142" s="109"/>
      <c r="L142" s="108"/>
      <c r="M142" s="109"/>
      <c r="N142" s="110"/>
      <c r="O142" s="111"/>
      <c r="P142" s="110"/>
    </row>
    <row r="143" spans="1:16" ht="15.75" thickBot="1" x14ac:dyDescent="0.25">
      <c r="A143" s="157"/>
      <c r="B143" s="158"/>
      <c r="C143" s="158"/>
      <c r="D143" s="113"/>
      <c r="E143" s="113"/>
      <c r="F143" s="113"/>
      <c r="G143" s="113"/>
      <c r="H143" s="114"/>
      <c r="I143" s="115"/>
      <c r="J143" s="115"/>
      <c r="K143" s="116"/>
      <c r="L143" s="116"/>
      <c r="M143" s="116"/>
      <c r="N143" s="117"/>
      <c r="O143" s="118"/>
      <c r="P143" s="110"/>
    </row>
    <row r="145" spans="1:13" x14ac:dyDescent="0.2">
      <c r="I145" s="121"/>
      <c r="J145" s="121"/>
      <c r="K145" s="121"/>
      <c r="L145" s="121"/>
      <c r="M145" s="121"/>
    </row>
    <row r="146" spans="1:13" x14ac:dyDescent="0.2">
      <c r="I146" s="121"/>
      <c r="J146" s="121"/>
      <c r="K146" s="121"/>
      <c r="L146" s="121"/>
      <c r="M146" s="121"/>
    </row>
    <row r="147" spans="1:13" x14ac:dyDescent="0.2">
      <c r="I147" s="121"/>
      <c r="J147" s="121"/>
      <c r="K147" s="121"/>
      <c r="L147" s="121"/>
      <c r="M147" s="121"/>
    </row>
    <row r="148" spans="1:13" x14ac:dyDescent="0.2">
      <c r="I148" s="121"/>
      <c r="J148" s="121"/>
      <c r="K148" s="121"/>
      <c r="L148" s="121"/>
      <c r="M148" s="121"/>
    </row>
    <row r="149" spans="1:13" x14ac:dyDescent="0.2">
      <c r="I149" s="121"/>
      <c r="J149" s="121"/>
      <c r="K149" s="121"/>
      <c r="L149" s="121"/>
      <c r="M149" s="121"/>
    </row>
    <row r="150" spans="1:13" x14ac:dyDescent="0.2">
      <c r="I150" s="121"/>
      <c r="J150" s="121"/>
      <c r="K150" s="121"/>
      <c r="L150" s="121"/>
      <c r="M150" s="121"/>
    </row>
    <row r="151" spans="1:13" x14ac:dyDescent="0.2">
      <c r="I151" s="121"/>
      <c r="J151" s="121"/>
      <c r="K151" s="121"/>
      <c r="L151" s="121"/>
      <c r="M151" s="121"/>
    </row>
    <row r="152" spans="1:13" x14ac:dyDescent="0.2">
      <c r="I152" s="121"/>
      <c r="J152" s="121"/>
      <c r="K152" s="121"/>
      <c r="L152" s="121"/>
      <c r="M152" s="121"/>
    </row>
    <row r="153" spans="1:13" x14ac:dyDescent="0.2">
      <c r="I153" s="121"/>
      <c r="J153" s="121"/>
      <c r="K153" s="121"/>
      <c r="L153" s="121"/>
      <c r="M153" s="121"/>
    </row>
    <row r="154" spans="1:13" x14ac:dyDescent="0.2">
      <c r="I154" s="121"/>
      <c r="J154" s="121"/>
      <c r="K154" s="121"/>
      <c r="L154" s="121"/>
      <c r="M154" s="121"/>
    </row>
    <row r="155" spans="1:13" x14ac:dyDescent="0.2">
      <c r="I155" s="121"/>
      <c r="J155" s="121"/>
      <c r="K155" s="121"/>
      <c r="L155" s="121"/>
      <c r="M155" s="121"/>
    </row>
    <row r="156" spans="1:13" x14ac:dyDescent="0.2">
      <c r="A156" s="112"/>
      <c r="B156" s="112"/>
      <c r="C156" s="112"/>
      <c r="D156" s="112"/>
      <c r="E156" s="112"/>
      <c r="F156" s="112"/>
      <c r="G156" s="112"/>
      <c r="H156" s="112"/>
      <c r="I156" s="121"/>
      <c r="J156" s="121"/>
      <c r="K156" s="121"/>
      <c r="L156" s="121"/>
      <c r="M156" s="121"/>
    </row>
    <row r="157" spans="1:13" x14ac:dyDescent="0.2">
      <c r="A157" s="112"/>
      <c r="B157" s="112"/>
      <c r="C157" s="112"/>
      <c r="D157" s="112"/>
      <c r="E157" s="112"/>
      <c r="F157" s="112"/>
      <c r="G157" s="112"/>
      <c r="H157" s="112"/>
      <c r="I157" s="121"/>
      <c r="J157" s="121"/>
      <c r="K157" s="121"/>
      <c r="L157" s="121"/>
      <c r="M157" s="121"/>
    </row>
  </sheetData>
  <autoFilter ref="A11:Q141"/>
  <mergeCells count="22">
    <mergeCell ref="A143:C143"/>
    <mergeCell ref="D10:D11"/>
    <mergeCell ref="A12:H12"/>
    <mergeCell ref="A130:H130"/>
    <mergeCell ref="A141:H141"/>
    <mergeCell ref="L8:L11"/>
    <mergeCell ref="M8:M11"/>
    <mergeCell ref="N8:N11"/>
    <mergeCell ref="O8:O11"/>
    <mergeCell ref="A8:H8"/>
    <mergeCell ref="I8:I11"/>
    <mergeCell ref="J8:J11"/>
    <mergeCell ref="K8:K11"/>
    <mergeCell ref="H9:H11"/>
    <mergeCell ref="A10:A11"/>
    <mergeCell ref="B10:B11"/>
    <mergeCell ref="C10:C11"/>
    <mergeCell ref="A5:D5"/>
    <mergeCell ref="H5:I5"/>
    <mergeCell ref="A1:O1"/>
    <mergeCell ref="A2:O2"/>
    <mergeCell ref="A3:O3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F4B12EEF-D46F-4114-875C-6AF6AA8ADB9A}"/>
</file>

<file path=customXml/itemProps2.xml><?xml version="1.0" encoding="utf-8"?>
<ds:datastoreItem xmlns:ds="http://schemas.openxmlformats.org/officeDocument/2006/customXml" ds:itemID="{55E4F115-A6F3-4A02-9798-54132B732B82}"/>
</file>

<file path=customXml/itemProps3.xml><?xml version="1.0" encoding="utf-8"?>
<ds:datastoreItem xmlns:ds="http://schemas.openxmlformats.org/officeDocument/2006/customXml" ds:itemID="{8E7DEE67-C098-4ADA-87D1-9A31DFA2C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Vigencia_2018_mayo_(gastos)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2018-06-14T13:43:12Z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</Properties>
</file>