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Bases de Datos Misionales\14. Pozos\2025\SINERGIA\Mayo\"/>
    </mc:Choice>
  </mc:AlternateContent>
  <xr:revisionPtr revIDLastSave="0" documentId="13_ncr:1_{8C7C16A9-9DB8-4991-A74C-C03096DFFE38}" xr6:coauthVersionLast="47" xr6:coauthVersionMax="47" xr10:uidLastSave="{00000000-0000-0000-0000-000000000000}"/>
  <bookViews>
    <workbookView xWindow="-120" yWindow="-120" windowWidth="20730" windowHeight="11160" tabRatio="698" xr2:uid="{00000000-000D-0000-FFFF-FFFF00000000}"/>
  </bookViews>
  <sheets>
    <sheet name="PERFORACIÓN DE POZOS 2025" sheetId="1" r:id="rId1"/>
    <sheet name="ADQUISICIÓN SISMICA 202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B22" i="5"/>
  <c r="C21" i="5"/>
  <c r="D8" i="1"/>
  <c r="D7" i="1"/>
  <c r="C17" i="5"/>
  <c r="C18" i="5" s="1"/>
  <c r="B18" i="5"/>
  <c r="C14" i="5"/>
  <c r="C23" i="5" l="1"/>
  <c r="B11" i="5"/>
  <c r="B14" i="5" s="1"/>
  <c r="C10" i="5"/>
  <c r="B10" i="5"/>
  <c r="C7" i="5"/>
  <c r="B7" i="5"/>
  <c r="C9" i="1"/>
  <c r="B23" i="5" l="1"/>
  <c r="D5" i="1"/>
  <c r="D6" i="1" l="1"/>
  <c r="D9" i="1" s="1"/>
</calcChain>
</file>

<file path=xl/sharedStrings.xml><?xml version="1.0" encoding="utf-8"?>
<sst xmlns="http://schemas.openxmlformats.org/spreadsheetml/2006/main" count="53" uniqueCount="34">
  <si>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</si>
  <si>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</si>
  <si>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</si>
  <si>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</si>
  <si>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</si>
  <si>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</si>
  <si>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</si>
  <si>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</si>
  <si>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TOTAL 2025</t>
  </si>
  <si>
    <t>1. Contrato E&amp;P PUT-8; Pozo Bienparado Norte-1, Inicio perforación 1-dic-24; T.D: 5-ene-25, A3.
2. Contrato E&amp;P CACHICAMO; Pozo Papilio-1, Inicio perforación 31-dic-24; T.D: 8-ene-25, A2b.
3. Contrato E&amp;P LLA-78; Pozo Canan-1, Inicio perforación 5-ene-25; T.D: 16-ene-25, A2c.</t>
  </si>
  <si>
    <t>Perforación de pozos 2025</t>
  </si>
  <si>
    <t>Adquisición de Sísmica 2025</t>
  </si>
  <si>
    <t>Febrero</t>
  </si>
  <si>
    <t>SUB TOTAL FEBRERO</t>
  </si>
  <si>
    <t>4. Convenio Explotación CAPACHOS; Pozo Andina Este-1, Inicio perforación 22-dic-24; T.D: 4-feb-25, A3.
5. Contrato E&amp;P CACHICAMO; Pozo Greta Norte-1, Inicio perforación 18-ene-25; T.D: 5-feb-25, A2c.</t>
  </si>
  <si>
    <t>Marzo</t>
  </si>
  <si>
    <t>SUB TOTAL MARZO</t>
  </si>
  <si>
    <t>Abril</t>
  </si>
  <si>
    <t>SUB TOTAL ABRIL</t>
  </si>
  <si>
    <r>
      <t xml:space="preserve">Contrato: E&amp;P LLA-100
Programa: LLA-100 3D
Total sísmica 3D: 68,089 Km²
Total Km Programa Sísmico: 108,94 Km 2D Equivalente
Fecha de Inicio Topografía: 
Fecha de Inicio Perforación:  
Fecha de Inicio Registro:  
Fecha Fin Registro: 
</t>
    </r>
    <r>
      <rPr>
        <b/>
        <sz val="10"/>
        <rFont val="Calibri"/>
        <family val="2"/>
      </rPr>
      <t xml:space="preserve">En negociación predios
</t>
    </r>
    <r>
      <rPr>
        <sz val="10"/>
        <rFont val="Calibri"/>
        <family val="2"/>
      </rPr>
      <t>Avance Sísmica: 0 %</t>
    </r>
  </si>
  <si>
    <r>
      <t xml:space="preserve">Contrato: E&amp;P CPO-13
Programa: MAUTE 3D
Total sísmica 3D: 55, 143 Km²
Total Km Programa Sísmico: 88,23 Km 2D Equivalente
</t>
    </r>
    <r>
      <rPr>
        <b/>
        <sz val="10"/>
        <rFont val="Calibri"/>
        <family val="2"/>
      </rPr>
      <t>Fecha de Inicio Topografía: 17-ene-25</t>
    </r>
    <r>
      <rPr>
        <sz val="10"/>
        <rFont val="Calibri"/>
        <family val="2"/>
      </rPr>
      <t xml:space="preserve">
Fecha Inicio Perforación: VIBROS
Fecha de Inicio Registro: 
Fecha Fin Registro: 
Avance Sísmica: 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</si>
  <si>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
</t>
    </r>
    <r>
      <rPr>
        <b/>
        <sz val="10"/>
        <rFont val="Calibri"/>
        <family val="2"/>
      </rPr>
      <t>Avance Sísmica: 17,01 %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</si>
  <si>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
</t>
    </r>
    <r>
      <rPr>
        <b/>
        <sz val="10"/>
        <rFont val="Calibri"/>
        <family val="2"/>
      </rPr>
      <t>Avance Sísmica: 46,28 %</t>
    </r>
  </si>
  <si>
    <r>
      <t>Contrato: E&amp;P LLA-100
Programa: LLA-100 3D
Total sísmica 3D: 68,089 Km²
Total Km Programa Sísmico: 108,94 Km 2D Equivalente
Fecha de Inicio Topografía: 4-feb-25
Fecha de Inicio Perforación:  13-feb-25
Fecha de Inicio Registro:  28-feb-25
Fecha Fin Registro: 7-mar-25</t>
    </r>
    <r>
      <rPr>
        <b/>
        <sz val="10"/>
        <rFont val="Calibri"/>
        <family val="2"/>
      </rPr>
      <t xml:space="preserve">
Avance Sísmica: 100%</t>
    </r>
  </si>
  <si>
    <r>
      <t>Contrato: E&amp;P CPO-13
Programa: MAUTE 3D
Total sísmica 3D: 55, 143 Km²
Total Km Programa Sísmico: 88,23 Km 2D Equivalente
Fecha de Inicio Topografía: 17-ene-25
Fecha Inicio Perforación: VIBROS
Fecha de Inicio Registro:  16-feb-25
Fecha Fin Registro: 10-mar-25</t>
    </r>
    <r>
      <rPr>
        <b/>
        <sz val="10"/>
        <rFont val="Calibri"/>
        <family val="2"/>
      </rPr>
      <t xml:space="preserve">
Avance Sísmica: 100 %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</si>
  <si>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7-mar-25
</t>
    </r>
    <r>
      <rPr>
        <b/>
        <sz val="10"/>
        <rFont val="Calibri"/>
        <family val="2"/>
      </rPr>
      <t>Avance Sísmica: 100%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</si>
  <si>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10-mar-25
</t>
    </r>
    <r>
      <rPr>
        <b/>
        <sz val="10"/>
        <rFont val="Calibri"/>
        <family val="2"/>
      </rPr>
      <t>Avance Sísmica: 100 %</t>
    </r>
  </si>
  <si>
    <t>6. Contrato E&amp;P PUT-8; Pozo Bienparado Sur-1, Inicio perforación 9-feb-25; T.D: 6-mar-25, A3.
7. Contrato E&amp;P VIM-21; Pozo Chibigui-1, Inicio perforación 26-feb-25; T.D: 10-mar-25, A3.
8. Contrato de Asociación Orocue; Pozo Guarilaque West-1, Inicio perforación 7-mar-25; T.D: 12-mar-25, A2c.</t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</si>
  <si>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
</t>
    </r>
    <r>
      <rPr>
        <b/>
        <sz val="10"/>
        <rFont val="Calibri"/>
        <family val="2"/>
      </rPr>
      <t>Avance Sísmica: 41,92%</t>
    </r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</si>
  <si>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26-abr-25
</t>
    </r>
    <r>
      <rPr>
        <b/>
        <sz val="10"/>
        <rFont val="Calibri"/>
        <family val="2"/>
      </rPr>
      <t>Avance Sísmica: 100%</t>
    </r>
  </si>
  <si>
    <t>9. Contrato E&amp;P LLA-123; Pozo Currucutu-1, Inicio perforación 8-mar-25; T.D: 4-abr-25, A3.
10. Contrato E&amp;P LLA-74; Pozo Bolero-1ST1, Inicio perforación 4-abr-25; T.D: 7-abr-25, A3.
11. Contrato E&amp;P LLA-74; Pozo Barnett-1, Inicio perforación 22-mar-25; T.D: 9-abr-25, A3.</t>
  </si>
  <si>
    <t>Mayo</t>
  </si>
  <si>
    <t>SUB TOTAL MAYO</t>
  </si>
  <si>
    <t>12. Contrato E&amp;P LLA-74; Pozo Yaguarundi-1, Inicio perforación 13-abr-25; T.D: 12-may-25, A3.
13. Contrato E&amp;P LLA-85; Pozo Cristobal-1, Inicio perforaicón 21-may-25; T.D: 30-may-25, A3.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</si>
</sst>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"/>
  <sheetViews>
    <sheetView showGridLines="0" tabSelected="1" topLeftCell="A5" zoomScale="130" zoomScaleNormal="130" zoomScaleSheetLayoutView="100" workbookViewId="0">
      <selection activeCell="C8" sqref="C8:E8"/>
    </sheetView>
  </sheetViews>
  <sheetFormatPr baseColWidth="10" defaultColWidth="11.42578125" defaultRowHeight="15" x14ac:dyDescent="0.25"/>
  <cols>
    <col min="1" max="1" width="3.28515625" style="1" customWidth="1"/>
    <col min="2" max="2" width="11.85546875" style="2" customWidth="1"/>
    <col min="3" max="4" width="11.140625" style="1" customWidth="1"/>
    <col min="5" max="5" width="100.710937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25" t="s">
        <v>10</v>
      </c>
      <c r="C2" s="26"/>
      <c r="D2" s="26"/>
      <c r="E2" s="27"/>
    </row>
    <row r="3" spans="2:5" ht="38.25" x14ac:dyDescent="0.25">
      <c r="B3" s="3" t="s">
        <v>0</v>
      </c>
      <c r="C3" s="4" t="s">
        <v>3</v>
      </c>
      <c r="D3" s="4" t="s">
        <v>2</v>
      </c>
      <c r="E3" s="5" t="s">
        <v>4</v>
      </c>
    </row>
    <row r="4" spans="2:5" ht="47.25" customHeight="1" x14ac:dyDescent="0.25">
      <c r="B4" s="6" t="s">
        <v>1</v>
      </c>
      <c r="C4" s="10">
        <v>3</v>
      </c>
      <c r="D4" s="10">
        <v>3</v>
      </c>
      <c r="E4" s="11" t="s">
        <v>9</v>
      </c>
    </row>
    <row r="5" spans="2:5" ht="34.5" customHeight="1" x14ac:dyDescent="0.25">
      <c r="B5" s="6" t="s">
        <v>12</v>
      </c>
      <c r="C5" s="10">
        <v>2</v>
      </c>
      <c r="D5" s="10">
        <f>+D4+C5</f>
        <v>5</v>
      </c>
      <c r="E5" s="11" t="s">
        <v>14</v>
      </c>
    </row>
    <row r="6" spans="2:5" ht="44.25" customHeight="1" x14ac:dyDescent="0.25">
      <c r="B6" s="6" t="s">
        <v>15</v>
      </c>
      <c r="C6" s="10">
        <v>3</v>
      </c>
      <c r="D6" s="10">
        <f>+D5+C6</f>
        <v>8</v>
      </c>
      <c r="E6" s="11" t="s">
        <v>27</v>
      </c>
    </row>
    <row r="7" spans="2:5" ht="43.5" customHeight="1" x14ac:dyDescent="0.25">
      <c r="B7" s="6" t="s">
        <v>17</v>
      </c>
      <c r="C7" s="10">
        <v>3</v>
      </c>
      <c r="D7" s="10">
        <f>+D6+C7</f>
        <v>11</v>
      </c>
      <c r="E7" s="11" t="s">
        <v>30</v>
      </c>
    </row>
    <row r="8" spans="2:5" ht="30.75" customHeight="1" x14ac:dyDescent="0.25">
      <c r="B8" s="6" t="s">
        <v>31</v>
      </c>
      <c r="C8" s="33">
        <v>2</v>
      </c>
      <c r="D8" s="33">
        <f>+D7+C8</f>
        <v>13</v>
      </c>
      <c r="E8" s="11" t="s">
        <v>33</v>
      </c>
    </row>
    <row r="9" spans="2:5" x14ac:dyDescent="0.25">
      <c r="B9" s="8" t="s">
        <v>8</v>
      </c>
      <c r="C9" s="9">
        <f>+SUM(C4:C8)</f>
        <v>13</v>
      </c>
      <c r="D9" s="9">
        <f>+D8</f>
        <v>13</v>
      </c>
      <c r="E9" s="7"/>
    </row>
  </sheetData>
  <mergeCells count="1">
    <mergeCell ref="B2:E2"/>
  </mergeCells>
  <phoneticPr fontId="6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3"/>
  <sheetViews>
    <sheetView showGridLines="0" zoomScale="40" zoomScaleNormal="40" workbookViewId="0">
      <pane xSplit="1" ySplit="4" topLeftCell="B16" activePane="bottomRight" state="frozen"/>
      <selection pane="topRight" activeCell="B1" sqref="B1"/>
      <selection pane="bottomLeft" activeCell="A3" sqref="A3"/>
      <selection pane="bottomRight" activeCell="B22" sqref="B22"/>
    </sheetView>
  </sheetViews>
  <sheetFormatPr baseColWidth="10" defaultRowHeight="15" x14ac:dyDescent="0.25"/>
  <cols>
    <col min="1" max="1" width="33.42578125" style="1" customWidth="1"/>
    <col min="2" max="2" width="19.28515625" style="1" customWidth="1"/>
    <col min="3" max="3" width="25.140625" style="1" customWidth="1"/>
    <col min="4" max="4" width="59" style="1" customWidth="1"/>
    <col min="5" max="5" width="22.7109375" style="19" customWidth="1"/>
    <col min="6" max="6" width="18.85546875" style="19" bestFit="1" customWidth="1"/>
    <col min="7" max="7" width="19.28515625" style="1" bestFit="1" customWidth="1"/>
    <col min="8" max="8" width="21.140625" style="1" bestFit="1" customWidth="1"/>
    <col min="9" max="16384" width="11.42578125" style="1"/>
  </cols>
  <sheetData>
    <row r="2" spans="1:7" ht="18" customHeight="1" x14ac:dyDescent="0.25">
      <c r="A2" s="32" t="s">
        <v>11</v>
      </c>
      <c r="B2" s="32"/>
      <c r="C2" s="32"/>
      <c r="D2" s="32"/>
    </row>
    <row r="3" spans="1:7" ht="31.5" customHeight="1" x14ac:dyDescent="0.25">
      <c r="A3" s="29" t="s">
        <v>0</v>
      </c>
      <c r="B3" s="30" t="s">
        <v>5</v>
      </c>
      <c r="C3" s="31" t="s">
        <v>6</v>
      </c>
      <c r="D3" s="28" t="s">
        <v>4</v>
      </c>
    </row>
    <row r="4" spans="1:7" ht="25.5" hidden="1" customHeight="1" x14ac:dyDescent="0.25">
      <c r="A4" s="29"/>
      <c r="B4" s="30"/>
      <c r="C4" s="31"/>
      <c r="D4" s="28"/>
    </row>
    <row r="5" spans="1:7" s="19" customFormat="1" ht="131.25" customHeight="1" x14ac:dyDescent="0.25">
      <c r="A5" s="12" t="s">
        <v>1</v>
      </c>
      <c r="B5" s="13">
        <v>0</v>
      </c>
      <c r="C5" s="13">
        <v>0</v>
      </c>
      <c r="D5" s="14" t="s">
        <v>19</v>
      </c>
      <c r="E5" s="20"/>
      <c r="F5" s="20"/>
      <c r="G5" s="20"/>
    </row>
    <row r="6" spans="1:7" s="19" customFormat="1" ht="120" customHeight="1" x14ac:dyDescent="0.25">
      <c r="A6" s="12" t="s">
        <v>1</v>
      </c>
      <c r="B6" s="23">
        <v>0</v>
      </c>
      <c r="C6" s="23">
        <v>0</v>
      </c>
      <c r="D6" s="24" t="s">
        <v>20</v>
      </c>
      <c r="E6" s="20"/>
      <c r="F6" s="20"/>
      <c r="G6" s="20"/>
    </row>
    <row r="7" spans="1:7" s="19" customFormat="1" ht="16.5" customHeight="1" x14ac:dyDescent="0.25">
      <c r="A7" s="15" t="s">
        <v>7</v>
      </c>
      <c r="B7" s="16">
        <f>+B6+B5</f>
        <v>0</v>
      </c>
      <c r="C7" s="16">
        <f>+C6+C5</f>
        <v>0</v>
      </c>
      <c r="D7" s="17"/>
    </row>
    <row r="8" spans="1:7" s="19" customFormat="1" ht="122.25" customHeight="1" x14ac:dyDescent="0.25">
      <c r="A8" s="12" t="s">
        <v>12</v>
      </c>
      <c r="B8" s="13">
        <v>18.53</v>
      </c>
      <c r="C8" s="13">
        <v>18.53</v>
      </c>
      <c r="D8" s="14" t="s">
        <v>21</v>
      </c>
      <c r="E8" s="20"/>
      <c r="F8" s="20"/>
      <c r="G8" s="20"/>
    </row>
    <row r="9" spans="1:7" s="19" customFormat="1" ht="117.75" customHeight="1" x14ac:dyDescent="0.25">
      <c r="A9" s="12" t="s">
        <v>12</v>
      </c>
      <c r="B9" s="23">
        <v>40.840000000000003</v>
      </c>
      <c r="C9" s="23">
        <v>40.840000000000003</v>
      </c>
      <c r="D9" s="24" t="s">
        <v>22</v>
      </c>
      <c r="E9" s="20"/>
      <c r="F9" s="20"/>
      <c r="G9" s="20"/>
    </row>
    <row r="10" spans="1:7" s="19" customFormat="1" ht="16.5" customHeight="1" x14ac:dyDescent="0.25">
      <c r="A10" s="15" t="s">
        <v>13</v>
      </c>
      <c r="B10" s="16">
        <f>+B9+B8</f>
        <v>59.370000000000005</v>
      </c>
      <c r="C10" s="16">
        <f>+C9+C8</f>
        <v>59.370000000000005</v>
      </c>
      <c r="D10" s="17"/>
    </row>
    <row r="11" spans="1:7" s="19" customFormat="1" ht="125.25" customHeight="1" x14ac:dyDescent="0.25">
      <c r="A11" s="12" t="s">
        <v>15</v>
      </c>
      <c r="B11" s="13">
        <f>+C11-B8</f>
        <v>90.41</v>
      </c>
      <c r="C11" s="13">
        <v>108.94</v>
      </c>
      <c r="D11" s="14" t="s">
        <v>23</v>
      </c>
      <c r="E11" s="20"/>
      <c r="F11" s="20"/>
      <c r="G11" s="20"/>
    </row>
    <row r="12" spans="1:7" s="19" customFormat="1" ht="118.5" customHeight="1" x14ac:dyDescent="0.25">
      <c r="A12" s="12" t="s">
        <v>15</v>
      </c>
      <c r="B12" s="23">
        <v>47.4</v>
      </c>
      <c r="C12" s="23">
        <v>88.24</v>
      </c>
      <c r="D12" s="24" t="s">
        <v>24</v>
      </c>
      <c r="E12" s="20"/>
      <c r="F12" s="20"/>
      <c r="G12" s="20"/>
    </row>
    <row r="13" spans="1:7" s="19" customFormat="1" ht="118.5" customHeight="1" x14ac:dyDescent="0.25">
      <c r="A13" s="12" t="s">
        <v>15</v>
      </c>
      <c r="B13" s="13">
        <v>227.64</v>
      </c>
      <c r="C13" s="13">
        <v>227.64</v>
      </c>
      <c r="D13" s="14" t="s">
        <v>28</v>
      </c>
      <c r="E13" s="20"/>
      <c r="F13" s="20"/>
      <c r="G13" s="20"/>
    </row>
    <row r="14" spans="1:7" s="19" customFormat="1" ht="16.5" customHeight="1" x14ac:dyDescent="0.25">
      <c r="A14" s="15" t="s">
        <v>16</v>
      </c>
      <c r="B14" s="16">
        <f>+B12+B11+B13</f>
        <v>365.45</v>
      </c>
      <c r="C14" s="16">
        <f>+C12+C11+C13</f>
        <v>424.82</v>
      </c>
      <c r="D14" s="17"/>
    </row>
    <row r="15" spans="1:7" s="19" customFormat="1" ht="113.25" customHeight="1" x14ac:dyDescent="0.25">
      <c r="A15" s="12" t="s">
        <v>17</v>
      </c>
      <c r="B15" s="13">
        <v>0</v>
      </c>
      <c r="C15" s="13">
        <v>108.94</v>
      </c>
      <c r="D15" s="14" t="s">
        <v>25</v>
      </c>
      <c r="E15" s="20"/>
      <c r="F15" s="20"/>
      <c r="G15" s="20"/>
    </row>
    <row r="16" spans="1:7" s="19" customFormat="1" ht="118.5" customHeight="1" x14ac:dyDescent="0.25">
      <c r="A16" s="12" t="s">
        <v>17</v>
      </c>
      <c r="B16" s="21">
        <v>0</v>
      </c>
      <c r="C16" s="21">
        <v>88.24</v>
      </c>
      <c r="D16" s="22" t="s">
        <v>26</v>
      </c>
      <c r="E16" s="20"/>
      <c r="F16" s="20"/>
      <c r="G16" s="20"/>
    </row>
    <row r="17" spans="1:7" s="19" customFormat="1" ht="118.5" customHeight="1" x14ac:dyDescent="0.25">
      <c r="A17" s="12" t="s">
        <v>17</v>
      </c>
      <c r="B17" s="13">
        <v>315.39</v>
      </c>
      <c r="C17" s="13">
        <f>+B17+C13</f>
        <v>543.03</v>
      </c>
      <c r="D17" s="14" t="s">
        <v>29</v>
      </c>
      <c r="E17" s="20"/>
      <c r="F17" s="20"/>
      <c r="G17" s="20"/>
    </row>
    <row r="18" spans="1:7" s="19" customFormat="1" ht="16.5" customHeight="1" x14ac:dyDescent="0.25">
      <c r="A18" s="15" t="s">
        <v>18</v>
      </c>
      <c r="B18" s="16">
        <f>+B15+B16+B17</f>
        <v>315.39</v>
      </c>
      <c r="C18" s="16">
        <f>+C15+C16+C17</f>
        <v>740.21</v>
      </c>
      <c r="D18" s="17"/>
    </row>
    <row r="19" spans="1:7" s="19" customFormat="1" ht="113.25" customHeight="1" x14ac:dyDescent="0.25">
      <c r="A19" s="12" t="s">
        <v>31</v>
      </c>
      <c r="B19" s="13">
        <v>0</v>
      </c>
      <c r="C19" s="13">
        <v>108.94</v>
      </c>
      <c r="D19" s="14" t="s">
        <v>25</v>
      </c>
      <c r="E19" s="20"/>
      <c r="F19" s="20"/>
      <c r="G19" s="20"/>
    </row>
    <row r="20" spans="1:7" s="19" customFormat="1" ht="118.5" customHeight="1" x14ac:dyDescent="0.25">
      <c r="A20" s="12" t="s">
        <v>31</v>
      </c>
      <c r="B20" s="21">
        <v>0</v>
      </c>
      <c r="C20" s="21">
        <v>88.24</v>
      </c>
      <c r="D20" s="22" t="s">
        <v>26</v>
      </c>
      <c r="E20" s="20"/>
      <c r="F20" s="20"/>
      <c r="G20" s="20"/>
    </row>
    <row r="21" spans="1:7" s="19" customFormat="1" ht="118.5" customHeight="1" x14ac:dyDescent="0.25">
      <c r="A21" s="12" t="s">
        <v>31</v>
      </c>
      <c r="B21" s="13">
        <v>0</v>
      </c>
      <c r="C21" s="13">
        <f>+B21+C17</f>
        <v>543.03</v>
      </c>
      <c r="D21" s="14" t="s">
        <v>29</v>
      </c>
      <c r="E21" s="20"/>
      <c r="F21" s="20"/>
      <c r="G21" s="20"/>
    </row>
    <row r="22" spans="1:7" s="19" customFormat="1" ht="16.5" customHeight="1" x14ac:dyDescent="0.25">
      <c r="A22" s="15" t="s">
        <v>32</v>
      </c>
      <c r="B22" s="16">
        <f>+B19+B20+B21</f>
        <v>0</v>
      </c>
      <c r="C22" s="16">
        <f>+C19+C20+C21</f>
        <v>740.21</v>
      </c>
      <c r="D22" s="17"/>
    </row>
    <row r="23" spans="1:7" s="19" customFormat="1" ht="16.5" customHeight="1" x14ac:dyDescent="0.25">
      <c r="A23" s="8" t="s">
        <v>8</v>
      </c>
      <c r="B23" s="18">
        <f>+B18+B14+B10+B7</f>
        <v>740.20999999999992</v>
      </c>
      <c r="C23" s="18">
        <f>+C18</f>
        <v>740.21</v>
      </c>
      <c r="D23" s="7"/>
    </row>
  </sheetData>
  <mergeCells count="5">
    <mergeCell ref="D3:D4"/>
    <mergeCell ref="A3:A4"/>
    <mergeCell ref="B3:B4"/>
    <mergeCell ref="C3:C4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2025</vt:lpstr>
      <vt:lpstr>ADQUISICIÓN SISMICA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Palacios Cuartas</cp:lastModifiedBy>
  <cp:lastPrinted>2023-01-02T14:48:19Z</cp:lastPrinted>
  <dcterms:created xsi:type="dcterms:W3CDTF">2015-09-23T17:53:52Z</dcterms:created>
  <dcterms:modified xsi:type="dcterms:W3CDTF">2025-06-06T15:39:47Z</dcterms:modified>
</cp:coreProperties>
</file>