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chmydocs.anh.gov.co\sperfiles\patricia.marin\Desktop\ANH2025\PLAN DE ACCIÓN 2025 mayo\Reporte seguimiento mayo 2025\"/>
    </mc:Choice>
  </mc:AlternateContent>
  <xr:revisionPtr revIDLastSave="0" documentId="13_ncr:1_{149BE96F-B9D0-43D7-A5E3-71039F1412B4}" xr6:coauthVersionLast="47" xr6:coauthVersionMax="47" xr10:uidLastSave="{00000000-0000-0000-0000-000000000000}"/>
  <bookViews>
    <workbookView xWindow="-120" yWindow="-120" windowWidth="29040" windowHeight="15720" xr2:uid="{9DC11217-605F-4BE5-B5B6-EF1E9ECD9E05}"/>
  </bookViews>
  <sheets>
    <sheet name="Plan de Acción 2025 Sin IE" sheetId="1" r:id="rId1"/>
  </sheets>
  <externalReferences>
    <externalReference r:id="rId2"/>
  </externalReferences>
  <definedNames>
    <definedName name="_xlnm._FilterDatabase" localSheetId="0" hidden="1">'Plan de Acción 2025 Sin IE'!$A$3:$AR$98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3" i="1" l="1"/>
  <c r="AQ68" i="1"/>
  <c r="AQ65" i="1"/>
  <c r="AP65" i="1"/>
  <c r="AQ61" i="1"/>
  <c r="AB10" i="1" l="1"/>
</calcChain>
</file>

<file path=xl/sharedStrings.xml><?xml version="1.0" encoding="utf-8"?>
<sst xmlns="http://schemas.openxmlformats.org/spreadsheetml/2006/main" count="1613" uniqueCount="697">
  <si>
    <t>PROGRAMACIÓN</t>
  </si>
  <si>
    <t>SEGUIMIENTO</t>
  </si>
  <si>
    <t>ID</t>
  </si>
  <si>
    <t xml:space="preserve">Vicepresidencia/ Oficina Asesora </t>
  </si>
  <si>
    <t>Gerencia / Grupo</t>
  </si>
  <si>
    <t>Topo o Clasificación General Indicador</t>
  </si>
  <si>
    <t>Fuente Presupuestal</t>
  </si>
  <si>
    <t>Proyecto de Inversión DNP</t>
  </si>
  <si>
    <t>Presupuesto programado $ 
(distribución debe coincidir con programación pptal por dependencia o producto del proyecto de inversión)</t>
  </si>
  <si>
    <t>Nombre indicador (estratégico, indicador producto del proyecto de inversión, o indiador de la actividad de gestión)</t>
  </si>
  <si>
    <t>Objetivo del indicador (Qué mide el Indicador?)</t>
  </si>
  <si>
    <t>Fórmula del Indicador</t>
  </si>
  <si>
    <t>Unidad de Medida</t>
  </si>
  <si>
    <t>Frecuencia o periodicidad de Seguimiento</t>
  </si>
  <si>
    <t>Meta Anual</t>
  </si>
  <si>
    <t>Fuente primaria de información y evidencia (medio que soporta y permite comprobar el avance registrado y la ubicacion del mismo: base de datos, servidor, url, carpeta compartida, otro.)</t>
  </si>
  <si>
    <t>Persona responsable de proveer datos</t>
  </si>
  <si>
    <t>Persona de contacto con Grupo de Planeación</t>
  </si>
  <si>
    <t>Correo electrónico ANH 
persona de contacto</t>
  </si>
  <si>
    <r>
      <t xml:space="preserve">Ejecución Presupuestal acumulada </t>
    </r>
    <r>
      <rPr>
        <b/>
        <u/>
        <sz val="11"/>
        <color theme="0"/>
        <rFont val="Aptos Narrow"/>
        <family val="2"/>
        <scheme val="minor"/>
      </rPr>
      <t>al mes de reporte</t>
    </r>
    <r>
      <rPr>
        <b/>
        <sz val="11"/>
        <color theme="0"/>
        <rFont val="Aptos Narrow"/>
        <family val="2"/>
        <scheme val="minor"/>
      </rPr>
      <t xml:space="preserve"> - compromisos asociados a la columna G- Presupuesto programado $ (cifras en pesos )</t>
    </r>
  </si>
  <si>
    <r>
      <t xml:space="preserve">Ejecución Presupuestal acumulada </t>
    </r>
    <r>
      <rPr>
        <b/>
        <u/>
        <sz val="11"/>
        <color theme="0"/>
        <rFont val="Aptos Narrow"/>
        <family val="2"/>
        <scheme val="minor"/>
      </rPr>
      <t>al mes de reporte</t>
    </r>
    <r>
      <rPr>
        <b/>
        <sz val="11"/>
        <color theme="0"/>
        <rFont val="Aptos Narrow"/>
        <family val="2"/>
        <scheme val="minor"/>
      </rPr>
      <t xml:space="preserve"> - obligaciones asociadas a la columna G- Presupuesto programado $ (cifras en pesos )</t>
    </r>
  </si>
  <si>
    <r>
      <t xml:space="preserve">Avance cuantitativo meta
</t>
    </r>
    <r>
      <rPr>
        <b/>
        <u/>
        <sz val="11"/>
        <color rgb="FFFFFFFF"/>
        <rFont val="Aptos Narrow"/>
        <family val="2"/>
        <scheme val="minor"/>
      </rPr>
      <t>(solo ingresar números)</t>
    </r>
  </si>
  <si>
    <t>Descripción del Avance o Justificación del Incumplimiento</t>
  </si>
  <si>
    <t>VICEPRESIDENCIA ADMINISTRATIVA Y FINANCIERA</t>
  </si>
  <si>
    <t>FINANCIERO</t>
  </si>
  <si>
    <t>Indicador Plan de Acción Institucional</t>
  </si>
  <si>
    <t>Gastos de funcionamiento</t>
  </si>
  <si>
    <t>No Aplica</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</si>
  <si>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</si>
  <si>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</si>
  <si>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</si>
  <si>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Porcentaje</t>
  </si>
  <si>
    <t>Mensual</t>
  </si>
  <si>
    <t>Sistema General de Regalías</t>
  </si>
  <si>
    <t>Excedentes financieros girados a la nación</t>
  </si>
  <si>
    <t>Excedentes financieros transferidos a la nación</t>
  </si>
  <si>
    <t>Sumatoria de los saldos trasladados correspondientes a excedentes financieros durante el año.</t>
  </si>
  <si>
    <t>Millones de pesos</t>
  </si>
  <si>
    <t>Anual</t>
  </si>
  <si>
    <t>Diana Rojas Rubio</t>
  </si>
  <si>
    <t>diana.rojas@anh.gov.co</t>
  </si>
  <si>
    <t>PARTICIPACIÓN CIUDADANA</t>
  </si>
  <si>
    <t>Documento publicado para el análisis de la satisfacción de usuarios ANH</t>
  </si>
  <si>
    <t>​El indicador mide la información consolidada de las encuestas aplicadas a los usuarios y la evaluación de la atención prestada por la ANH a sus usuarios en el Informe Encuesta de Satisfacción al Usuario ANH y publicación de Informes de atención PQRSD</t>
  </si>
  <si>
    <t>Unidad</t>
  </si>
  <si>
    <t>Carolina Hernández Ordoñez</t>
  </si>
  <si>
    <t>carolina.hernandez@anh.gov.co</t>
  </si>
  <si>
    <t>ADMINISTRATIVO</t>
  </si>
  <si>
    <t>Jorge Edisson Sanabria</t>
  </si>
  <si>
    <t>jorge.sanabria@anh.gov.co</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</si>
  <si>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</si>
  <si>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</si>
  <si>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</si>
  <si>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Semestral</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</si>
  <si>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</si>
  <si>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</si>
  <si>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</si>
  <si>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CONTROL INTERNO DISCIPLINARIO</t>
  </si>
  <si>
    <t>Procesos disciplinarios gestionados durante el periodo</t>
  </si>
  <si>
    <t xml:space="preserve">Se evalua si el total de las decisiones son tramitadas (evaluadas) por el área durante la vigencia. </t>
  </si>
  <si>
    <t>Magali Duque</t>
  </si>
  <si>
    <t>PLANEACIÓN</t>
  </si>
  <si>
    <t>Ejecución presupuestal de los proyectos de inversión (obligaciones)</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</si>
  <si>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</si>
  <si>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</si>
  <si>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Carmen Sánchez</t>
  </si>
  <si>
    <t>carmen.sanchez@anh.gov.co</t>
  </si>
  <si>
    <t>Trimestral</t>
  </si>
  <si>
    <t>Caracterizaciones de procesos actualizadas y aprobadas</t>
  </si>
  <si>
    <t>Caracterizaciones actualizadas/Numero de procesos que conforman el sistema de Gestión.</t>
  </si>
  <si>
    <t>Requerimientos frente al SIGECO atendidos de forma oportuna</t>
  </si>
  <si>
    <t>El indicador mide la eficacia en la atención a los requerimientos realizados por los usuarios del sistema SIGECO</t>
  </si>
  <si>
    <t>No. De requerimientos atendidos/ No. De resquerimientos recibidos.</t>
  </si>
  <si>
    <t>Puntaje obtenido en la Evaluación de la gestión institucional FURAG II (MIPG-ANH)</t>
  </si>
  <si>
    <t>Se  evalúa el modelo a través de la herramienta FRURAG II, que arroja el resultado según la variables evaluadas.</t>
  </si>
  <si>
    <t>Resultado de la Evaluación</t>
  </si>
  <si>
    <t>Número</t>
  </si>
  <si>
    <t xml:space="preserve">Contrato de soporte y mantenimiento. </t>
  </si>
  <si>
    <t>Se mide con la suscripción del contrato de soporte y mantenimiento de la herramienta SIGECO</t>
  </si>
  <si>
    <t>Contrato suscrito</t>
  </si>
  <si>
    <t>No.  De monitoreso realizados/No. De monitores programados.</t>
  </si>
  <si>
    <t>Monitoreos realizados a las matrices de riesgos de gestión y corrupción de la entidad</t>
  </si>
  <si>
    <t>El indicador mide la eficienca en la realización de los monitoreos programados a las matrices de riesgos de gestión y corrupción de la entidad. Es un indicador acumulado</t>
  </si>
  <si>
    <t>TALENTO HUMANO</t>
  </si>
  <si>
    <t>Aplicación de Instrumento de medición de Nivel de Satisfacción del Talento Humano a los funcionarios de la entidad</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</si>
  <si>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</si>
  <si>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</si>
  <si>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 xml:space="preserve">Anual </t>
  </si>
  <si>
    <t>Javier Rene Morales Sierra</t>
  </si>
  <si>
    <t>javier.morales@anh.gov.co</t>
  </si>
  <si>
    <t>Avance en la Implementación del Plan Estratégico de TH 2025</t>
  </si>
  <si>
    <t>Evaluar el nivel de Avance en la implementación del Plan Estratégico de TH 2025</t>
  </si>
  <si>
    <t>Promedio de la ejecución de los planes: plan previsión de recursos humanos+ plan anual de vacantes + plan institucional de capacitación + plan de incentivos institucionales/bienestar + plan anual en seguridad y salud en el trabajo</t>
  </si>
  <si>
    <t>Avance en la Implementación del Plan de Seguridad y Salud en el Trabajo - SST 2025</t>
  </si>
  <si>
    <t>Evaluar el Nivel de Avance en la implementación del Plan de Seguridad y Salud en el Trabajo - SST 2025</t>
  </si>
  <si>
    <t>(Total actividades ejecutadas para el periodo / Total actividades programadas ) *100</t>
  </si>
  <si>
    <t>Avance en la Implementación del Plan Institucional de Capacitación 2025</t>
  </si>
  <si>
    <t>Evaluar el Nivel de Avance de las actividades programadas en el Plan Institucional de Capacitación 2025</t>
  </si>
  <si>
    <t>Avance en la Implementación del Plan Bienestar e Incentivos 2025</t>
  </si>
  <si>
    <t>Evaluar el Nivel de Avance de las actividades programadas en el Plan de Bienestar e Incentivos 2025</t>
  </si>
  <si>
    <t>Evaluar la efectividad de las actividades realizadas frente a la CNSC para la provisión de vacantes en los cargos de carrera administrativa</t>
  </si>
  <si>
    <t>(No Vacantes de carrera gestionadas ante la CNSC/Numero Vacantes definitivas de carrera existente)*100</t>
  </si>
  <si>
    <t>Avance en la Implementación del Plan de Previsión de Recursos Humanos 2025</t>
  </si>
  <si>
    <t>Evaluar la efectividad de las actividades realizadas  para la provisión de vacantes de los cargos PPC</t>
  </si>
  <si>
    <t>Evaluación Dimensión de Talento Humano FURAG - MIPG - 2024</t>
  </si>
  <si>
    <t>Puntaje obtenido en la Evaluación Dimensión de Talento Humano FURAG - MIPG</t>
  </si>
  <si>
    <t>V1= Puntaje obtenido en la Evaluación Dimensión de Talento Humano FURAG - MIPG</t>
  </si>
  <si>
    <t>VICEPRESIDENCIA DE CONTRATOS DE HIDROCARBUROS</t>
  </si>
  <si>
    <t>GERENCIA SEGURIDAD, COMUNIDADES Y MEDIO AMBIENTE</t>
  </si>
  <si>
    <t>Gasto de inversión</t>
  </si>
  <si>
    <t>Apoyo para la viabilizacion de las actividades de exploracion y produccion de hidrocarburos a traves de la articulacion institucional de la gestion socio ambiental  Nacional</t>
  </si>
  <si>
    <t>Documentos de investigación realizados</t>
  </si>
  <si>
    <t xml:space="preserve">Documentos de Investigación realizados de caracterización ambiental con el resultado del análisis de la información colectada, para la toma de decisiones en las actividades de exploración y producción de hidrocarburos  </t>
  </si>
  <si>
    <t>Sumatoria de documentos de investigación realizados</t>
  </si>
  <si>
    <t>José Leonardo Rojas</t>
  </si>
  <si>
    <t>jose.rojas@anh.gov.co</t>
  </si>
  <si>
    <t>Documentos de lineamientos técnicos realizados</t>
  </si>
  <si>
    <t>Documentos de lineamientos técnicos realizados que den cuenta de la generación de capacidades en las entidades de carácter ambiental</t>
  </si>
  <si>
    <t>Sumatoria de documentos de lineamientos técnicos realizados</t>
  </si>
  <si>
    <t>Documentos de planeación realizados</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</si>
  <si>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</si>
  <si>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Sumatoria de documentos de planeación realizados</t>
  </si>
  <si>
    <t>Eventos de divulgación realizados</t>
  </si>
  <si>
    <t xml:space="preserve">Eventos de divulgación de las acciones a nivel nacional, regional y local para viabilizar las actividades de exploración y producción de hidrocarburos </t>
  </si>
  <si>
    <t xml:space="preserve">Sumatoria de eventos realizados </t>
  </si>
  <si>
    <t>GERENCIA SEGUIMIENTO A CONTRATOS EN EXPLORACIÓN</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</si>
  <si>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</si>
  <si>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</si>
  <si>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</si>
  <si>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 xml:space="preserve">Pedro de Jesus Rojas Alvarez </t>
  </si>
  <si>
    <t>pedro.rojas@anh.gov.co</t>
  </si>
  <si>
    <t>Seguimiento de Garantías GSCE.</t>
  </si>
  <si>
    <t>En el trimestre se medirá la eficacia de la gestión de los trámites de garantías.</t>
  </si>
  <si>
    <t>(Número de trámites atendidos en el período/Total de los trámites de garantías.)*100%</t>
  </si>
  <si>
    <t>GERENCIA SEGUIMIENTO A CONTRATOS EN PRODUCCIÓN</t>
  </si>
  <si>
    <t>Nivel de respuesta a las solicitudes de los operadores para la gestión de Contratos de Hidrocarburos</t>
  </si>
  <si>
    <t>Seguimiento a la verificación y cierre de Informes Contractuales presentados por los operadores de  Contratos en Producción</t>
  </si>
  <si>
    <t>Seguimiento a Estimación de fondos de Abandono para Contratos en Producción</t>
  </si>
  <si>
    <t>Gestión en la respuesta a las solicitudes de los operadores en el componente socioambiental</t>
  </si>
  <si>
    <t>El indicador refleja la eficacia en la respuesta a las solicitudes recibidas por parte del Operador y dirigidas a la Gerencia de Seguridad, Comunidades y Medio Ambiente.</t>
  </si>
  <si>
    <t>(Número de solicitudes atendidas  / Total de solicitudes recibidas )*100</t>
  </si>
  <si>
    <t>Diego Ramos
Sandra Luna</t>
  </si>
  <si>
    <t>diego.ramos@anh.gov.co
sandra.luna@anh.gov.co</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</si>
  <si>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</si>
  <si>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</si>
  <si>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</si>
  <si>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</si>
  <si>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</si>
  <si>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Total Actividades Ejecutadas/Total Actividades Planeadas</t>
  </si>
  <si>
    <t>Bimestral</t>
  </si>
  <si>
    <t>Juan Camilo Florez Ninco</t>
  </si>
  <si>
    <t>juan.florez@anh.gov.co</t>
  </si>
  <si>
    <t>VICEPRESIDENCIA TÉCNICA</t>
  </si>
  <si>
    <t>GERENCIA GESTIÓN DE LA INFORMACIÓN TÉCNICA</t>
  </si>
  <si>
    <t>Identificación de oportunidades exploratorias de hidrocarburos</t>
  </si>
  <si>
    <t>Informes técnicos de evaluación entregados </t>
  </si>
  <si>
    <t xml:space="preserve">Sumatoria de informes técnicos de evaluación entregados
</t>
  </si>
  <si>
    <t>Claudia Alvarez</t>
  </si>
  <si>
    <t>claudia.alvarez@anh.gov.co</t>
  </si>
  <si>
    <t xml:space="preserve">GERENCIA DE GESTION DEL CONOCIMIENTO </t>
  </si>
  <si>
    <t>Documentos de investigación realizados </t>
  </si>
  <si>
    <t xml:space="preserve">Sumatoria de documentos de investigación realizados
</t>
  </si>
  <si>
    <t>Documentos metodológicos realizados</t>
  </si>
  <si>
    <t>Contribución de la evaluación del potencial de fuentes no convencionales de energía para la transición energética   Nacional</t>
  </si>
  <si>
    <t>Corresponde a documentos de investigación realizados para fuentes no convencionales de energía - FNCE</t>
  </si>
  <si>
    <t>Sumatoria de ocumentos de investigación realizados</t>
  </si>
  <si>
    <t>Estudios de pre inversión realizados</t>
  </si>
  <si>
    <t>Conjunto de análisis y estudios necesarios para evaluar, desde el punto de vista técnico y económico, la viabilidad de emprender un proyecto de infraestructura para fuentes no convencionales y renovables de energía (Corresponde a nuevas áreas prospectivas orientadas en Fuentes No Convencionales de Energía Renovable (FNCER) provenientes del subsuelo, evaluadas)</t>
  </si>
  <si>
    <t>Sumatoria de estudios de pre inversión realizados
(Área evaluadas técnicamente ofrecidas para nominación en procesos competitivos)</t>
  </si>
  <si>
    <t>VICEPRESIDENCIA DE PROMOCIÓN Y ASIGNACIÓN  DE ÁREAS</t>
  </si>
  <si>
    <t>GERENCIA DE PROMOCIÓN Y ASIGNACIÓN DE ÁREAS</t>
  </si>
  <si>
    <t>Fortalecimiento promoción del sector energético colombiano en el marco de un escenario nacional e internacional de transición energética  Nacional</t>
  </si>
  <si>
    <t>Eduardo Rodríguez Zapata</t>
  </si>
  <si>
    <t>eduardo.rodriguez@anh.gov.co</t>
  </si>
  <si>
    <t>Eventos de divulgación realizados (promoción y posicionamiento)</t>
  </si>
  <si>
    <t>Servicio de divulgación para la promoción y posicionamiento de los recursos hidrocarburíferos, mediante los cuales se realiza promoción del potencial de hidrocarburos del país para incrementar la inversión en el sector. (Corresponde a la participación estratégica de la ANH en foros, congresos y eventos priorizados a nivel nacional e internacional)</t>
  </si>
  <si>
    <t>Sumatoria de eventos estratégicos en los que participa la ANH</t>
  </si>
  <si>
    <t>Eventos de divulgación realizados (conflictividad del sector)</t>
  </si>
  <si>
    <t>Eventos de divulgación de las acciones a nivel nacional, regional y local para viabilizar las actividades de exploración y producción de hidrocarburos.  (Corresponde a la generación de instancias de diálogo para la trasformación de la conflictividad y la comunicación adecuada de la información del sector de hidrocarburos)</t>
  </si>
  <si>
    <t>OFICINA DE TECNOLOGÍAS DE LA INFORMACIÓN</t>
  </si>
  <si>
    <t>Optimización de las Tecnologías de la Información en el marco de la Transformación Digital para soportar la transición energética de los recursos hidrocarburíferos a nivel   Nacional</t>
  </si>
  <si>
    <t>Servicios de información implementados</t>
  </si>
  <si>
    <t>Servicios de información implementados obtenidos frente  a Servicios de información implementados proyectados</t>
  </si>
  <si>
    <t>(productos obtenidos/ productos proyectados)</t>
  </si>
  <si>
    <t>Cristian Camilo Ramirez Gonzalez</t>
  </si>
  <si>
    <t>cristian.ramirez@anh.gov.co</t>
  </si>
  <si>
    <t>Índice de capacidad en la prestación de servicios de tecnología</t>
  </si>
  <si>
    <t>Plataforma de servicios de analítica implementada</t>
  </si>
  <si>
    <t>Índice de capacidad en la prestación de servicios de tecnología - para la digitalización de procesos misionales</t>
  </si>
  <si>
    <t>Herramienta de DevOps implementada, Software de planeación y seguimiento de proyectos de T</t>
  </si>
  <si>
    <t>Índice de capacidad en la prestación de servicios de tecnología - - para asegurar las capacidades tecnológicas</t>
  </si>
  <si>
    <t>Herramientas de ethical hacking con casos implementados, plataforma de respaldo y capacidades de centro de cómputo actualizada - Fase 1</t>
  </si>
  <si>
    <t>PRESIDENCIA - GERENCIA DE ASUNTOS LEGALES</t>
  </si>
  <si>
    <t xml:space="preserve">Actuaciones procedimientos de incumplimientos e instancias ejecutivas gestionadas y/o decididas </t>
  </si>
  <si>
    <t>Pablo César Díaz Barrera</t>
  </si>
  <si>
    <t>pablo.diaz@anh.gov.co</t>
  </si>
  <si>
    <t>Actuaciones procedimientos Administrativos Sancionatorios gestionadas y/o decididas</t>
  </si>
  <si>
    <t>Gestión Consejo Directivo ANH</t>
  </si>
  <si>
    <t>Este indicador mide la cantidad de sesiones realizadas por el Consejo Directivo, evaluando su nivel de actividad y cumplimiento de responsabilidades.</t>
  </si>
  <si>
    <t>Comunicación de respuesta a peticiones y Certificaciones Antecendetes de Sanciones</t>
  </si>
  <si>
    <t>El indicador refleja la eficacia en la atención de peticiones resueltas y constancias de certificacion registro de los procesos sancionatorios por la Gerencia de Asuntos Legales y Contratación</t>
  </si>
  <si>
    <t xml:space="preserve">OFICINA DE CONTROL INTERNO </t>
  </si>
  <si>
    <t>Plan Anual de Auditoría Interna (PAAI) cumplido</t>
  </si>
  <si>
    <t>Establecer el grado de eficacia en que se ejecutan las actividades establecidas en el PAAI</t>
  </si>
  <si>
    <t>(Actividades ejecutadas /
Actividades programadas)*100</t>
  </si>
  <si>
    <t>rosario.ramos@anh.gov.co</t>
  </si>
  <si>
    <t xml:space="preserve">OFICINA ASESORA JURIDICA </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</si>
  <si>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</si>
  <si>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</si>
  <si>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</si>
  <si>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Maribel Rodríguez Moreno</t>
  </si>
  <si>
    <t>maribel.rodriguez@anh.gov.co</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</si>
  <si>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</si>
  <si>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</si>
  <si>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</si>
  <si>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</si>
  <si>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</si>
  <si>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</si>
  <si>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Servicios Gestión Administración Monitoreo de la infraestructura de los Datacenter de la ANH (GAM)  contratados</t>
  </si>
  <si>
    <t xml:space="preserve">Garantizar la gestión, administración y monitoreo de la infraestructura tecnológica y de seguridad de la ANH y mantener el plan de recuperación ante desastres de la ANH. </t>
  </si>
  <si>
    <t>(Servicios contratados/ servicios proyectados)</t>
  </si>
  <si>
    <t>Operación, mantenimiento y actualización de la infraestructura de virtualización  de la ANH garantizada</t>
  </si>
  <si>
    <t xml:space="preserve">Contratar los servicios para garantizar la operación, mantenimiento y actualización de: 
(i) Virtualización de servidores
(ii) Virtualización escritorios usuario final
(iii) Plataforma hiperconvergencia
(iv) Almacenamiento,
(v) Switches de Core y Borde, </t>
  </si>
  <si>
    <t>(Servicios contratados / servicios proyectados)</t>
  </si>
  <si>
    <t>Contratos para apoyo técnico, profesional y especializado realizados</t>
  </si>
  <si>
    <t>Soporte y mantenimiento de la infraestructura de seguridad perimetral</t>
  </si>
  <si>
    <t>Actualizaciones y suscripciones de licencias de software y créditos en la nube adquiridos</t>
  </si>
  <si>
    <t>Soporte y mantenimiento de la infraestructura de apoyo</t>
  </si>
  <si>
    <t xml:space="preserve">Contratar el soporte y mantenimiento de: 
(i) UPS Datacenter Principla y Alterno
(ii) Sistema contra incendios Pincipal
(iii) Aires acondicionados principal y Alterno
</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</si>
  <si>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</si>
  <si>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t>
  </si>
  <si>
    <t>Documentos de lineamientos técnicos  - para aseguramiento de capacidades tecnológicas</t>
  </si>
  <si>
    <t>Documentos de lineamientos técnicos  - en digitalización de procesos</t>
  </si>
  <si>
    <t>VICEPRESIDENCIA DE OPERACIONES, REGALÍAS Y PARTICIPACIONES</t>
  </si>
  <si>
    <t xml:space="preserve">GERENCIA DE RESERVAS Y OPERACIONES </t>
  </si>
  <si>
    <t>Gasto de funcionamiento - comercialización</t>
  </si>
  <si>
    <t>Producción acumulada de petróleo</t>
  </si>
  <si>
    <t>Hace referencia a la producción de petróleo fiscalizada por campo, mediante la comparación de volúmenes entre AVM vs SOLAR , durante los primeros 20 días del mes siguiente.</t>
  </si>
  <si>
    <t>Sumatoria de la producción de PETROLEO por mes fiscalizado</t>
  </si>
  <si>
    <t>BLS</t>
  </si>
  <si>
    <t>288.350.000 - 295.650.000</t>
  </si>
  <si>
    <t>AVM - SOLAR</t>
  </si>
  <si>
    <t>MARIA CAMILA GONZÁLEZ
EDDIE URREA</t>
  </si>
  <si>
    <t xml:space="preserve">La producción petróleo fiscalizada presenta una disminución del 4,50%  con relación al mes de marzo de 2025 y una disminución del 9,58% frente a abril de la vigencia anterior, esto debido a los campos: Rubiales, problea debido a toma de las instalaciones por parte de la comunidad indígena y fallas eléctricas; Caño Limón, Rex Ne, Caricare Caño Yarumal, Chipirón debido a sabotaje al oleoducto Bicentenario que declina su producción por limitaciones de almacenamiento; Caño Sur  debido toma de las instalaciones por parte de la comunidad indígena. </t>
  </si>
  <si>
    <t>Producción acumulada fiscalizada de gas</t>
  </si>
  <si>
    <t>Hace referencia a la producción fiscalizada de gas por campo, mediante la comparación de volúmenes entre AVM vs SOLAR , durante los primeros 20 días del mes siguiente.</t>
  </si>
  <si>
    <t>Sumatoria de la producción de GAS por mes fiscalizado</t>
  </si>
  <si>
    <t>Millones de pies cúbicos</t>
  </si>
  <si>
    <t>537.882,02 - 580.068,25</t>
  </si>
  <si>
    <t>Producción acumulada comercializada de gas</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</si>
  <si>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</si>
  <si>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</si>
  <si>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361.350 - 371.205</t>
  </si>
  <si>
    <t>(Recursos de inversión comprometidos en $ / Recursos apropiados en $ )*100</t>
  </si>
  <si>
    <t>Pesos</t>
  </si>
  <si>
    <t xml:space="preserve">LEIDY POLANIA
</t>
  </si>
  <si>
    <t>NA</t>
  </si>
  <si>
    <t>Ejecución Presupuestal Funcionamiento (obligado/apropiado)</t>
  </si>
  <si>
    <t>Este indicador hace referencia a la proporción de los compromisos acumulados para la vigencia 2025, con relación a la apropiación vigente de funcionamiento.</t>
  </si>
  <si>
    <t>Obligado funcionamiento/Apropiado funcionamiento</t>
  </si>
  <si>
    <t>Programación Presupuesto  y Seguimiento de Pagos</t>
  </si>
  <si>
    <t>RICARDO PUENTES</t>
  </si>
  <si>
    <t xml:space="preserve">Para el mes de abril se obligaron  el 17% del presupuesto, mostarndo un incremento significativo con respecto a los meses anteriores </t>
  </si>
  <si>
    <t>Ejecución presupuestal SGR
(obligado/apropiado)</t>
  </si>
  <si>
    <t>Este indicador hace referencia a la proporción de los compromisos acumulados para la vigencia 2025-2026, con relación a la apropiación vigente del SGR.</t>
  </si>
  <si>
    <t>Obligado SGR/Apropiado SGR</t>
  </si>
  <si>
    <t>Las obligaciones aumentaron un 2% con respecto al presupuesto asignado a la fecha</t>
  </si>
  <si>
    <t>Patricia Marin Ruiz</t>
  </si>
  <si>
    <t>patricia.marin@anh.gov.co</t>
  </si>
  <si>
    <t>El indicador mide el avance en la revisión y actualización de las caracterizaciones de los 20 procesos que actualemente conforman el Sistema Integral de Gestión y Control de la entidad. Es un indicador acumulado.</t>
  </si>
  <si>
    <t>Aplicativo SIGECO - Modulo de Documentos</t>
  </si>
  <si>
    <t xml:space="preserve">Laura Caterin Sierra Guerrero
</t>
  </si>
  <si>
    <t xml:space="preserve">Durante el mes de enero no se realizaron actualizaciones a las caracterizaciones de proceso. </t>
  </si>
  <si>
    <t xml:space="preserve">Durante el mes de Febrero no se realizaron actualizaciones a las caracterizaciones de proceso. </t>
  </si>
  <si>
    <t xml:space="preserve">Durante el mes de Marzo no se realizaron actualizaciones a las caracterizaciones de proceso. </t>
  </si>
  <si>
    <t xml:space="preserve">Durante el mes de Abril no se realizaron actualizaciones a las caracterizaciones de proceso. </t>
  </si>
  <si>
    <t>Durante el mes de Mayo se realizó la revisión y actualizaciación de las caracterizaciónes del procesos de Control de Operaciones y Gestión  Volumetrica, Gestión de Regalías y Derechos Economicos y Revisión y consolidación de Reservas. Lo que representa un avance del 15% sobre el total de las 20 caracterizaciones</t>
  </si>
  <si>
    <t>Aplicativo SIGECO - Correo Electronico</t>
  </si>
  <si>
    <t>No se recibieron solicitudes</t>
  </si>
  <si>
    <t>En el mes de febrero se recibieron 4 requerimientos relacionados con el modulo de documentos e indicadores, los cuales fueron atendidos de forma oportuna.</t>
  </si>
  <si>
    <t>En el mes de marzo se recibieron 25 requerimientos relacionados con el modulo de documentos, indicadores y mejora los cuales fueron atendidos de forma oportuna.</t>
  </si>
  <si>
    <t>En el mes de abril se recibieron 11 requerimientos relacionados con el modulo de documentos, indicadores y mejora los cuales fueron atendidos de forma oportuna.</t>
  </si>
  <si>
    <t>En el mes de mayo se recibieron 19 requerimientos relacionados con el modulo de documentos, indicadores, mejora y riesgos los cuales fueron atendidos de forma oportuna.</t>
  </si>
  <si>
    <t>Departamento Administrativo de la Función Publica</t>
  </si>
  <si>
    <t>N.A</t>
  </si>
  <si>
    <t>SECOPII</t>
  </si>
  <si>
    <t xml:space="preserve">Ligia Rubiela Gomez
</t>
  </si>
  <si>
    <t>ligia.rubiela@anh.gov.co</t>
  </si>
  <si>
    <t>Se han realizado  y presentado oportunamente las diferentes declaraciones tributarias a nivel Nacional y Distrital. Al igual que la informacion exógea Nacional (DIAN)</t>
  </si>
  <si>
    <t>Se hace traslado de excedentes de acuerdo a  CONPES 4139 del 01 agosto 2024</t>
  </si>
  <si>
    <t>A la fecha, las acciones adelantadas se limitan exclusivamente a la elaboración del Plan de Mejoramiento Archivístico dirigido al Archivo General de la Nación (AGN) y a la solicitud de una propuesta económica para la prestación de los servicios mencionados.
El área responsable mantiene el compromiso institucional para avanzar en el cumplimiento de estas obligaciones, y se encuentra gestionando los recursos necesarios para dar continuidad a las actividades proyectadas conforme a los lineamientos técnicos y normativos aplicables.</t>
  </si>
  <si>
    <t>En el mes de enero, las áreas de Planeación, Presupuesto y Financiera de la ANH realizaron ajustes presupuestales, razón por la cual no se llevó a cabo ningún proceso contractual por parte del GIT Administrativo.</t>
  </si>
  <si>
    <t>En el mes de febrero, el GIT Administrativo dio inicio al proceso de estructuración de estudios técnicos para apoyar la gestión interna de la entidad. Como resultado de esta gestión, se formalizó un contrato con un proveedor especializado, cuyo objeto fue la contratación</t>
  </si>
  <si>
    <t>En el mes de marzo, el GIT Administrativo concretó la formalización de dos procesos contractuales y continuó con la estructuración de estudios técnicos orientados a satisfacer otras necesidades administrativas de la ANH.</t>
  </si>
  <si>
    <t>En el mes de abril, se suscribieron tres contratos como parte de la gestión del GIT Administrativo, en atención a los requerimientos de infraestructura y servicios de la ANH. Asimismo, el GIT continuó con la estructuración de estudios técnicos, en concordancia con sus funciones dentro de la entidad.</t>
  </si>
  <si>
    <t>En el mes de mayo, el GIT Administrativo materializó la firma de dos procesos contractuales y continuó con la estructuración de estudios técnicos orientados a satisfacer otras necesidades relacionadas con la planta física y la flota vehicular de la ANH.</t>
  </si>
  <si>
    <t xml:space="preserve"> A MAYO la ANH, ha comprometido un total del 58,95% del total de la apropiacion inicial que es de 3,064,210,361,082</t>
  </si>
  <si>
    <t>(# de quejas y denuncias recibidas/# procesos tramitados)*100</t>
  </si>
  <si>
    <t>semestral</t>
  </si>
  <si>
    <t>Expedientes en control doc, sujetos a reserva durante su trámite y base de datos de registro de procesos disciplinarios</t>
  </si>
  <si>
    <t xml:space="preserve">Libia Magali Duque Bravo
</t>
  </si>
  <si>
    <t>libia.duque@anh.gov.co</t>
  </si>
  <si>
    <t>Se trata de la meta alcanzada en el periodo no es acumulativo. Corresponde a la totalidad de las actuaciones adelantadas en el periodo que asciende a 17 actuaciones las cuales recibieron trámite en el mismo periodo</t>
  </si>
  <si>
    <t>Plan de Mejoramiento de Archivo implementado</t>
  </si>
  <si>
    <t>En respuesta a los hallazgos reportados por el AGN por la visita técnica de archivo a la ANH vigencia 2024, se formula el PMA el cual se aprueba en el primer semestre del año 2025 con el fin de subsanar los hallazgos y dar cumplimiento a la normatividad de archivo vigente, en un periodo de tres años con 72 tareas programadas.</t>
  </si>
  <si>
    <t>(número de tareas implementadas / número de tareas aprobadas en el plan de mejoramiento en el periodo)*100</t>
  </si>
  <si>
    <t>Cinddy Lorena Bastidas Robayo</t>
  </si>
  <si>
    <t>V1 = Informe de encuesta de satisfacción de usuarios ANH publicado en página web institucional con la periocidad definida</t>
  </si>
  <si>
    <t>Se ha llevado a cabo el envío mensual de encuestas de satisfacción a través del correo institucional. Estas encuestas han sido dirigidas a los ciudadanos que han tenido contacto con la entidad, con el propósito de evaluar su percepción sobre los servicios ofrecidos. Esta gestión ha permitido recopilar información valiosa para el análisis y mejora continua de la atención brindada.</t>
  </si>
  <si>
    <t>Documento publicado para el análisis de las PQRSD recibidas en la ANH</t>
  </si>
  <si>
    <t xml:space="preserve">Evaluar la eficiencia y accesibilidad del servicio de atención a PQRSD, mediante el análisis del volumen de solicitudes recibidas, los canales utilizados y el tiempo promedio de respuesta, con el fin de mejorar la gestión y optimizar la experiencia ciudadana y la publicación del informe.. </t>
  </si>
  <si>
    <t>V2=  Informes de atención PQRSD publicados con la periodicidad definida</t>
  </si>
  <si>
    <t xml:space="preserve">El informe de PQRSD ya se encuentra publicado en la página web de l a entidad y puede ser evidenciado a tráves del siguiente enlace: https://www.anh.gov.co/documents/27275/Informe_pormenorizado_de_atenci%C3%B3n_y_tr%C3%A1mite_de_PQRSD_del_primer_trimestre_de_2025.pdf </t>
  </si>
  <si>
    <t>Elsa Cristina Tovar Pulecio</t>
  </si>
  <si>
    <t>Actividad Programada para el segundo semestre</t>
  </si>
  <si>
    <t>\\filex.anh.gov.co\sfile\ADMINISTRACION DE PERSONAL\Planes y Reportes\2025\3) Presentaciones y calendario</t>
  </si>
  <si>
    <t>En proceso</t>
  </si>
  <si>
    <t>En Proceso</t>
  </si>
  <si>
    <t>Mayra Esperanza Torres</t>
  </si>
  <si>
    <t>En etapa de  de la planeación de actividades junto con la ARL</t>
  </si>
  <si>
    <t>*Se normalizaron los Manuales de Teletrabajo y actualización de trabajo en casa.
*Se realizó el plan de capacitación de la brigada, se dio inicio al plan de ayuda mutua con actividad de acondicionamiento en el auditorio.
*Se gestionó reinducción al copasst en los temas generales del comité.
Se realizó capacitación en alimentación y prevención del riesgo cardiovascular.</t>
  </si>
  <si>
    <t>* Evaluación y cierre de lo planesde mejoramiento planteados
* Desarrollo de los planes de mejoramiento producto de la auditoría realizada al SG-SST en dicimebre de 2024
*Se elaboraron los ESET de Exámenes Ocupacionales y Área protegida.
*Se gestionaron los temas pendientes en Copasst.
*Se realizó la planeación de Bienestar 360 (semana GIT Talento Humano).
*Se Gestionaron las actividades de gestionamiento físico de la brigada.
*Se apoyó en el comité de teletrabajo y en la mesa técnica caso Ulises.
*Se hizo seguimiento a las incapacidades de los servidores y colaboradores.
*Se realizaron las capacitaciones de SST.
*Se gestionó campaña sobre fiebre amarilla.
*Se realizó la gestión para las actividades de SST para la semana de Bienestar 360</t>
  </si>
  <si>
    <t xml:space="preserve">Se solicitaron los CDP para los contratos de exámenes ocupacionales y área protegida.
Se remitió el ESET de Exámenes Ocupacionales al abogado de la VAF
Se desarrolló la semana  Bienestar 360 (semana GIT Talento Humano) (26 y 27 de mayo, se suspendió la semana por el paro y rueda de prensa del informe de regalías.
Con apoyo de Viviana se gestionaron las capacitaciones de la brigada una con la ARL y otra con el plan de ayuda mutua.
Con apoyo de Viviana se apoyó en el desarrollo del comité de teletrabajo, del comité realizado el 16 de mayo, se tiene la resolución falta comunicación a teletrabajadores.
Con el apoyo de la Dra. Magali Duque y Viviana se gestionó la resolución para la actualización del protocolo de bioseguridad, se tiene en controldoc (está pendiente la firma del vice y la del Presidente). </t>
  </si>
  <si>
    <t>No encontramos aún en la ejecución de actividades 2024, actividades que iran hasta el mes de Abril, para ejecución del Plan 2025 nos encontramos en el levantamiento de información.</t>
  </si>
  <si>
    <t>*Se inicio la consolidación y priorización de las temáticas que arrojó el diagnóstico de necesidades.
*Se logró la postulación de varios profesionales para dictar el nivel introductorio en algunos temas, con el fin de destinar recursos a temas más especializados.</t>
  </si>
  <si>
    <t>Traslado de los 150 millones acordados al convenio ANH – ICETEX, observando que la educación formal está siendo realmente aprovechada por los servidores, en especial de los recién vinculados.</t>
  </si>
  <si>
    <t>Se inicio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estableció contacto con la VT y VAF, para establecer el cronograma del ciclo de conferencias a cargo de los expertos de dichas áreas, para lograr que la mayoría de la población (servidores y colaboradores) manejen los conceptos básicos en algunos temas.
Estamos finalizando la estructuración del ESET para justificar la contratación de las actividades del PIC 2025, en revisión de abogado de la VAF. 
A través de divulgación de cursos gratuitos con MINTIC, se están abordando los temas del componente de transformación digital y con el SENA los del código de Integridad y Ley de Trasparencia.
Con la VORP se dictará una capacitación sobre Geomecánica aplicada a los HC dirigida específicamente a Geólogos de operaciones e ingenieros de perforación o afines</t>
  </si>
  <si>
    <t>Se esta realizando levantamiento de necesidades con las vicepresidencias para las estructuración del proceso de contratación</t>
  </si>
  <si>
    <t xml:space="preserve">En proceso de contratación con la caja de compensación:
*En marzo de incluyó línea en el PPA 2025 y se aprobó la línea 505 con un presupuesto de $ 448.262.297.
*Ya se cuenta con la insuficiencia de personal y nos encontramos tramitando el cdp.
*Estamos realizando la última depuración de actividades, para iniciar con el trámite contractual.
</t>
  </si>
  <si>
    <t>Se elaboró el ESET para contratación directa y se remitió a la OAJ con la propuesta definitiva de CCF Compensar para iniciar el trámite contractual.   La OAJ solicitó para llevar a cabo el proceso de contratación, la realización de un Sondeo de Mercado a través de SECOP II.
El Sondeo de mercado el 11 de abril de 2025 se remitió a las CCF Colsubsidio, Cafam y Compensar y se estableció como fecha de cierre el 25 de abril.
El 21 de abril se recibió la propuesta de CCF Compensar, el 23 de abril se recibieron las observaciones y solicitudes de CCF Cafam y CCF Colsubsidio.
Se elaboraron y publicaron las aclaraciones a las observaciones y se amplió el plazo para presentar ofertas hasta el 2 de mayo de 2025
El 6 de mayo se realizó el comparativo de las propuestas y de procederá a radicar nuevamente el ESET con los ajustes socializados</t>
  </si>
  <si>
    <t>El 15 de mayo se radicó el ESET, el 16 se inició proceso de cargue en SECOP,  aprobación contrato por compensar el 20 de mayo, aprobación de pólizas por OAJ ANH mayo 26, el 28 de mayo  fueron aprobadas y el 29 de mayo se adelantó la designación del supervisor, nos encontramos en proceso de firma del acta de inicio.
Estamos trabajando en la organización del curso de pre-pensionados (28 pax), la cual será una jornada outdoor intensiva, de tres días dos noches, que podría ser en Paipa (Hotel Sochagota) o en Melgar (Hotel Lago Sol).
 Se está culminando la organización del cronograma de TEO II, las sesiones se desarrollarán entre junio y  septiembre), para llevar a cabo la aplicación de la encuesta de clima laboral en octubre, procurando liberar actividades en el último bimestre 2025 
Para la celebración del día del servidor público tenemos separado el Gran Auditorio de Compensar de 12 m a 5 pm el día 24 de junio, nos encontramos en la selección de la persona que desarrollará el componente formativo.  Próximamente se remitirá el formato para inscripción al evento.
Julio 5 jornada lúdica-pedagógica visita al Parque Sopo, en asocio con el SGA, se realizará una caminata y un taller sobre manejo de residuos y plásticos de un solo uso.</t>
  </si>
  <si>
    <t>Avance en la Implementación del Plan Anual de Vcantes de Recursos Humanos 2025 CA</t>
  </si>
  <si>
    <t>Martin Edmundo Cely</t>
  </si>
  <si>
    <t>Vacantes de carrera administrativa 15 al 2025, 1 se hizo nombramiento PP Resolución 10982 del 21de noviembre 2024, acepto se posesionó el 13 de enero de 2025 , en proceso de convocatoria nación 6, once (11) y sin iniciar proceso tres (3). 
Yeison Mauricio Córdoba Trujillo inicio periodo de prueba el 13 de enero de 2025 en el cargo de Técnico Asistencial O1 Grado 11 distribuido en la Vicepresidencia Administrativa y Financiera de la Agencia Nacional de Hidrocarburos – ANH.
Se encuentra en trámite de traslado presupuestal, para efectuar el pago ante la CNSC del empleo Técnico Asistencia O1 Grado 11 de la Vicepresidencia Administrativa y Financiera</t>
  </si>
  <si>
    <t>*Se hizo nombramiento PP Resolución 10982 del 21de noviembre 2024, acepto se posesionó el 13 de enero de 2025 y renuncio el a partir del 3 de marzo , en proceso de Convocatoria nación 6, once (11) y sin iniciar proceso cuatro (4). 
*Se solicitó resolución a la CNSC por uso de lista de elegibles del empleo Técnico Asistencia O1 Grado 11 de la Vicepresidencia Administrativa y Financiera</t>
  </si>
  <si>
    <t>Se solicitó a la CNSC la resolución de pago por uso de lista de elegibles del empleo Técnico Asistencia O1 Grado 11 de la Vicepresidencia Administrativa y Financiera, la señora de la CNSC informó que estaba en firmas y que pronto la remitían a la ANH.
Santiago Fernández pasó de TH a Administrativa O1-11, Hernán Méndez renuncio al encargo a partir del 1 de abril, Holman Bustos Experto G3 06 Gestión del Conocimiento - Luis Carlos Vásquez encargo Gestor T1 19 de la VT</t>
  </si>
  <si>
    <t>Se procedió a reportar en SIMO de la CNSC la vacante definitiva de Técnico Asistencial O1 Grado 11 distribuido en la Vicepresidencia Administrativa y Financiera por renuncia a partir del 3 de marzo de 2025 de Yeison Mauricio Córdoba Trujillo.
La CNSC allegó la Resolución 5516 de 2025 cobro uso lista de elegibles Técnico Asistencial O1 Grado 11, en proceso de pago.</t>
  </si>
  <si>
    <t>No. De Cargos Provistos /(No. De Vacantes Definitivas Existentes + No. De Vacantes Generadas)</t>
  </si>
  <si>
    <t>En n proceso provisión de los cargos LNyR: 
Gerente Seguimiento Contratos en Exploración, Experto G3 06 GIT Gestión del Conocimiento - Planta provista a la fecha 88%</t>
  </si>
  <si>
    <t>En n proceso provisión de los cargos LNyR: 
Gerente Seguimiento Contratos en Exploración, Experto G3 06 GIT Gestión del Conocimiento - Planta provista a la fecha 80%</t>
  </si>
  <si>
    <t>1) Retiros: Carlos Rey (Gestor 19 VT), Lady Stella Herrera (Gerente VPAA), Cristian Vargas (Gerente Planeación), Federico Núñez (Experto G3 08) y Yuli Corredor (Técnico Asistencial 10). 2)Encargos: Carmen Daniela Sánchez (Gerente Planeación), Diego Sandoval (Gerente VPAA) y Santiago Fernández (Técnico Asistencial Administrativa, Holman Bustos (Experto 06 VT), Luis Carlos Vásquez (Gestor 19 V) 11. 3)En proceso provisión: Vicepresidente Administrativo y Financiero, Gerente Seguimiento Contratos en Exploración, Gerente de Gestión del Conocimiento, Gerente VPAA, Experto G3 07 TH,  Experto G3 08 GIT Gestión del Conocimiento; Experto G3 06 VPAA. Planta Provista del 85%</t>
  </si>
  <si>
    <t>1) Retiros: 0 2)Encargos: Sin moviemientos. 3)En proceso provisión: Vicepresidente Administrativo y Financiero, Gerente Seguimiento Contratos en Exploración, Gerente de Gestión del Conocimiento, Gerente VPAA, Experto G3 07 TH,  Experto G3 08 GIT Gestión del Conocimiento; Experto G3 06 VPAA. Planta provista a la fecha 85%</t>
  </si>
  <si>
    <t>Angelica Bernal Pedroza</t>
  </si>
  <si>
    <t>Resultados Evaluación FURAG para el mes de Junio de 2025 - Fecha establecida por el DAFP</t>
  </si>
  <si>
    <t>El indicador refleja la gestion de impulsos y procesos decididos  por la Gerencia de Asuntos Legales y  Contratación en el ambito de instancias ejecutivas y procesos por incumplimiento, es importante destacar que este indicador tiene tendencia variable con respecto al historico de vigencias anteriores.</t>
  </si>
  <si>
    <t>( Total de impulsos y procesos decididos/ Número de instancias Ejecutivas y procesos de incumplimiento asignados)*100</t>
  </si>
  <si>
    <t xml:space="preserve">Se encuentran en la plataforma de gestión documental Control Doc y la carpeta de dichas Instancias está en la Ruta: https://anhcol.sharepoint.com/:u:/r/sites/GALC/SitePages/Home.aspx?csf=1&amp;web=1&amp;share=ETOmfk2uB6xAk8-ri9iPlfkBL6sl1AW5EZX5KyzESe3yKw&amp;e=hbR665 </t>
  </si>
  <si>
    <t xml:space="preserve">Esther Davila Visbal </t>
  </si>
  <si>
    <t>De 1 instancias ejecutivas en curso se realizaron (3) tres  impulsos de trámite y cero (0) cierres de primera instancia ejecutiva que corresponde a la Gerencia de Asuntos Legales y Contratación.
 y se expidieron tres(3) impulsos en el marco de los veintinueve (29) Incumplimientos Contractuales.</t>
  </si>
  <si>
    <t>De 2 instancias ejecutivas en curso se realizaron (5) cinco  impulsos de trámite y cero (0) cierres de primera instancia ejecutiva que corresponde a la Gerencia de Asuntos Legales y Contratación.
 y se expidieron diescinueve  (19) impulsos en el marco de los veintinueve (29 Incumplimientos Contractuales.</t>
  </si>
  <si>
    <t>De 4 instancias ejecutivas en curso se realizaron (5) cinco  impulsos de trámite y un (1) cierres de primera instancia ejecutiva que corresponde a la Gerencia de Asuntos Legales y Contratación.
 y se expidieron treinta y cuatro (32) impulsos en el marco de los treinta y dos (32) Incumplimientos Contractuales.</t>
  </si>
  <si>
    <t>De 4 instancias ejecutivas en curso se realizaron (4) cuatro  impulsos de trámite y cero (0) cierres de primera instancia ejecutiva que corresponde a la Gerencia de Asuntos Legales y Contratación.
 y se expidieron treinta (30) impulsos en el marco de los treinta y tres  (33) Incumplimientos Contractuales.</t>
  </si>
  <si>
    <t>De 6 instancias ejecutivas en curso se realizaron (6) seis impulsos de trámite y cero (0) cierres de primera instancia ejecutiva que corresponde a la Gerencia de Asuntos Legales y Contratación.
 y se expidieron veintisiete (27) impulsos en el marco de los veintiocho (28) Incumplimientos Contractuales.</t>
  </si>
  <si>
    <t>El indicador refleja la eficacia en la expedición de actos administrativos sancionatorios de impulso y de fondo generados por la Gerencia de Asuntos Legales y de Contratación,  es importante destacar que este indicador tiene tendencia variable con respecto al historico de vigencias anteriores.</t>
  </si>
  <si>
    <t>( Total de impulsos y/o procesos decididos/ Numeros de Procesos Administrativos Sancionatorios asignados )*100</t>
  </si>
  <si>
    <t>Los Actos Administrativos de los Procesos Administrativos Sancionatorios de Fiscalización en la carpeta del Servidor : Sancionatorios
El Acto Adminisrativo que resolvió Proceso de Incumplimiento Contractual en la carpeta de SharePoint en la sigguiente ruta: https://anhcol.sharepoint.com/:u:/r/sites/GALC/SitePages/Home.aspx?csf=1&amp;web=1&amp;share=ETOmfk2uB6xAk8-ri9iPlfkBL6sl1AW5EZX5KyzESe3yKw&amp;e=y8UwJO</t>
  </si>
  <si>
    <t>Angie Valezca Agudelo</t>
  </si>
  <si>
    <t>Para el mes de Enero del 2025, vale pena señalar que durante esta etapa la ANH se encuentra en proceso de contratación de personal para sustanciar esta clase de procesos en la medida que no se encuentra con personal de planta para desplegar esta labor, se expidio un (1) impulso, pronunciandose con respecto a un archivo en el Marco de los veintisiete (27) Procesos Administrativos Sancionatorios en curso.
 - Para un total de 1 actos administrativos en el marco de 27 procesos en curso.</t>
  </si>
  <si>
    <t>Para el este mes, vale pena señalar que durante esta etapa la ANH  aun se encontraba en proceso de contratación de personal, se expidieron tres (3) impulsos, dos (2) autos de pruebas y un (1)  archivo en el Marco de los veintiseis (26) Procesos Administrativos Sancionatorios en curso. 
 - Para un total de 3 actos administrativos en el marco de 26 procesos en curso.</t>
  </si>
  <si>
    <t>Se expidieron tres (3) impulsos, una (1) resolucion que decide, un (1) auto de cierre de pruebas y un (1) de archivo  en el Marco de los veinticinco (25) Procesos Administrativos Sancionatorios en curso.
 - Para un total de 3 actos administrativos en el marco de 25 procesos en curso.</t>
  </si>
  <si>
    <t>Se expidieron once (11) impulsos, un (1) auto de apertura, cuatro (4) autos de cierre de pruebas, no emitió autos de archivo y emitió dos (2) autos que resuelven recurso de reposición y cuatro (4) resoluciones que deciden, en el marco de los veinticuatro (24) Procesos Administrativos Sancionatorios en curso.
 - Para un total de 11 actos administrativos en el marco de 24 Procesos Administrativos Sancionatorios en curso</t>
  </si>
  <si>
    <t>Se expidieron ocho (8) impulsos, dos (2) auto de apertura, tres (3) autos de cierre de pruebas, un (1) auto de archivo y  dos (2) resoluciones que deciden, en el marco de los veinticuatro (24) Procesos Administrativos Sancionatorios en curso.
 - Para un total de 8 actos administrativos en el marco de 24 Procesos Administrativos Sancionatorios en curso</t>
  </si>
  <si>
    <t>(Total sesiones Realizadas / Numeros de sesiones convocadas)*100</t>
  </si>
  <si>
    <t xml:space="preserve">Consejo Directivo (\\servicios.anh.gov.co/sservicios) (Z:)
 </t>
  </si>
  <si>
    <t>Rossy Lorena Vallejo</t>
  </si>
  <si>
    <t>Para el mes de enero de 2025 se realizó 1 convocatoria a la sesion del Consejo Directivo  / Resultado de la convcatoria, se realizó 1 sesión</t>
  </si>
  <si>
    <t>Para el mes de febrero de 2025 se realizó 1 convocatoria a la sesion del Consejo Directivo  / Resultado de la convcatoria, se realizó 1 sesión</t>
  </si>
  <si>
    <t>Para el mes de marzo de 2025 se realizó 1 convocatoria a la sesion del Consejo Directivo  / Resultado de la convcatoria, se realizó 1 sesión</t>
  </si>
  <si>
    <t>Para el mes de abril de 2025 se realizó 1 convocatoria a la sesion del Consejo Directivo  / Resultado de la convcatoria, se realizó 1 sesión</t>
  </si>
  <si>
    <t>Para el mes de mayo de 2025 se realizó 1 convocatoria a la sesion del Consejo Directivo  / Resultado de la convcatoria, se realizó 1 sesión</t>
  </si>
  <si>
    <t xml:space="preserve"> (Total de peticiones atendidas y certificaciones expedidas / Número de peticiones y solicitudes de certificación )*100</t>
  </si>
  <si>
    <t>Sistema de gestión documental Control Doc</t>
  </si>
  <si>
    <t xml:space="preserve">Esther Davila Visbal, Angie Agudelo, Rossy Vallejo </t>
  </si>
  <si>
    <t>Se ha dado respuesta a 2/2 peticiones allegadas a la GALC</t>
  </si>
  <si>
    <t>Se ha dado respuesta a 3/3 peticiones allegadas a la GALC</t>
  </si>
  <si>
    <t>Se ha dado respuesta a 1/1 peticiones allegadas a la GALC</t>
  </si>
  <si>
    <t>Se ha dado respuesta a 5/5 peticiones allegadas a la GALC</t>
  </si>
  <si>
    <t>"  \\htchmydocs.anh.gov.co\sperfiles\maribel.rodriguez\My Documents\SIGECO\PLAN DE ACCION\PLAN DE ACCION 2025
Reporte indicador por correo a Laura  Sierra "</t>
  </si>
  <si>
    <t>En el primer trimestre del año 2025 se da un cumplimiento de la meta al 84,20% por lo siguiente: se resolvieron en tota 32 conceptos con un promedio de respuesta de 11,1 días por trámite,  lo que se encuentra dentro del margen de respuesta oportuna establecido por la OAJ en  los Acuerdos de Niveles de Servicio adoptados desde el año 2020, correspondiente a 15 días hábiles.</t>
  </si>
  <si>
    <t>Plan Anual de Auditoría Interna 2025 
Carpeta compartida:  Control Interno (\\servicios.anh.gov.co\sservicios):\01 PLAN ANUAL DE AUDITORIA INTERNA - PAAI\2025</t>
  </si>
  <si>
    <t>Rosario del Pilar Ramos Díaz</t>
  </si>
  <si>
    <t>El PAAI 2025 inicia actividades en febrero</t>
  </si>
  <si>
    <t>7 informes presentados de 8 programados al corte de febrero</t>
  </si>
  <si>
    <t>17 informes presentados de 17 programados al corte de marzo</t>
  </si>
  <si>
    <t>26 informes presentados de 26 programados al corte de abril</t>
  </si>
  <si>
    <t>32 informes presentados de 32 programados al corte de mayo</t>
  </si>
  <si>
    <t>Z:\CONTRATACION OTI\CONTRATOS 2025\2-Personas Juridicas\7. CTO 287 de 2025 -WEBINAR - S&amp;S
N:\CONTRATACION OTI\CONTRATOS 2025\1-Personas Naturales\5.CTO 138 de 2025 - Said Cortes
Z:\CONTRATACION OTI\CONTRATOS 2025\2-Personas Juridicas\14. CT 536 de 2025 Gestión de Innovación</t>
  </si>
  <si>
    <t>Alexandra Roa Mendoza</t>
  </si>
  <si>
    <t>Se inicia la estructuracion para Adquirir la plataforma de seminarios web para los procesos competitivos de la ANH por un (1) año TI y Prestar servicios profesionales para la digitalización de servicios y procesos en la oficina de tecnologías de la información para la transformación digital de la ANH</t>
  </si>
  <si>
    <t>Se suscribio el contrato N. 287 de 2025 para adquirir la plataforma de seminarios web para los procesos competitivos de la ANH por un (1) año TI y Prestar servicios profesionales para la digitalización de servicios y procesos en la oficina de tecnologías de la información para la transformación digital de la ANH.
Se suscribio el Cto 138 de 2025 para prestar servicios profesionales para la digitalización de servicios y procesos en la oficina de tecnologías de la información para la transformación digital de la ANH</t>
  </si>
  <si>
    <t>Se realiza revision de los productos planteados para la vigencia en el proyecto de inversion y en PETI.</t>
  </si>
  <si>
    <t>Se inicio estructuracion de proceso de contratacion y ficha tecnica de proceso para cumplir algunos productos programados.</t>
  </si>
  <si>
    <t>Se suscribio cto 536 de 2025 con el que se espera cumplir algunos productos programados en la vigencia.</t>
  </si>
  <si>
    <t>Z:\CONTRATACION OTI\CONTRATOS 2025\2-Personas Juridicas\14. CT 536 de 2025 Gestión de Innovación</t>
  </si>
  <si>
    <t>Se inicia el proceso precontractual para la contratacion de profesionales especializados encargados de la estructuracion de proyectos.</t>
  </si>
  <si>
    <t>Se contrata profesionales encargado de estructuracion de proyectos.</t>
  </si>
  <si>
    <t>Se inicio estructuracion de proceso de contratacion y ficha tecnica</t>
  </si>
  <si>
    <t>Se suscribio cto 536 de 2025 con el que se espera cumplir  productos programados en la vigencia</t>
  </si>
  <si>
    <t>Se encuentra en ejecucion el contrato 538 de 2024, que garantiza estos servicios.</t>
  </si>
  <si>
    <t>Se encuentra en ejecucion el contrato 538 de 2024,  que garantiza estos servicios.
Se contrata profesionales encargado de estructuracion de proyectos.</t>
  </si>
  <si>
    <t>Se realiza revision de los productos planteados para la vigencia en el proyecto de inversion y en PETI, e identificacion de necesidades de la entidad.
Se suscribio Otrosí No. 3 al Contrato No. 538 de 2024, con el propósito de prorrogar el plazo de ejecución contractual hasta el 30 de abril de 2025, sin que ello implique costos adicionales o modificaciones a las condiciones económicas pactadas originalmente.
Se inicio estructuracion de proceso de contratacion y ficha tecnica de proceso.</t>
  </si>
  <si>
    <t xml:space="preserve">Se encuentra en ejecucion el contrato 538 de 2024,  que garantiza estos servicios.
Se estructuro  proceso de contratacion y ficha tecnica para Garantizar la gestión, administración y monitoreo de la infraestructura tecnológica y de seguridad de la ANH y mantener el plan de recuperación ante desastres de la ANH. </t>
  </si>
  <si>
    <t>Se suscribio cto 536 de 2025  para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</si>
  <si>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Se inicia revision e identificacion de necesidades.</t>
  </si>
  <si>
    <t>Se inicio estructuracion de proceso de contratacion y ficha tecnica.</t>
  </si>
  <si>
    <t>Z:\CONTRATACION OTI\CONTRATOS 2025\1-Personas Naturales\1.CTO 086 de 2025 - Yeison Sanabria
Z:\CONTRATACION OTI\CONTRATOS 2025\1-Personas Naturales\2.CTO 092 de 2025 - Alexandra Roa
Z:\CONTRATACION OTI\CONTRATOS 2025\1-Personas Naturales\3.CTO 125 de 2025 - Yeferson Herney Rincon
Z:\CONTRATACION OTI\CONTRATOS 2025\1-Personas Naturales\7.CTO 182 de 2025 - Donny Avila
Z:\CONTRATACION OTI\CONTRATOS 2025\1-Personas Naturales\10.CTO 238 de 2025 - Nubia Suarez
Z:\CONTRATACION OTI\CONTRATOS 2025\1-Personas Naturales\11.CTO 239 de 2025 - Dumar Penuela
Z:\CONTRATACION OTI\CONTRATOS 2025\1-Personas Naturales\12.CTO 270 de 2025 - Cristhian Perez
Z:\CONTRATACION OTI\CONTRATOS 2025\1-Personas Naturales\13.CTO 289 de 2025 - Jose Fabio Diaz
N:\CONTRATACION OTI\CONTRATOS 2025\1-Personas Naturales\20.CTO 457 de 2025 - Diego Mateus
Z:\CONTRATACION OTI\CONTRATOS 2025\1-Personas Naturales\18.CTO 443 DE 2025 - Manuel Guerrero
Z:\CONTRATACION OTI\CONTRATOS 2025\1-Personas Naturales\23.CTO 534 de 2025 - María Carolina Cruz</t>
  </si>
  <si>
    <t>Se contrataron 2 profesionales para Prestar los servicios profesionales de soporte para  realizar las actividades de gestión, seguimiento y asignación de los requerimientos e incidentes de los 
usuarios finales de la ANH, así como gestionar los documentos administrativos de seguimiento a incidentes de seguridad presentados y Prestar servicios profesionales especializados para 
el control, reporte, seguimiento y demás gestiones y  operaciones presupuestales, así como del proyecto de inversión de la Oficina de Tecnologías de la Información”
Se solicito la documentacion, CDPSs y se incio ls estructuracion de estudios previos para la contratacion de otras ordenes de prestacion de servicios.</t>
  </si>
  <si>
    <t xml:space="preserve">Se contrataron  profesionales para  soporte para realizar las actividades de gestión, seguimiento y asignación de los requerimientos e incidentes de los usuarios finales de la ANH, para la gestión documental y de calidad, trámites administrativos; asi como servicios profesionales especializados para el soporte y mantenimiento de herramientas informáticas y software.
</t>
  </si>
  <si>
    <t>Se solicito la documentacion, CDPSs y se incio ls estructuracion de estudios previos para la contratacion de otras ordenes de prestacion de servicios.</t>
  </si>
  <si>
    <t>Se contrataron  profesional para prestar servicios profesionales especializados de soporte de TI para realizar las actividades de gestión, seguimiento y asignación de los requerimientos e incidentes de los usuarios finales, así como gestionar los documentos y Prestar servicios profesionales para la gestión de las etapas contractuales de los procesos y proyectos de TI y trámites legales de la Oficina de Tecnologías de la Información acorde con la normativa vigente.</t>
  </si>
  <si>
    <t>Se suscribio contrato para Prestar los servicios profesionales especializados para realizar las actividades de estructuración, gestión, evaluación y seguimiento de planes, programas, proyectos y contratos en la Oficina de Tecnologías de la Informacion</t>
  </si>
  <si>
    <t>Z:\CONTRATACION OTI\CONTRATOS 2025\2-Personas Juridicas\5.CTO XXXX de 2025 - SEGURIDAD PERIMETRAL\2-Precontractual\Sondeo
Z:\CONTRATACION OTI\CONTRATOS 2025\2-Personas Juridicas\14. CT 536 de 2025 Gestión de Innovación</t>
  </si>
  <si>
    <t>Se cuenta con cobertura  y se garantiza los servicios.
Se inicio sondeo de mercado.</t>
  </si>
  <si>
    <t>Se cuenta con cobertura  y se garantiza los servicios.
Se reaizo sondeo de mercado.</t>
  </si>
  <si>
    <t>Se cuenta con cobertura  y se garantiza los servicios.
Se inicio estructuracion de proceso de contratacion y ficha tecnica.</t>
  </si>
  <si>
    <t>Se cuenta con cobertura  y se garantiza los servicios.
Se estructuro  proceso de contratacion y ficha tecnica.</t>
  </si>
  <si>
    <t>Se contrato el soporte y mantenimiento de la infraestructura de seguridad perimetral por medio de la suscripcion del contrato 536 de 2025  el cual tiene por objeto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</si>
  <si>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Z:\CONTRATACION OTI\CONTRATOS 2025\2-Personas Juridicas\4.CTO 229 de 2025 - CERTIFICADOS SSL
Z:\CONTRATACION OTI\CONTRATOS 2025\2-Personas Juridicas\1.CTO 401 de 2025 - ADOBE PRO
Z:\CONTRATACION OTI\CONTRATOS 2025\2-Personas Juridicas\6. OC 143625 de 2025 - SUITE OFFICE 365</t>
  </si>
  <si>
    <t>Se inicia estructuracion del proceso de contratacion para adquirir los certificados SSL de los portales web de la ANH para el acceso seguro a la información</t>
  </si>
  <si>
    <t>Se suscribio el contrato N. 229 DE 2025 Adquirir los certificados SSL de los portales web de la ANH para el acceso seguro a la información
Se inicia la estructuracion del proceso de contratacion para la suscripción de Adobe Acrobat Pro DC para la generación y edición de documentos y se solicita CDP.
Se inicia la estructuracion del proceso de contratacion para la adquisición de la renovación de la suscripción de la suite de office 365 para el manejo de correos, ofimática incluido Power BI Pro de la ANH y se solicita CDP.</t>
  </si>
  <si>
    <t xml:space="preserve">Se suuscribio Cto 401 de 2025 para la suscripción de Adobe Acrobat Pro DC para la generación y edición.
Se suscribio OC 143625 para la adquisición de la renovación de la suscripción de la suite de office 365 para el manejo de correos, ofimática incluido Power BI Pro de la ANH 
</t>
  </si>
  <si>
    <t>Se realiza la asignacion de profesionales para la estructuracion de los procesos de contratacion de (iii) Adquisición de créditos para la soportar la infraestructura tecnológica en la Nube de Azure (iv)Contratar soporte y mantenimiento Agente Silviaa y  (vi) Contratar renovación derechos de uso IPv6.</t>
  </si>
  <si>
    <t>Se encuentra en estructuracion ficha tecnica para Contratar renovación derechos de uso IPv6.</t>
  </si>
  <si>
    <t>Se estructura ficha tecnica de los servicios programados para la vigencia a contratar.</t>
  </si>
  <si>
    <t>Z:\CONTRATACION OTI\CONTRATOS 2024\2-Personas Jurídicas\6. CT 305 de 2024 - CONECTIVIDAD DE DATOS E INTERNET\3. Contractual\1-Información General\Doctos-OTROSI-2
N:\CONTRATACION OTI\CONTRATOS 2025\2-Personas Juridicas\8. OC 144811 de 2025 - CONECTIVIDAD E INTERNET</t>
  </si>
  <si>
    <t>Se suscribio Otro si N° 2  para adición y prórroga del Contrato Interadministrativo 305 de 2024 cuyo objeto es “Proveer el servicio de conectividad de datos e internet de la ANH".</t>
  </si>
  <si>
    <t>Se encuentra vigente el contrato 305 de 2024 que garantiza el servicio.</t>
  </si>
  <si>
    <t>Se encuentra vigente el contrato 305 de 2024 que garantiza el servicio.
Se inicio estructuracion del nuevo proceso de contratacion para proveer el servicio de conectividad de datos e internet de la ANH, se realizo sondeo de mercado y se creo la linea en el plan anual de adquisiciones.</t>
  </si>
  <si>
    <t>Se suscribio Orden de Compra 144811 de 2025 548. Proveer el servicio de conectividad de datos e Internet de la ANH.</t>
  </si>
  <si>
    <t>Se encuentra en ejecucion la orden de compra 144811.</t>
  </si>
  <si>
    <t>Documentos de lineamientos técnicos realizados - Implementar tratamiento de brecha de calidad de información en los datos maestros</t>
  </si>
  <si>
    <t>Documento de resultado de ejercicio de calidad de datos y material de transferencia de conocimiento</t>
  </si>
  <si>
    <t>Z:\CONTRATACION OTI\CONTRATOS 2025\1-Personas Naturales\4.CTO 128 de 2025 - Martha Romero
Z:\CONTRATACION OTI\CONTRATOS 2025\1-Personas Naturales\15.CTO 313 DE 2025 - Juan Pablo Leyton
Z:\CONTRATACION OTI\CONTRATOS 2025\2-Personas Juridicas\14. CT 536 de 2025 Gestión de Innovación</t>
  </si>
  <si>
    <t xml:space="preserve">Se suscribio el Cto 128 de 2025 1Prestación de servicios profesionales especializados para el acompañamiento y seguimiento en la planeación diseño, ejecución y cierre de los programas, planes y proyectos de la OTI </t>
  </si>
  <si>
    <t xml:space="preserve">Se suscribio contrato 313 de 2025 para Prestar servicios profesionales especializados para asesorar, liderar y gestionar iniciativas y soluciones tecnológicas y de Arquitectura de TI para la
transformación digital de servicios y procesos en la oficina de tecnologías de la información.
</t>
  </si>
  <si>
    <t>Se inicio estructuracion de proceso de contratacion y ficha tecnica de proceso para cumplir con los productos programado</t>
  </si>
  <si>
    <t>Documento para la Formulación de la Arquitectura Empresarial para la Gestión de TI y Adoptar el Modelo de Gobierno y Gestión de TI (MGGTI) 
Adopción segunda  fase del MGGTI (Modelo de Gestión y Gobierno de TI)</t>
  </si>
  <si>
    <t>Z:\CONTRATACION OTI\CONTRATOS 2025\1-Personas Naturales\6.CTO 139 de 2025 - Carlos Moreno
Z:\CONTRATACION OTI\CONTRATOS 2025\1-Personas Naturales\9.CTO 216 de 2025 - William J Clavijo B
N:\CONTRATACION OTI\CONTRATOS 2025\1-Personas Naturales\19.CTO 450 de 2025 - Imer Murcia
Z:\CONTRATACION OTI\CONTRATOS 2025\1-Personas Naturales\14.CTO 300 de 2025 - Carlos Garay
Z:\CONTRATACION OTI\CONTRATOS 2025\1-Personas Naturales\16.CTO 375 de 2025 - Julio Echavarria
N:\CONTRATACION OTI\CONTRATOS 2025\1-Personas Naturales\17.CTO 376 DE 2025 - Erick Gomez
Z:\CONTRATACION OTI\CONTRATOS 2025\2-Personas Juridicas\14. CT 536 de 2025 Gestión de Innovación</t>
  </si>
  <si>
    <t>Se suscribio el contrato Cto 139 de 2025 para prestar servicios profesionales especializados para el análisis, estructuración, fortalecimiento de capacidades y seguimiento de planes, procesos y proyectos en la oficina de tecnologías de la información para la transformación digital de la ANH. Y el Cto 216 de 2025 para  Prestar los servicios profesionales especializados para apoyar, administrar y gestionar iniciativas y soluciones tecnológicas para el análisis e Interpretación de información en la Oficina de Tecnologías de la Información.
Se realiza revision de los productos planteados para la vigencia en el proyecto de inversion y en PETI.</t>
  </si>
  <si>
    <t>Se realizo revision documental.
Cto 300 de 2025 para Prestar servicios profesionales especializados para asesorar, liderar y gestionar iniciativas y soluciones tecnológicas y de Arquitectura de TI para la transformación digital de servicios y procesos en la oficina de tecnologías de la información.
Cto 376 de 2025 para Prestar servicios profesionales especializados en la gestión, administración y documentación técnica de la infraestructura tecnológica de procesamiento, hiperconvergencia, almacenamiento, nube híbrida y respaldo de la ANH
Cto 375 de 2025 para Prestar servicios profesionales especializados en la gestión, administración y documentación técnica de la infraestructura tecnológica de procesamiento, hiperconvergencia, almacenamiento, nube híbrida y respaldo de la ANH.</t>
  </si>
  <si>
    <t>Fortalecimiento de las capacidades en Seguridad Digital</t>
  </si>
  <si>
    <t>Z:\CONTRATACION OTI\CONTRATOS 2025\1-Personas Naturales\8.CTO 215 de 2025 - Hector Rolando Parraga
Z:\CONTRATACION OTI\CONTRATOS 2025\2-Personas Juridicas\14. CT 536 de 2025 Gestión de Innovación</t>
  </si>
  <si>
    <t>Se suscribio el Cto 215 de2025  para Prestar servicios profesionales especializados para la gestión y ejecución de las iniciativas y proyectos de seguridad de la información, así como el plan Estratégico de Seguridad de la Información PESI</t>
  </si>
  <si>
    <t>Seguimiento a la Produccion\ESTADISTICAS\INDICADORES\INDICADORES 2025\5. mayo 2025\Soporte\BD_Control de Tiempos Trámites_31-may-25</t>
  </si>
  <si>
    <t>Diego Andrés Gamboa Santa</t>
  </si>
  <si>
    <t>Seguimiento a la Produccion\ESTADISTICAS\INDICADORES\INDICADORES 2025\5. mayo 2025\Soporte\BD_Seguimiento Informes_Consolidado_31-may-25</t>
  </si>
  <si>
    <t>Seguimiento a la Produccion\ESTADISTICAS\INDICADORES\INDICADORES 2025\5. mayo 2025\Soporte\BD_Estimacion_Fondos Abandono_Inventarios-Mar-2025</t>
  </si>
  <si>
    <t>Se cerraron 5 trámites (1 Modificación de Área, 1 Modificación / Prórroga PEV, 1 Modificación y/o Reducción de Garantía F.A. o PEV, 1 Otros y 1 Solicitud de plazo). Cabe anotar que este periodo inició con 15 trámites que venían de la vigencia 2024 y se recibieron durante enero 12 trámites para un total acumulado de 27;  A 31-ene-25 se encuentran 22 trámites abiertos; Se destaca durante este periodo el déficit de recurso humano para atender los compromisos, dado el periodo de vacaciones y/o receso del personal de planta y el preliminar inicio de los procesos de contratación de servicios profesionales.</t>
  </si>
  <si>
    <t>Se cerraron 14 trámites (1 Ajuste PTE, 1 Modificación y/o Reducción de Garantía F.A. o PEV, 9 Otros y 3 Solicitudes de plazo). Se recibieron durante febrero 29 trámites para un total acumulado de 56. A 28-feb-25 se encuentran 37 trámites abiertos; Durante este periodo se dio prioridad a la gestión de informes contractuales que representaban fecha de vencimiento contractual para la entidad.</t>
  </si>
  <si>
    <t>Se cerraron 20 trámites(1 Liberación Recursos F.A., 1 Modificación / Prórroga PEV, 13 Modificación y/o Reducción de Garantía F.A. o PEV, 2 Otros, 2 Solicitudes de plazo y 1 suspensión). Se recibieron durante marzo 10 trámites para un total acumulado de 66. A 31-mar-25 se encuentran 27 trámites abiertos; Para este mes se consolido el equipo de profesionales por lo que la atención de los trámites reflejó un mejor desempeño.</t>
  </si>
  <si>
    <t>Se cerraron 20 trámites(16 Modificación y/o Reducción de Garantía F.A. o PEV, 1 Otros y 3 Solicitudes de plazo). Se recibieron durante abril 12 trámites para un total acumulado de 78. A 30-abr-25 se encuentran 19 trámites abiertos; se destaca que el 53% de estos corresponden a tramites jóvenes, con una duración entre 1 y 3 meses.</t>
  </si>
  <si>
    <t>Se cerraron 12 trámites(2 Ajustes de PTE, 1 Modificación de Área, 1 Modificación / Prórroga PEV, 5 Modificación y/o Reducción de Garantía F.A. o PEV y 3 Solicitudes de plazo). Se recibieron durante mayo 7 trámites para un total acumulado de 85. A 31-may-25 se encuentran 14 trámites abiertos, el 64% de los cuales tienen un tiempo de gestión menor a 3 meses. En este periodo se destaca el cierre de dos (2) de los tramites mas antiguos.</t>
  </si>
  <si>
    <t>Se tramitaron y cerraron 16 IVE´s. Cabe anotar que este periodo inició con 138 informes pendientes de cierre que venían de la vigencia 2024 y se recibieron durante enero 32 informes para un total acumulado de 170;  A 31-ene-25 se encuentran 154 informes pendientes de cierre sin contar los 30 que no se pueden tramitar. La baja meta prevista para este periodo, es acorde con el déficit de recurso humano propio del inicio de la vigencia y el resultado obtenido lo confirma.</t>
  </si>
  <si>
    <t>Se tramitaron y cerraron 33 IVE´s. Se recibieron durante febrero 133 informes para un total acumulado de 303. A 28-feb-25 se encuentran 254 informes pendientes de cierre sin contar los 34 que no se pueden tramitar. De los informes gestionados en este periodo, tuvieron prioridad los Planes de Explotación que representan una obligación conntractual con vencimiento para la entidad.</t>
  </si>
  <si>
    <t>Se tramitaron y cerraron 110 IVE´s. Se recibieron durante marzo 138 informes para un total acumulado de 441. A 31-mar-25 se encuentran 282 informes pendientes de cierre sin contar los 52 que no se pueden tramitar. Si bien el resultado del periodo refleja una gestió superior a la meta, el numero de informes pedientes de gestionar continua en ascenso, impulsado por el vencimiento contractual establecido tanto para los Informes Semestrales como para algunos Planes de Explotación y Programas de Trabajo de Explotación.</t>
  </si>
  <si>
    <t>Se tramitaron y cerraron 88 IVE´s. Se recibieron durante abril 64 informes para un total acumulado de 505. A 30-abr-25 se encuentran 258 informes pendientes de cierre sin contar los 32 que no se pueden tramitar, en gran medida por dificultades con el Sistema de Información; los informes pendientes de cierre se concentran en PTE 2025 e IES 2024 II, y la directriz es gestionar con prioridad los PTE 2025 ya que en estos se incluyen los compromisos que son obligatorio cumplimiento y seguimiento.</t>
  </si>
  <si>
    <t>Se tramitaron y cerraron 68 IVE´s. Se recibieron durante mayo 17 informes para un total acumulado de 522. A 31-may-25 se encuentran 207 informes pendientes de cierre sin contar los 35 que no se pueden tramitar por dificultades con el Sistema de Información; en respuesta a la directriz impartida para este periodo, la cantidad de PTE 2025 pendientes de gestionar paso de 129 a 64, se espera en el próximo periodo gestionar la totalidad de los PTE 2025, habilitando el Sistema para recibir los informes de ejecución del primer semestre, IES 2025 I.</t>
  </si>
  <si>
    <t>Al corte 31 de marzo del 2025 se tienen estimados y establecidos los Fondos de Abandono de 29 áreas devueltas en Periodo de Explotación / Producción, con lo cual se alcanzó la meta prevista.</t>
  </si>
  <si>
    <t>referente al convenio de inversion para la vigencia 2025, se encuentra en etapa precontractual a corte de 31 de mayo, desde la oficina juridica se esta adleantando los estudios previos y el sondeo de mercado.</t>
  </si>
  <si>
    <t>N:\2025\PLANEACION Y PRESUPUESTO\PIIP\INFORMES EJECUTIVOS MENSUALES</t>
  </si>
  <si>
    <t>Vicepresidencia Administrativa y Financiera</t>
  </si>
  <si>
    <t>Se tienen previstas las actividades para el segundo semestre del año 2025</t>
  </si>
  <si>
    <t>Actividades programadas a partir de marzo de 2025</t>
  </si>
  <si>
    <t>14° edición de Colombia Genera 2025
4° Congreso Internacional de Hidrógeno</t>
  </si>
  <si>
    <t xml:space="preserve">Congreso Naturgas 2025
VII Reunión Nacional de Geotermia. </t>
  </si>
  <si>
    <t xml:space="preserve"> - 8° Encuentro y Feria Renovables,  
  - Congreso de Captura, Utilización y  
  - Almacenamiento de Carbono (CCUS) de América Latina 2025, 
  - Día ACGGP, 
  - International Hydrogen Ramp - Up Program (H2Uppp) - Roadshow Europe 2025
  - Foro: La regulacion como motor de la transicion energetica en Colombia</t>
  </si>
  <si>
    <t>Corresponde a la contratación de profesionales que asumen actividades administrativas de apoyo a los procesos misionales de la Vicepresidencia de Promoción y Asignación de Áreas  para la oportuna atención de los trámites relacionados con los procesos de asignación de áreas y eventos a cargo de la Vicepresidencia.</t>
  </si>
  <si>
    <t xml:space="preserve">Recursos ejecutados en compromisos / Recursos programados </t>
  </si>
  <si>
    <t>Recursos comprometidos durante el mes</t>
  </si>
  <si>
    <t xml:space="preserve">
Recursos destinados al apoyo de la gestión de procesos misionales de la VPAA</t>
  </si>
  <si>
    <t>Corresponde a los informes técnicos de evaluación de las cuencas de interés con nueva información</t>
  </si>
  <si>
    <t>Matriz de seguimiento mensual de la información reportada en la PIIP del DNP</t>
  </si>
  <si>
    <t>Diana Carolina Echeverry</t>
  </si>
  <si>
    <t>En el periodo se suscribió un contrato sobre Prestación de servicios para la ejecución del proceso de consulta previa con la comunidad indígena La Unión con la empresa EATEC SAS por un valor de $1.682.372.617</t>
  </si>
  <si>
    <t>En el periodo se registraron obligaciones por $274.194.121,3 y pagos por $210.767.020,47. Corresponden al contrato 106 de 2025 el cual se encuentra en ejecución de acuerdo a los compromisos pactados en el contrato.</t>
  </si>
  <si>
    <t>Se registró obligación y pago por $163.979.737,43 Corresponden al contrato 106 de 2025 el cual se encuentra en ejecución de acuerdo a los compromisos pactados en el contrato</t>
  </si>
  <si>
    <t>En el periodo se obligó y pago 615906982,32 del contrato 106 de 2025, tambien se suscribió un Otrosi Cto 540 de 2024 para la  Interventoría para la adquisición, procesamiento, interpretación e integración de datos aerogeofísicos en áreas del complejo volcánico de Galeras, Nariño, con LITHOSPHERA LTDA por un valor de $52.522.469. Esta necesidad surge debido a que, por
condiciones meteorológicas adversas (nubosidad, vientos y lluvia), no ha sido posible finalizar la adquisición de
los datos aerogeofísicos estipulados en el contrato (2178 km).</t>
  </si>
  <si>
    <t>En el periodo se registró la suscripción de un contrato (497 de 2025) para Realizar el diagnóstico y proponer un plan de trabajo que asegure el abandono definitivo de los pozos estatigráficos de la ANH que lo requieran por un valor de $1.200.531.166 con ACIPET -  ASOCIACION COLOMBIANA DE INGENIEROS DE PETROLEOS, ENERGIA Y TECNOLOGIAS AFINES.
Se realizó ejecución para GMF - Gravámanes de Movimientos Financieros ($29.452).</t>
  </si>
  <si>
    <t>Corresponde a los documentos de investigación realizados para robustecer, caracterizar e integrar la información geológica y geofísica según el potencial prospectivo de las cuencas de interés - (información secundaria)</t>
  </si>
  <si>
    <t>No hubo avances ni en la ejecución física o de metas, ni ejecución presupuestal en el período correspondiente.</t>
  </si>
  <si>
    <t>Se registraron compromisos, obligaciones y pagos de GMF-Impuestos por $215.016.</t>
  </si>
  <si>
    <t>Las obligaciones y pagos registradas corresponden a prestaciones de servicios profesionales y a GMF - Gravámanes de Movimientos Financieros ($170.668).</t>
  </si>
  <si>
    <t>Corresponde a los documentos metodológicos realizados para buscar y determinar oportunidades prospectivas en áreas con posible éxito exploratorio en cuencas Maduras</t>
  </si>
  <si>
    <t>En el periodo se registraron $675.475.000 de Prestaciones de servicios profesionales.</t>
  </si>
  <si>
    <t>En el periodo se registraron $298.787.500 de Prestaciones de servicios profesionales, se obligaron y se pagaron $24.429.167. Por otra parte se comprometieron $20.854.038.125 Cto 472 de 2025 sobre  Análisis integral de los núcleos de pozos estratigráficos de la ANH</t>
  </si>
  <si>
    <t xml:space="preserve">Para el Cto 537 de 2025 Prestaciones de servicios profesionales se Comprometieron $23.667.507 </t>
  </si>
  <si>
    <r>
      <t xml:space="preserve">En el periodo se suscribieron 9 contratos de prestaciones de servicios  y no se reportaron obligaciones y pagos en el periodo. Se comprometieron </t>
    </r>
    <r>
      <rPr>
        <u/>
        <sz val="11"/>
        <color theme="1"/>
        <rFont val="Aptos Narrow"/>
        <family val="2"/>
        <scheme val="minor"/>
      </rPr>
      <t>$1.117.250.000=.</t>
    </r>
  </si>
  <si>
    <t>En el periodo se suscribieron 27 contratos de prestaciones de servicios  y se reportaron obligaciones por $6.662.500 y pagos por $6.457.500 en el periodo.</t>
  </si>
  <si>
    <t>En el periodo se reportaron por Prestación de servicios profesionales: se obligaron $277.262.501 y se pagaron $277.467.501</t>
  </si>
  <si>
    <t>Se comprometieon $4.100.000.000 Cto 478 de 2025 sobre Desarrollar metodologías y herramientas tecnológicas integrales - Ruta de Energía Solar</t>
  </si>
  <si>
    <t>En el periodo se registró la suscripción de tres contratos, 1. Cto 535 de 2025, Evaluación del play combinado de gas natural e hidrógeno natural en rocas generadoras y carbones antraciticos presentes en las cuencas Cesar-Ranchería y Valle Superior del Magdalena, así como las posibles acumulaciones de estos gases asociados al diapirismo de sal en la Cordillera Oriental mediante la perforación de cuatro (4) pozos estratigráficos y la toma de registros eléctricos y de gases, por $55.150.824.542 con el CONSORCIO H2C, 2. Cto 478 de 2025, Desarrollar metodologías y herramientas tecnológicas integrales para evaluar y gestionar de manera efectiva los impactos ambientales y sociales de los proyectos de energías renovables en Colombia (Caso de Estudio No 1 - Ruta Eólica) por $4.100.000.000 con UNIVERSIDAD DEL MAGDALENA</t>
  </si>
  <si>
    <t>No aplica</t>
  </si>
  <si>
    <t>SONIA CATALINA TORRES SÁNCHEZ</t>
  </si>
  <si>
    <t>sonia.torres@anh.gov.co</t>
  </si>
  <si>
    <r>
      <rPr>
        <sz val="12"/>
        <color rgb="FF000000"/>
        <rFont val="Aptos Narrow"/>
        <family val="2"/>
        <scheme val="minor"/>
      </rPr>
      <t>La producción de petróleo fiscalizada presentó un incremento del 1,9% con relación al mes de diciembre de 2024 y una disminución del 1% frente a enero de la vigencia anterior,</t>
    </r>
    <r>
      <rPr>
        <sz val="12"/>
        <color rgb="FFFF0000"/>
        <rFont val="Aptos Narrow"/>
        <family val="2"/>
        <scheme val="minor"/>
      </rPr>
      <t xml:space="preserve"> </t>
    </r>
    <r>
      <rPr>
        <sz val="12"/>
        <color rgb="FF000000"/>
        <rFont val="Aptos Narrow"/>
        <family val="2"/>
        <scheme val="minor"/>
      </rPr>
      <t xml:space="preserve">esto debido a los campos Indico, Caño Sur Este, Cohembi, Andina, Akacias recuperan producción posterior a problemas de orden público presentados en Diciembre; Rubiales recuperación de producción posterior a problemas eléctricos presentados en el campo en el mes de diciembre; Kimbo aporte del pozo en pruebas iniciales. </t>
    </r>
  </si>
  <si>
    <t>La producción petróleo fiscalizada presenta una disminución del 1,84%  con relación al mes de enero de 2025 y una disminución del 1,12% frente a febrero de la vigencia anterior, esto debido a los campos: Rubiales debido a regulación del vertimiento en Caño Rubiales y fallas eléctricas; Indico debido a bloqueos de la comunidad; Rex Ne debido a alto corte de agua (de 20 a 60%) pozos Rex Ne 12 y 15; Tigana debido a fallas en control de equipos de proceso y mantenimiento programado en red eléctrica; Jacana debido a fallas eléctricas y mantenimiento programado a red eléctrica.</t>
  </si>
  <si>
    <t>La producción petróleo fiscalizada presenta una disminución del 1,02%  con relación al mes de febrero de 2025 y una disminución del 4,07% frente a marzo de la vigencia anterior, esto debido a los campos: Rex Ne, Caño Limón, Caño Rondón debido a sabotaje al oleoducto Bicentenario; Chichimene, Castilla debido a fallas mecánicas, trabajos a pozos y altos niveles en piscinas; Indico, Pendare, Pendare Norte debido a bloqueos por parte de la comunidad.</t>
  </si>
  <si>
    <t>La producción promedio diaria de mayo aumentó frente a abril por la recuperación de producción en campos clave como Rubiales y Caño Sur Este (Meta) tras tomas comunitarias, y Caño Rondón (Arauca) tras sabotaje al oleoducto Bicentenario.</t>
  </si>
  <si>
    <r>
      <rPr>
        <sz val="12"/>
        <color rgb="FF000000"/>
        <rFont val="Aptos Narrow"/>
        <family val="2"/>
      </rPr>
      <t>La producción diaria de gas fiscalizada presentó una disminución del 5,2 % con relación al mes de diciembre de 2024 y de 9,3%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t>
    </r>
    <r>
      <rPr>
        <sz val="12"/>
        <color rgb="FFFF0000"/>
        <rFont val="Aptos Narrow"/>
        <family val="2"/>
      </rPr>
      <t xml:space="preserve"> </t>
    </r>
  </si>
  <si>
    <t>La producción diaria de gas fiscalizada presenta una disminución del 1,94% con relación al mes de enero de 2025 y de 12,03%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</si>
  <si>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fiscalizada presenta una disminución del 1,62% con relación al mes de febrero de 2025 y de 11,90%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</si>
  <si>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fiscalizada presenta un incremento 0,99% con relación al mes de marzo de 2025 y una disminución de 12,55% frente a abril de la vigencia anterior, reflejado principalmente en los campos: Mágico Exploratorio por apertura en pruebas extensas del campo; Fresas por ingreso del pozo Fresa-3.</t>
  </si>
  <si>
    <t>El incremento en la producción promedio de gas en mayo se debió al restablecimiento operativo en Floreña, Floreña Mirador y Gibraltar tras superar restricciones técnicas y operativas ocurridas en abril.</t>
  </si>
  <si>
    <t xml:space="preserve">La producción diaria de gas fiscaliada y comercializada presentó una disminución del 8,4 % con relación al mes de diciembre de 2024 y de 15,1%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</si>
  <si>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La producción diaria de gas comercializada presenta un incremento del 0,49% con relación al mes de enero de 2025 y disminución de 19,36%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</si>
  <si>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comercializada presenta una disminución del 0,34% con relación al mes de febrero de 2025 y de 17,90%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</si>
  <si>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comercializada presenta una disminución del 1,46% con relación al mes de marzo de 2025 y de 19,18% frente a abril de la vigencia anterior, reflejado principalmente en los campos: Gibraltar caída de 12 Mpcd en producción fiscalizada y comercializada por falla mecánica en pozo y posterior toma de registros a pozo.</t>
  </si>
  <si>
    <t>La producción promedio de gas comercializado disminuyó en mayo por mantenimientos y fallas técnicas en campos como Chuchupa, Mamey y Aguas Vivas, afectando la disponibilidad del gas para venta.</t>
  </si>
  <si>
    <t>Seguimiento a recursos de inversión del Convenio No. 636(ANH)/745(MINCIENCIAS) del año 2021 destinados a proyectos de Ciencia y Tecnología</t>
  </si>
  <si>
    <t>Seguimiento a recursos del ConvenioNo. 636 (ANH) /745(MINCIENCIAS) del año 2021 asociado al proyecto de inversión BPIN- 2018011001082 Fortalecimiento de ciencia y tecnología para el sector de hidrocarburos     a nivel nacional, finalizado en el año 2022</t>
  </si>
  <si>
    <t>Informe fidulcodex (Minciencias)
Grupo Reservas Y Operaciones (servicios.anh.gov.cosservicios) \2025\CIENCIA Y TECNOLOGÍA\CONVENIOS MINCIENCIAS\CONVENIO 745-636 2021\INFORME SUPERVISIÓN ANH</t>
  </si>
  <si>
    <r>
      <rPr>
        <sz val="11"/>
        <color rgb="FF000000"/>
        <rFont val="Aptos Narrow"/>
        <family val="2"/>
        <scheme val="minor"/>
      </rPr>
      <t xml:space="preserve">El valor comprometido del convenio se mantiene sin modificaciones. No se ha publicado la convocatoria debido a retrasos de Minciencias, originados por la renuncia del líder del proceso y la incorporación de nuevo personal.
</t>
    </r>
    <r>
      <rPr>
        <b/>
        <sz val="11"/>
        <color rgb="FF000000"/>
        <rFont val="Aptos Narrow"/>
        <family val="2"/>
        <scheme val="minor"/>
      </rPr>
      <t xml:space="preserve">Seguimiento realizado por ANH: 
</t>
    </r>
    <r>
      <rPr>
        <sz val="11"/>
        <color rgb="FF000000"/>
        <rFont val="Aptos Narrow"/>
        <family val="2"/>
        <scheme val="minor"/>
      </rPr>
      <t>Dando seguimientoa las actividades de la convocatoria durante el segundo trimestre de 2025:
Via correo electronico el dia 01/04/2025,la supervisión de la  ANH reitera a Minciencias conocer el estado actual de la convocatoria. 
Al no obtener respuesta por parte de Minciencias vía correo electrónico, el supervisor de la ANH a través de
radicado 20255110681751 Id: 1816639 del 10/04/2025, remite al supervisor y miembros del comité conocer el
ESTADO ACTUAL INSTRUMENTO DE CONVOCATORIA 2025 - RECURSO DISPONIBLE CONVENIO 745
(MINCIENCIAS) / 636 (ANH) de 2021.
Via comunicación con Radicado 20255110810661 Id: 1835981 del 13-05-2025 el ordenador del gasto Rafael Fajardo, reitera a Minciencias conocer el estado actual de la convocatoria.
El día 30-05-2025, Mincienicias remite via correo electronico proyección de terminos de referencia, nuevamente ajustados para revisión de la ANH.
La ANH solicitó ajustes al cronograma presentado en los terminos, así como convocar comité para aprobación de los mismos.</t>
    </r>
  </si>
  <si>
    <t>ÁREA ADMINISTRATIVA VORP</t>
  </si>
  <si>
    <t>Para el mes de enero las obligaciones son casi nulas debido a que en le mismo mes se incorporaron los recursos</t>
  </si>
  <si>
    <t>La mayoria de contratos se suscribieron en el mes de febrero y el pago se hace efectivo en el mes de marzo, por tal motivo las obligaciones son el 0,3%</t>
  </si>
  <si>
    <t xml:space="preserve">Para el mes de marzo se obligaron 4,39% del presupuesto, mostarndo un incremento significativo con respecto a los meses anteriores </t>
  </si>
  <si>
    <t xml:space="preserve">Para el mes de mayo se obligaron  el 19% del presupuesto, mostarndo un incremento significativo con respecto a los meses anteriores </t>
  </si>
  <si>
    <t>La obligaciones del mes de enero corresponde a las actividades de la vigencia 2024</t>
  </si>
  <si>
    <t xml:space="preserve">el 1% adicional con respecto al mes anterior, corresponde a pago de honorarios  </t>
  </si>
  <si>
    <t>Las obligaciones son del 4% con respecto al presupuesto asignado a la fecha7</t>
  </si>
  <si>
    <t>Las obligaciones aumentaron un 2% con respecto al presupuesto asignado a la fecha7</t>
  </si>
  <si>
    <t>Se encuentra en estructuracion ficha tecnica y sondeo de mercado del proyecto con el que se espera cumplir los productos de servicios de informacion.</t>
  </si>
  <si>
    <t>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</si>
  <si>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</si>
  <si>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En los CTM1 – Servicios Gestionados de TI y CTM3 Seguridad Périmetral se incluyen 10 ´perfiles especializados para Garantizar la gestión, administración y monitoreo de la infraestructura tecnológica y de seguridad de la ANH y mantener el plan de recuperación ante desastres de la ANH. </t>
  </si>
  <si>
    <t>Se encuentra en sondeo de mercado.</t>
  </si>
  <si>
    <t xml:space="preserve">Se cumplimio la meta establecida. </t>
  </si>
  <si>
    <t>Se realizo sondeo de mercado para  (vi) Contratar renovación derechos de uso IPv6 y  IV  Contratar el servicio de actualización, soporte y mantenimiento a la herramienta ITSM - Aranda que emplea la entidad para la gestión de casos TI</t>
  </si>
  <si>
    <t>Se cumplio con la meta establecida.</t>
  </si>
  <si>
    <t>(i) Contratar la suscripción a la suite de Adobe Acrobat Pro,  
(ii) Contratar la renovación de la suscripción de Office 365 
(iii) Adquisición de créditos para la soportar la infraestructura tecnológica en la Nube de Azure 
(iv)Contratar el servicio de actualización, soporte y mantenimiento a la herramienta ITSM - Aranda que emplea la entidad para la gestión de casos TI
(v)Contratar la adquirir los certificados SSL de los portales web
(vi) Contratar renovación derechos de uso IPv6</t>
  </si>
  <si>
    <t>Reportes Sistema SIIF de Min. Hacienda</t>
  </si>
  <si>
    <t>Le ejecución presupuestal en inversión en compromisos fue de 1% en el mes de enero de 2025. No se presentó ejecución en obligaciones.</t>
  </si>
  <si>
    <t>Le ejecución presupuestal en inversión en compromisos fue de 2% en el mes de Febrero de 2025. La ejecución en obligaciones fue de 0,1%.</t>
  </si>
  <si>
    <t>Le ejecución presupuestal en inversión en compromisos fue de 2,2% en el mes de Marzo de 2025. La ejecución en obligaciones fue de 0,4%.</t>
  </si>
  <si>
    <t>Le ejecución presupuestal en inversión en obligaciones fue de 1% en el mes de junio de 2025 ($3.679 millones obligados de $385.890 apropiados)</t>
  </si>
  <si>
    <t>Le ejecución presupuestal en inversión en obligaciones fue de 0,8% en el mes de Mayo de 2025 ($ 2.974 millones obligados de $385.890 apropiados)</t>
  </si>
  <si>
    <t>Le ejecución presupuestal en inversión en obligaciones fue de 0,5% en el mes de Abril de 2025 ($2061 millones obligados de $385.890 apropiados)</t>
  </si>
  <si>
    <t xml:space="preserve">Elaboración y públicación del Programa de Transparencia y Etica Pública </t>
  </si>
  <si>
    <t>El indicador mide el cumplimiento de la elaboración, aprobación y publicación del Programa de Transparencia y Ética Pública conforme a los lineamientos establecidos.</t>
  </si>
  <si>
    <t>Documento aprobado y publicado</t>
  </si>
  <si>
    <t>Pagina web de la entidad</t>
  </si>
  <si>
    <t>Indicador Estratégico</t>
  </si>
  <si>
    <t>Recaudo de presupuesto de ingresos de hidrocarburos del Sistema General de Regalías</t>
  </si>
  <si>
    <t>Comportamiento del recaudo del presupuesto de Asignaciones Directas de hidrocarburos del SGR</t>
  </si>
  <si>
    <t>Recaudo de recursos por Derechos Económicos en la Vigencia Fiscal</t>
  </si>
  <si>
    <t>Producción promedio día de petróleo</t>
  </si>
  <si>
    <t>Producción promedio día fiscalizada de GAS</t>
  </si>
  <si>
    <t>Producción promedio día comercializada de GAS</t>
  </si>
  <si>
    <t>Nivel de ejecución las medidas adoptadas en IRR por para la gestión de reservas.</t>
  </si>
  <si>
    <t>Nivel de ejecución las medidas adoptadas en matenia de gas</t>
  </si>
  <si>
    <t>Mide el nivel de avance en el recacudo por regalias de hidrocarburos</t>
  </si>
  <si>
    <t>Mide el nivel de avance en el recacudo por Derechos económicos en la bigencia fiscal</t>
  </si>
  <si>
    <t>Mide el promedio diario de producción de petróleo fiscalizado durante un período de tiempo (mensual). Su propósito es proporcionar una visión clara y precisa de la producción diaria promediada a lo largo de varios meses, teniendo en cuenta el total de días transcurridos en dichos meses.</t>
  </si>
  <si>
    <t>Mide el promedio diario de producción de gas fiscalizado durante un período de tiempo acumulado. Su propósito es proporcionar una visión clara y precisa de la producción diaria promediada a lo largo de varios meses, teniendo en cuenta el total de días transcurridos en dichos meses.</t>
  </si>
  <si>
    <t>Mide el promedio diario de producción de gas fiscalizada y comercializada durante un período de tiempo acumulado. Su propósito es proporcionar una visión clara y precisa de la producción diaria promediada a lo largo de varios meses, teniendo en cuenta el total de días transcurridos en dichos meses.</t>
  </si>
  <si>
    <t>Mide el cumplimiento de las actividades propuestas relacionado con las actividades ejecutadas</t>
  </si>
  <si>
    <t>Promedio de la producción de PETROLEO fiscalizada por periodo de tiempo</t>
  </si>
  <si>
    <t>Promedio de la producción de GAS fiscalizada por periodo de tiempo</t>
  </si>
  <si>
    <t>Promedio de la producción de GAS fiscalizada y comercializada por periodo de tiempo</t>
  </si>
  <si>
    <t>Recaudo Regalías Mensual / Plan Bienal de Caja del SGR</t>
  </si>
  <si>
    <t>Recaudo Asignaciones Directas / Pto de Asignaciones Directas del SGR</t>
  </si>
  <si>
    <t>Recaudo Asignaciones Directas /  Pto de Asignaciones Directas del SGR</t>
  </si>
  <si>
    <t>Actividades ejecutadas a la fecha de corte/ Total actividades propuestas</t>
  </si>
  <si>
    <t>Billones de pesos</t>
  </si>
  <si>
    <t>BOPD</t>
  </si>
  <si>
    <t>800000 - 810000</t>
  </si>
  <si>
    <t>MPCD</t>
  </si>
  <si>
    <t>1.474 - 1.589</t>
  </si>
  <si>
    <t>990 - 1017</t>
  </si>
  <si>
    <t>Presupuesto bienal del SGR -  Tesorería ANH</t>
  </si>
  <si>
    <t>Gerencia de Regalias y Derechos Económicos - SOLAR</t>
  </si>
  <si>
    <t>Tesorería ANH</t>
  </si>
  <si>
    <t>Cronograma de implementación de medidas adoptadas</t>
  </si>
  <si>
    <t>Eddie Urrea</t>
  </si>
  <si>
    <t>N/A</t>
  </si>
  <si>
    <t>El recaudo de regalías disminuyó en comparación con los meses anteriores debido a los cambios en la producción de hidrocarburos; sin embargo, se mantiene dentro de un comportamiento coherente con los patrones históricos observados en lo corrido del bienio pasado 2023-2024.</t>
  </si>
  <si>
    <t>El comportamiento del indicador es normal y guarda una estrecha relación con el recaudo de regalías, mostrando una tendencia descendente. Esto puede atribuirse principalmente a la variabilidad en la producción de hidrocarburos, ya que la fluctuación de esta impacta directamente en los ingresos del SGR.</t>
  </si>
  <si>
    <t>El recaudo corresponde a la causación de los Derechos Económicos por concepto de Precios Altos y porcentaje de Participación del tercer y cuarto trimestre de 2024, así como al uso del subsuelo en áreas en evaluación y explotación del segundo semestre de 2024</t>
  </si>
  <si>
    <t xml:space="preserve">La producción diaria de petróleo fiscalizada presentó un incremento del 1,9% con relación al mes de diciembre de 2024 y una disminución del 1% frente a enero de la vigencia anterior, esto debido a los campos Indico, Caño Sur Este, Cohembi, Andina, Akacias recuperan producción posterior a problemas de orden público presentados en Diciembre; Rubiales recuperación de producción posterior a problemas eléctricos presentados en el campo en el mes de diciembre; Kimbo aporte del pozo en pruebas iniciales. </t>
  </si>
  <si>
    <t xml:space="preserve">La producción diaria de gas fiscalizada presentó una disminución del 5,2 % con relación al mes de diciembre de 2024 y de 9,3%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</si>
  <si>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 xml:space="preserve">La producción diaria de gas fiscaliada y comercializada presentó una disminución del 8,4 % con relación al mes de diciembre de 2024 y de 15,1%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</si>
  <si>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El recaudo corresponde al pago de los Derechos Económicos por concepto de Precios Altos y porcentaje de Participación del mes de enero de 2025, y los derechos economicos y la transferencia de teconología en areas en exploración de los contratos que tenian vencimiento en febrero 2025.</t>
  </si>
  <si>
    <t>La producción diaria de petróleo fiscalizada presenta una disminución del 1,84%  con relación al mes de enero de 2025 y una disminución del 1,12% frente a febrero de la vigencia anterior, esto debido a los campos: Rubiales debido a regulación del vertimiento en Caño Rubiales y fallas eléctricas; Indico debido a bloqueos de la comunidad; Rex Ne debido a alto corte de agua (de 20 a 60%) pozos Rex Ne 12 y 15; Tigana debido a fallas en control de equipos de proceso y mantenimiento programado en red eléctrica; Jacana debido a fallas eléctricas y mantenimiento programado a red eléctrica.</t>
  </si>
  <si>
    <t>El recaudo de regalías aumentó en comparación con los meses anteriores, superando el valor estimado para este período. Este comportamiento se explica principalmente por la liquidación definitiva de regalías correspondiente al cuarto trimestre de 2024, la cual generó un saldo por ajuste a favor del SGR, producto de la diferencia entre las liquidaciones provisionales y la definitiva.</t>
  </si>
  <si>
    <t>No obstante, la liquidación provisional correspondiente a enero de 2025 presenta una disminución asociada a variaciones en los niveles de producción. Esta tendencia se mantiene alineada con los patrones históricos observados durante el bienio 2023-2024.</t>
  </si>
  <si>
    <t>El comportamiento del indicador guarda una estrecha relación con el recaudo de regalías, mostrando una tendencia ascendente, comportamiento atribuído a la liquidación de regalías definitiva del IV trimestre de 2024.</t>
  </si>
  <si>
    <t>El recaudo corresponde al pago de los Derechos Económicos por concepto de Precios Altos y porcentaje de Participación del mes de febrero de 2025.</t>
  </si>
  <si>
    <t>La producción diaria de petróleo fiscalizada presenta una disminución del 1,02%  con relación al mes de febrero de 2025 y una disminución del 4,07% frente a marzo de la vigencia anterior, esto debido a los campos: Rex Ne, Caño Limón, Caño Rondón debido a sabotaje al oleoducto Bicentenario; Chichimene, Castilla debido a fallas mecánicas, trabajos a pozos y altos niveles en piscinas; Indico, Pendare, Pendare Norte debido a bloqueos por parte de la comunidad.</t>
  </si>
  <si>
    <t>La producción diaria de gas fiscalizada presenta una disminución del 1,62% con relación al mes de febrero de 2025 y de 11,90%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</si>
  <si>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disminución en el recaudo de regalías, en comparación con meses anteriores, obedece principalmente a dos factores. El primero está relacionado con los cambios en la producción de hidrocarburos, especialmente de crudo. Aunque el recaudo por la explotación de gas ha aumentado, su participación dentro del total de ingresos del SGR es muy baja, por lo que no logra compensar la caída en los recursos provenientes del crudo.</t>
  </si>
  <si>
    <t>El segundo factor corresponde a las fluctuaciones del precio del Brent (Involucrado con el precio de liquidación de regalías), que, debido a la coyuntura del mercado internacional del petróleo, se ha ubicado por debajo tanto de las estimaciones presupuestales como de los niveles observados en los meses anteriores</t>
  </si>
  <si>
    <t>El comportamiento del indicador es normal y guarda una estrecha relación con el recaudo de regalías, mostrando una tendencia descendente. Esto puede atribuirse principalmente a la variabilidad en la producción de hidrocarburos, en especial de crudo, así como el precio de liquidación, ya que la fluctuación de estas variables impacta directamente en los ingresos del SGR.</t>
  </si>
  <si>
    <t>El Recaudo corresponde a pago recibido por concepto de  Derechos económicos de Precios Altos y porcentaje de participación en la producción del mes de marzo de 2024, adicionalmente algunas compañias efectuaron la liquidación y pago de la transferencia de tecnología en áreas en explotación para al vigencia 2024.</t>
  </si>
  <si>
    <t xml:space="preserve">La producción diaria de petróleo fiscalizada presenta una disminución del 4,50%  con relación al mes de marzo de 2025 y una disminución del 9,58% frente a abril de la vigencia anterior, esto debido a los campos: Rubiales, problea debido a toma de las instalaciones por parte de la comunidad indígena y fallas eléctricas; Caño Limón, Rex Ne, Caricare Caño Yarumal, Chipirón debido a sabotaje al oleoducto Bicentenario que declina su producción por limitaciones de almacenamiento; Caño Sur  debido toma de las instalaciones por parte de la comunidad indígena. </t>
  </si>
  <si>
    <t>La producción diaria de gas fiscalizada presenta un incremento 0,99% con relación al mes de marzo de 2025 y una disminución de 12,55% frente a abril de la vigencia anterior, reflejado principalmente en los campos: Mágico Exploratorio por apertura en pruebas extensas del campo; Fresas por ingreso del pozo Fresa-3.</t>
  </si>
  <si>
    <t>La producción diaria de gas comercializada presenta una disminución del 1,46% con relación al mes de marzo de 2025 y de 19,18% frente a abril de la vigencia anterior, reflejado principalmente en los campos: Gibraltar caída de 12 Mpcd en producción fiscalizada y comercializada por falla mecánica en pozo y posterior toma de registros a pozo.</t>
  </si>
  <si>
    <t>A pesar de que el recaudo aumeno en comparación al mes anterior, este se mantiene por debajo del valor presupuestado, esto obedece principalmente a dos factores. El primero está relacionado con los cambios en la producción de hidrocarburos, especialmente de crudo. Aunque el recaudo por la explotación de gas ha aumentado, su participación dentro del total de ingresos del SGR es muy baja, por lo que no logra compensar la caída en los recursos provenientes del crudo.</t>
  </si>
  <si>
    <t>El Recaudo corresponde a pago recibido por concepto de  Derechos económicos de Precios Altos y porcentaje de participación en la producción del mes de abril de 2024.</t>
  </si>
  <si>
    <t>Adicionalmente, en el mes de mayo de 2025, se recaudaron los pagos correspondientes a los derechos económicos y a la transferencia de tecnología en exploración asociados a los contratos suscritos a partir del año 2019, los cuales deben cumplir con el pago de la anualidad 2025.</t>
  </si>
  <si>
    <t xml:space="preserve">Seguimiento Gastos de Funcionamiento </t>
  </si>
  <si>
    <t>Segimiento Gastos de Inversión</t>
  </si>
  <si>
    <t>Mide el ritmo de la ejecución de compromisos y obligaciones de los gastos de funcionamiento con respecto a los acuerdos de gestión establecidos  con el MME</t>
  </si>
  <si>
    <t>Mide el ritmo de la ejecución de compromisos y obligaciones de los gastos de inversión con respecto a los acuerdos de gestión establecidos con el MME</t>
  </si>
  <si>
    <t xml:space="preserve">total compromisos mensuales / total presupuesto vigente </t>
  </si>
  <si>
    <t xml:space="preserve">millones de pesos </t>
  </si>
  <si>
    <t>mensual</t>
  </si>
  <si>
    <t>SIIF NACION</t>
  </si>
  <si>
    <t>Perforación de Pozos Exploratorios A3 y A2</t>
  </si>
  <si>
    <t>Avisos de Descubrimiento</t>
  </si>
  <si>
    <t>Sísmica 2D Equivalente</t>
  </si>
  <si>
    <t>Normalización y reactivación de Contratos de hidrocarburos</t>
  </si>
  <si>
    <t>Recursos destinados a iniciativas de inversión socio ambiental en territorio</t>
  </si>
  <si>
    <t>​​Mide la cantidad de  pozos exploratorios perforados durante el cuatrienio, en cumplimiento de los compromisos exploratorios correspondientes a los Programa Exploratorio Mínimo y Adicional, Programa Exploratorio Posterior o ejecutados como actividad adicional de los Contratos y Convenios Hidrocarburos</t>
  </si>
  <si>
    <t>Mide la Cantidad de Avisos de Descubrimiento presentados en el periodo identificando el tipo de hidrocarburo</t>
  </si>
  <si>
    <t>​Cuantificar los Kilómetros de sísmica 2D equivalente adquiridos durante  el 2021, en cumplimiento de los compromisos exploratorios correspondientes a los Programa Exploratorio Mínimo y Adicional, Programa Exploratorio Posterior o ejecutados como actividad adicional en los Contratos y Conveniosde hidrocarburos y Contratos de Evaluación Técnica.</t>
  </si>
  <si>
    <t xml:space="preserve">Mide la reactivación y normalización de Contratos mediante el levantamiento de suspensiones y el acogimiento a las diferentes medidas expedidas y/o adelantadas por la ANH que maximicen la eficiencia de los Contratos. </t>
  </si>
  <si>
    <t>Realizar seguimiento y control a la ejecución presupuestal del proyecto de inversión.</t>
  </si>
  <si>
    <t>Sumatoria del número de Pozos Exploratorios perforados en el año</t>
  </si>
  <si>
    <t>Sumatoria de Avisos de Descubrimiento presentados en el año</t>
  </si>
  <si>
    <t>Suamtoria de Kilómetros sísmica 2D equivalente adquiridos en el año</t>
  </si>
  <si>
    <t>Sumatoria de contratos reactivados y normalizados</t>
  </si>
  <si>
    <t>Recursos Obligados / Recursos Comprometidos</t>
  </si>
  <si>
    <t>Informes Diarios de Perforación</t>
  </si>
  <si>
    <t>Comunicaciones oficiales Aviso de Descubrimiento</t>
  </si>
  <si>
    <t>Reportes de Adquisición Sísmica</t>
  </si>
  <si>
    <t>ComunicacionesANH aprobando el Acogimiento al Acuerdo 06 de 2023  y cesación de suspensiones</t>
  </si>
  <si>
    <t>SIIF Nación</t>
  </si>
  <si>
    <t>Juan Carlos Bernal</t>
  </si>
  <si>
    <t>Juan Bernal /Diego Gamboa /Juan Florez</t>
  </si>
  <si>
    <t>Jose Leonardo Rojas</t>
  </si>
  <si>
    <t>juan.bernal@anh.gov.co</t>
  </si>
  <si>
    <t>No se presentaron Avisos de Descubrimiento durante el Periodo reportado</t>
  </si>
  <si>
    <t>Adquisición de sísmica 2D en enero (km equivalentes): No se adquirió sísmica durante el periodo reportado.</t>
  </si>
  <si>
    <t>Contrato EL REMANSO (E&amp;P): Se aprobó el acogimiento al Acuerdo 6 de 2023 por 36 meses (Fases 5 y 6 unificadas). Compromisos: perforación del pozo A3 y reprocesamiento/reinterpretación de 45 km de sísmica. Inversión estimada: USD $450.000.</t>
  </si>
  <si>
    <t xml:space="preserve">el avance financiero para el mes de enero 2025, no presenta variación respecto a lo comprometido en el cierre presupuestal en la vigencia 2024, toda vez que de acuerdo con la minuta del convenio suscrito 454 de 2024, el valor de la reserva presupuestal está contra liquidación, el valor de reserva es de ($ 3.886.921.800 </t>
  </si>
  <si>
    <t>Pozos perforados en enero:
(i) Bien Parado Norte-1 – Contrato PUT 8 (E&amp;P)
(ii) Papilio-1 – Contrato CACHICAMO (E&amp;P)
(iii) Canan-1 – Contrato LLA 78 (E&amp;P)</t>
  </si>
  <si>
    <t>Pozos perforados en febrero:
(i) Andina Este-1 – Contrato CAPACHOS (CE)
(ii) Greta Norte-1 – Contrato CACHICAMO (E&amp;P)</t>
  </si>
  <si>
    <t>No se aprobaron acogimientos ni se levantaron suspensiones para ningún contrato en el periodo reportado.</t>
  </si>
  <si>
    <t>Se esta ejecutando la implementación de las iniciativas formuladas en el territorio, adicional las corporaciones autónomas regionales y entidades aliadas están llevando a cabo sus planes de trabajo.</t>
  </si>
  <si>
    <t>Adquisición de sísmica 2D en febrero (km equivalentes):
18,83 km – Contrato LLA 100 (E&amp;P)
40,84 km – Contrato CPO 13 (E&amp;P)</t>
  </si>
  <si>
    <t>Pozos perforados en marzo:
(i) Bien Parado Sur-1 – Contrato PUT 8 (E&amp;P)
(ii) Chibigui-1 – Contrato VIM 21 (E&amp;P)
(iii) Guarilaque West-1 – Contrato OROCUE (Asociación)</t>
  </si>
  <si>
    <t>Aviso de descubrimiento: GREEN POWER presentó aviso por el pozo Kimbo‑1 (Petróleo), perforado en el contrato JOROPO (E&amp;E).</t>
  </si>
  <si>
    <t>Adquisición de sísmica 2D en marzo (km equivalentes):
90,41 km – Contrato LLA 100 (E&amp;P)
47,40 km – Contrato CPO 13 (E&amp;P)
227,64 km – Contrato LLA 111 (E&amp;P)</t>
  </si>
  <si>
    <t>Contrato TURPIAL (E&amp;P): Se aprobó el acogimiento al Acuerdo 6 de 2023 por 36 meses (Fase 2 PEP). Compromiso: perforación del pozo A3. Inversión estimada: USD $1.700.000.</t>
  </si>
  <si>
    <t>Se esta ejecutando la implementación de las 57 iniciativas formuladas en el territorio, adicional las corporaciones autónomas regionales y entidades aliadas están llevando a cabo sus planes de trabajo.</t>
  </si>
  <si>
    <t>Pozos perforados en abril:
(i) Currucutú-1 – Contrato LLA 123 (E&amp;P)
(ii) Bolero-1ST1 – Contrato LLA 74 (E&amp;P)
(iii) Barnett-1 – Contrato LLA 74 (E&amp;P)</t>
  </si>
  <si>
    <t>Adquisición de sísmica 2D en abril (km equivalentes):
315,39 km – Contrato LLA 111 (E&amp;P)</t>
  </si>
  <si>
    <t>Contrato VIM 5 (E&amp;P): Se aprobó el acogimiento al Acuerdo 6 de 2023 por 12 meses (Fase 1 PEP). Compromiso: perforación del pozo A3. Inversión estimada: USD $3.000.000.</t>
  </si>
  <si>
    <t>Con la finalización del convenio 454 de 2024, se inicia el proceso de revisión técnica y financiera para el desmebolso de la reserva presupuestal, se recibieron a satisfaccion los  entregables comprometidos en el plan de trabajo, se implementaron 57 iniciativas, las entidades aliadas cumplieron con sus planes de trabajo al igual que las corporaciones autónomas.</t>
  </si>
  <si>
    <t>Pozos perforados en mayo:
(i) Yaguarundi-1 – Contrato LLA 74 (E&amp;P)
(ii) Cristobal-1 – Contrato LLA 85 (E&amp;P)</t>
  </si>
  <si>
    <t>Adquisición de sísmica 2D en mayo (km equivalentes): No se adquirió sísmica durante el periodo reportado.</t>
  </si>
  <si>
    <t>Contrato SN 26 (E&amp;P): Se aprobó el acogimiento al Acuerdo 6 de 2023 por 12 meses (Fase 1 ). Compromiso: perforación del pozo A3. Puntaje por Unidad de Actividad Exploratoria: 1.000 Puntos</t>
  </si>
  <si>
    <t>Ronda Eólica Costa Afuera</t>
  </si>
  <si>
    <r>
      <t xml:space="preserve">Recolección y análisis de datos relacionados con las distintas etapas de adjudicación y participación de los </t>
    </r>
    <r>
      <rPr>
        <i/>
        <sz val="11"/>
        <color rgb="FF000000"/>
        <rFont val="Aptos Narrow"/>
        <family val="2"/>
        <scheme val="minor"/>
      </rPr>
      <t>diferentes oferentes</t>
    </r>
    <r>
      <rPr>
        <sz val="11"/>
        <color rgb="FF000000"/>
        <rFont val="Aptos Narrow"/>
        <family val="2"/>
        <scheme val="minor"/>
      </rPr>
      <t xml:space="preserve"> en la ronda eólica costa afuera,  esto facilita una evaluación objetiva y precisa del avance en el desarrollo de </t>
    </r>
    <r>
      <rPr>
        <i/>
        <sz val="11"/>
        <color rgb="FF000000"/>
        <rFont val="Aptos Narrow"/>
        <family val="2"/>
        <scheme val="minor"/>
      </rPr>
      <t>proyectos eólicos</t>
    </r>
    <r>
      <rPr>
        <sz val="11"/>
        <color rgb="FF000000"/>
        <rFont val="Aptos Narrow"/>
        <family val="2"/>
        <scheme val="minor"/>
      </rPr>
      <t xml:space="preserve"> en el caribe colombiano </t>
    </r>
  </si>
  <si>
    <t>Seguimiento cronograma de Proceso permanente activos productivos</t>
  </si>
  <si>
    <t>Tiene como finalidad proporcionar una herramienta de monitoreo y evaluación que permite medir la efectividad  del proceso, garantiza el cumplimiento normativo; evidencia fácilmente en que etapa del cronograma se esta dando cumplimiento.</t>
  </si>
  <si>
    <t xml:space="preserve">Inversión en visibilidad  Nacional e internacional </t>
  </si>
  <si>
    <t>El indicador mide el monto total invertido por la Agencia Nacional de Hidrocarburos (ANH) en actividades destinadas a mejorar su visibilidad nacional e internacional. Esto incluye gastos relacionados con la participación en eventos, ferias, conferencias y otras actividades promocionales que fortalezcan su presencia y reputación en el sector energético.</t>
  </si>
  <si>
    <t>Actividades</t>
  </si>
  <si>
    <t xml:space="preserve">Mensual </t>
  </si>
  <si>
    <t>Cronograma proceso competitivo</t>
  </si>
  <si>
    <t>Sumatoria de los costos para asistencia/desarrollo de los diferentes eventos</t>
  </si>
  <si>
    <t>Cumplimiento del cronograma
Act propuestas Vs Actividades ejecutadas</t>
  </si>
  <si>
    <t xml:space="preserve">Sistema / Documentación VPPA </t>
  </si>
  <si>
    <t xml:space="preserve">Mónica Franco </t>
  </si>
  <si>
    <t>Cronograma de ejecución
Adenda 4</t>
  </si>
  <si>
    <t>monica.franco@anh.gov.co</t>
  </si>
  <si>
    <t>Entrega de paquetes de informacion Data Room; Presentacion solcitudes Nominacion de Areas</t>
  </si>
  <si>
    <t>11</t>
  </si>
  <si>
    <t>Evaluación Solicitudes de  Nominación
Comunicación sobre Áreas no aptas
Comunicación de las Áreas Nominadas
Ajuste para Subsanación de Superposición Parcial del Área Nominada
Revisión de Subsanación de Áreas con Superposición Parcial y comunicación al proponente nominador</t>
  </si>
  <si>
    <t>Se ejecutan las actividades de apertura sin novedad alguna</t>
  </si>
  <si>
    <t>Evaluación Solicitudes de  Nominación
Comunicación sobre Áreas no aptas
Comunicación de las Áreas Nominadas
Ajuste para Subsanación de Superposición Parcial del Área Nominada
Revisión de Subsanación de Áreas con Superposición Parcial y comunicación al proponente nominador
Revision solicitudes modificación Curva S - Garantías</t>
  </si>
  <si>
    <t>Se recibieron   383 preguntas a los terminos de referencia y sus anexos y minuta resultas por la ANH</t>
  </si>
  <si>
    <t>Se participó en los siguientes eventos: Ceraweek, 14 Colombia Genera  Sector Minero, Climate Economy Forum y IV Semana Técnica ACIPET 2026</t>
  </si>
  <si>
    <t>Evaluación Solicitudes de  Nominación
Comunicación sobre Áreas no aptas
Comunicación de las Áreas Nominadas
Ajuste para Subsanación de Superposición Parcial del Área Nominada
Revisión de Subsanación de Áreas con Superposición Parcial y comunicación al proponente nominador
Revision solicitudes modificación Curva S - Garantías,</t>
  </si>
  <si>
    <t>33 Compañias presentaron solicitud de habilitación, se esta trabajando en estas.</t>
  </si>
  <si>
    <t>Se participó en dos eventos: Cuarto Congreso Internacional de Hidrógeno y Congreso Naturgas 2025</t>
  </si>
  <si>
    <t>Se particpó en los siguientes eventos:  VII Reunión Nacional de Geotermia, Energía Geotérmicay la Energy conference Madrid 2025. Se tiene aprobada participacíon en  los siguientes eventos: Día AGCCP, ARCOLGEN, World Hidrogen Summit 2025, 8vo  Encuetro y Feria Renovables Latam, I Foro "La regulación como motor de la Transición Energética en Colombia" y en el Congreso de Captura, Utilización y Alamcenamiento de carbono de América Latina 2026</t>
  </si>
  <si>
    <t>HABILITACION PARTICIPANTES
-Estudio de documentos por ANH, solictudes de aclaraciones, complemnetacion y/o ajustes
-Publicación Lista Preliminar de Participantes Habilitados
Observaciones de Lista Preliminar de Participantes Habilitados
-Respuestas de la ANH y Publicación Lista Definitiva de Participantes Habilitados</t>
  </si>
  <si>
    <t>Eficiencia de gestión de conocimiento técnico por recurso energético Geotermia</t>
  </si>
  <si>
    <t>Eficiencia de gestión de conocimiento técnico por recurso energético Hidrógeno</t>
  </si>
  <si>
    <t>Eficiencia de gestión de conocimiento técnico por recurso energético CO2</t>
  </si>
  <si>
    <t>Eficiencia de gestión de conocimiento técnico por recurso energético Hidrocarburos</t>
  </si>
  <si>
    <t>Proyecto de comunidades energéticas a ejecutar</t>
  </si>
  <si>
    <t>Medir el grado de avance en la evaluación técnica del recurso geotérmico en función del área total disponible con potencial, con el fin de orientar decisiones de inversión, priorización de estudios y formulación de proyectos de aprovechamiento sostenible.</t>
  </si>
  <si>
    <t>Medir el avance en estructuración de comunidades energéticas de la ANH</t>
  </si>
  <si>
    <t>Área evaluada o a evaluar / Área disponible potencial geotérmico</t>
  </si>
  <si>
    <t>Área evaluada o a evaluar / Área disponible potencial hidrógeno</t>
  </si>
  <si>
    <t>Área evaluada o a evaluar / Área disponible potencial CO2</t>
  </si>
  <si>
    <t>Área evaluada o a evaluar / Área disponible potencial hidrocarburos</t>
  </si>
  <si>
    <t>Cantidad de comunidades energéticas estructuradas / Cantidad de comunidades energéticas priorizadas</t>
  </si>
  <si>
    <t>Informes técnicos finales – VT</t>
  </si>
  <si>
    <t>Reportes de estructuración técnica – VT</t>
  </si>
  <si>
    <t>Edilsa Aguilar</t>
  </si>
  <si>
    <t>María Cecilia Ruiz</t>
  </si>
  <si>
    <t>edilsa.aguilar@anh.gov.co</t>
  </si>
  <si>
    <t>maria.ruiz@anh.gov.co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</si>
</sst>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8" formatCode="&quot;$&quot;\ #,##0.00;[Red]\-&quot;$&quot;\ #,##0.00"/>
    <numFmt numFmtId="42" formatCode="_-&quot;$&quot;\ * #,##0_-;\-&quot;$&quot;\ * #,##0_-;_-&quot;$&quot;\ * &quot;-&quot;_-;_-@_-"/>
    <numFmt numFmtId="44" formatCode="_-&quot;$&quot;\ * #,##0.00_-;\-&quot;$&quot;\ * #,##0.00_-;_-&quot;$&quot;\ * &quot;-&quot;??_-;_-@_-"/>
    <numFmt numFmtId="164" formatCode="[$$-240A]\ #,##0"/>
    <numFmt numFmtId="165" formatCode="&quot;$&quot;\ #,##0.00"/>
    <numFmt numFmtId="166" formatCode="&quot;$&quot;\ #,##0.0"/>
    <numFmt numFmtId="167" formatCode="0.0%"/>
    <numFmt numFmtId="168" formatCode="_-[$$-240A]\ * #,##0.00_-;\-[$$-240A]\ * #,##0.00_-;_-[$$-240A]\ * &quot;-&quot;??_-;_-@_-"/>
    <numFmt numFmtId="169" formatCode="_-* #,##0_-;\-* #,##0_-;_-* &quot;-&quot;??_-;_-@_-"/>
    <numFmt numFmtId="170" formatCode="_-[$$-240A]\ * #,##0_-;\-[$$-240A]\ * #,##0_-;_-[$$-240A]\ * &quot;-&quot;??_-;_-@_-"/>
    <numFmt numFmtId="171" formatCode="&quot;$&quot;#,##0.00"/>
    <numFmt numFmtId="172" formatCode="_-[$$-409]* #,##0.00_ ;_-[$$-409]* \-#,##0.00\ ;_-[$$-409]* &quot;-&quot;??_ ;_-@_ "/>
    <numFmt numFmtId="173" formatCode="#,##0.0"/>
    <numFmt numFmtId="174" formatCode="0.0"/>
  </numFmts>
  <fonts count="26"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name val="Aptos Narrow"/>
      <family val="2"/>
      <scheme val="minor"/>
    </font>
    <font>
      <b/>
      <sz val="11"/>
      <color rgb="FFFFFFFF"/>
      <name val="Aptos Narrow"/>
      <family val="2"/>
      <scheme val="minor"/>
    </font>
    <font>
      <b/>
      <u/>
      <sz val="11"/>
      <color theme="0"/>
      <name val="Aptos Narrow"/>
      <family val="2"/>
      <scheme val="minor"/>
    </font>
    <font>
      <b/>
      <u/>
      <sz val="11"/>
      <color rgb="FFFFFFFF"/>
      <name val="Aptos Narrow"/>
      <family val="2"/>
      <scheme val="minor"/>
    </font>
    <font>
      <sz val="11"/>
      <name val="Aptos Narrow"/>
      <family val="2"/>
      <scheme val="minor"/>
    </font>
    <font>
      <sz val="11"/>
      <color rgb="FF000000"/>
      <name val="Calibri"/>
      <family val="2"/>
    </font>
    <font>
      <u/>
      <sz val="11"/>
      <color theme="10"/>
      <name val="Aptos Narrow"/>
      <family val="2"/>
      <scheme val="minor"/>
    </font>
    <font>
      <sz val="11"/>
      <color theme="1"/>
      <name val="Aptos Narrow"/>
      <family val="2"/>
      <scheme val="minor"/>
    </font>
    <font>
      <sz val="8"/>
      <color theme="1"/>
      <name val="Aptos Narrow"/>
      <family val="2"/>
      <scheme val="minor"/>
    </font>
    <font>
      <sz val="10"/>
      <color theme="1"/>
      <name val="Aptos Narrow"/>
      <family val="2"/>
      <scheme val="minor"/>
    </font>
    <font>
      <u/>
      <sz val="11"/>
      <color theme="1"/>
      <name val="Aptos Narrow"/>
      <family val="2"/>
      <scheme val="minor"/>
    </font>
    <font>
      <sz val="11"/>
      <color rgb="FF000000"/>
      <name val="Aptos Narrow"/>
      <family val="2"/>
      <scheme val="minor"/>
    </font>
    <font>
      <sz val="12"/>
      <color rgb="FF000000"/>
      <name val="Aptos Narrow"/>
      <family val="2"/>
      <scheme val="minor"/>
    </font>
    <font>
      <sz val="12"/>
      <color rgb="FFFF0000"/>
      <name val="Aptos Narrow"/>
      <family val="2"/>
      <scheme val="minor"/>
    </font>
    <font>
      <sz val="12"/>
      <color theme="1"/>
      <name val="Aptos Narrow"/>
      <family val="2"/>
    </font>
    <font>
      <sz val="12"/>
      <color rgb="FF000000"/>
      <name val="Aptos Narrow"/>
      <family val="2"/>
    </font>
    <font>
      <sz val="12"/>
      <color rgb="FFFF0000"/>
      <name val="Aptos Narrow"/>
      <family val="2"/>
    </font>
    <font>
      <b/>
      <sz val="11"/>
      <color rgb="FF000000"/>
      <name val="Aptos Narrow"/>
      <family val="2"/>
      <scheme val="minor"/>
    </font>
    <font>
      <sz val="12"/>
      <color theme="1"/>
      <name val="Aptos Narrow"/>
      <family val="2"/>
      <scheme val="minor"/>
    </font>
    <font>
      <sz val="11"/>
      <color theme="1"/>
      <name val="Aptos Narrow"/>
      <scheme val="minor"/>
    </font>
    <font>
      <sz val="12"/>
      <color rgb="FF595959"/>
      <name val="Aptos Narrow"/>
      <family val="2"/>
      <scheme val="minor"/>
    </font>
    <font>
      <sz val="12"/>
      <name val="Aptos Narrow"/>
      <family val="2"/>
      <scheme val="minor"/>
    </font>
    <font>
      <i/>
      <sz val="11"/>
      <color rgb="FF000000"/>
      <name val="Aptos Narrow"/>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4"/>
      </patternFill>
    </fill>
    <fill>
      <patternFill patternType="solid">
        <fgColor theme="9" tint="-0.249977111117893"/>
        <bgColor rgb="FF000000"/>
      </patternFill>
    </fill>
    <fill>
      <patternFill patternType="solid">
        <fgColor theme="9" tint="-0.249977111117893"/>
        <bgColor theme="4"/>
      </patternFill>
    </fill>
    <fill>
      <patternFill patternType="solid">
        <fgColor theme="0"/>
        <bgColor indexed="64"/>
      </patternFill>
    </fill>
    <fill>
      <patternFill patternType="solid">
        <fgColor rgb="FFFFFF00"/>
        <bgColor indexed="64"/>
      </patternFill>
    </fill>
    <fill>
      <patternFill patternType="solid">
        <fgColor theme="0"/>
        <bgColor theme="4" tint="0.59999389629810485"/>
      </patternFill>
    </fill>
    <fill>
      <patternFill patternType="solid">
        <fgColor theme="0"/>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9" fillId="0" borderId="0" applyNumberForma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cellStyleXfs>
  <cellXfs count="115">
    <xf numFmtId="0" fontId="0" fillId="0" borderId="0" xfId="0"/>
    <xf numFmtId="0" fontId="0" fillId="0" borderId="0" xfId="0" applyAlignment="1">
      <alignment wrapText="1"/>
    </xf>
    <xf numFmtId="0" fontId="4" fillId="5" borderId="1" xfId="0" applyFont="1" applyFill="1" applyBorder="1" applyAlignment="1">
      <alignment horizontal="center" vertical="center" wrapText="1"/>
    </xf>
    <xf numFmtId="0" fontId="0" fillId="0" borderId="1" xfId="0" applyBorder="1" applyAlignment="1">
      <alignment wrapText="1"/>
    </xf>
    <xf numFmtId="165" fontId="0" fillId="0" borderId="1" xfId="0" applyNumberFormat="1" applyBorder="1" applyAlignment="1">
      <alignment wrapText="1"/>
    </xf>
    <xf numFmtId="4" fontId="0" fillId="0" borderId="1" xfId="0" applyNumberFormat="1" applyBorder="1" applyAlignment="1">
      <alignment wrapText="1"/>
    </xf>
    <xf numFmtId="0" fontId="0" fillId="0" borderId="1" xfId="0" applyBorder="1" applyAlignment="1">
      <alignment vertical="center" wrapText="1"/>
    </xf>
    <xf numFmtId="4" fontId="0" fillId="0" borderId="1" xfId="0" quotePrefix="1" applyNumberFormat="1" applyBorder="1" applyAlignment="1">
      <alignment wrapText="1"/>
    </xf>
    <xf numFmtId="0" fontId="0" fillId="0" borderId="1" xfId="0" applyBorder="1" applyAlignment="1">
      <alignment horizontal="left" wrapText="1"/>
    </xf>
    <xf numFmtId="0" fontId="9" fillId="0" borderId="1" xfId="1" applyBorder="1" applyAlignment="1">
      <alignment wrapText="1"/>
    </xf>
    <xf numFmtId="0" fontId="0" fillId="0" borderId="1" xfId="0" applyBorder="1" applyAlignment="1">
      <alignment vertical="top" wrapText="1"/>
    </xf>
    <xf numFmtId="0" fontId="8" fillId="0" borderId="1" xfId="0" applyFont="1" applyBorder="1" applyAlignment="1">
      <alignment vertical="center"/>
    </xf>
    <xf numFmtId="0" fontId="7" fillId="0" borderId="1" xfId="0" applyFont="1" applyFill="1" applyBorder="1" applyAlignment="1">
      <alignment vertical="center" wrapText="1"/>
    </xf>
    <xf numFmtId="164" fontId="7" fillId="0" borderId="1" xfId="0" applyNumberFormat="1" applyFont="1"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9" fillId="0" borderId="1" xfId="1" applyBorder="1" applyAlignment="1">
      <alignment horizontal="center" vertical="center" wrapText="1"/>
    </xf>
    <xf numFmtId="4" fontId="0" fillId="7" borderId="1" xfId="0" applyNumberFormat="1" applyFill="1" applyBorder="1" applyAlignment="1">
      <alignment horizontal="center" vertical="center" wrapText="1"/>
    </xf>
    <xf numFmtId="0" fontId="9" fillId="0" borderId="1" xfId="1" applyFill="1" applyBorder="1" applyAlignment="1">
      <alignment horizontal="center" vertical="center" wrapText="1"/>
    </xf>
    <xf numFmtId="44" fontId="0" fillId="0" borderId="1" xfId="2" applyFont="1" applyBorder="1" applyAlignment="1">
      <alignment wrapText="1"/>
    </xf>
    <xf numFmtId="166" fontId="0" fillId="0" borderId="1" xfId="0" applyNumberFormat="1" applyBorder="1" applyAlignment="1">
      <alignment horizontal="center" vertical="center" wrapText="1"/>
    </xf>
    <xf numFmtId="167" fontId="0" fillId="0" borderId="1" xfId="4" applyNumberFormat="1" applyFont="1" applyBorder="1" applyAlignment="1">
      <alignment horizontal="center" vertical="center" wrapText="1"/>
    </xf>
    <xf numFmtId="9" fontId="0" fillId="0" borderId="1" xfId="4" applyFont="1" applyBorder="1" applyAlignment="1">
      <alignment horizontal="center" vertical="center" wrapText="1"/>
    </xf>
    <xf numFmtId="165" fontId="0" fillId="0" borderId="1" xfId="0" applyNumberFormat="1" applyBorder="1" applyAlignment="1">
      <alignment vertical="center" wrapText="1"/>
    </xf>
    <xf numFmtId="4" fontId="0" fillId="0" borderId="1" xfId="0" applyNumberFormat="1" applyBorder="1" applyAlignment="1">
      <alignment vertical="center" wrapText="1"/>
    </xf>
    <xf numFmtId="0" fontId="0" fillId="0" borderId="1" xfId="0" applyBorder="1" applyAlignment="1">
      <alignment horizontal="justify" vertical="center" wrapText="1"/>
    </xf>
    <xf numFmtId="42" fontId="0" fillId="0" borderId="1" xfId="3" applyFont="1" applyBorder="1" applyAlignment="1">
      <alignment vertical="center" wrapText="1"/>
    </xf>
    <xf numFmtId="168" fontId="7" fillId="0" borderId="1" xfId="0" applyNumberFormat="1" applyFont="1" applyBorder="1" applyAlignment="1">
      <alignment vertical="center" wrapText="1"/>
    </xf>
    <xf numFmtId="4" fontId="7" fillId="0" borderId="1" xfId="0" applyNumberFormat="1" applyFont="1" applyBorder="1" applyAlignment="1">
      <alignment vertical="center" wrapText="1"/>
    </xf>
    <xf numFmtId="4" fontId="0" fillId="0" borderId="1" xfId="0" applyNumberFormat="1" applyBorder="1" applyAlignment="1">
      <alignment horizontal="justify" vertical="center" wrapText="1"/>
    </xf>
    <xf numFmtId="42" fontId="7" fillId="0" borderId="1" xfId="3" applyFont="1" applyBorder="1" applyAlignment="1">
      <alignmen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42" fontId="7" fillId="0" borderId="1" xfId="3" applyFont="1" applyFill="1" applyBorder="1" applyAlignment="1">
      <alignment vertical="center" wrapText="1"/>
    </xf>
    <xf numFmtId="42" fontId="7" fillId="0" borderId="1" xfId="3" applyFont="1" applyBorder="1" applyAlignment="1">
      <alignment horizontal="center" vertical="center" wrapText="1"/>
    </xf>
    <xf numFmtId="0" fontId="12" fillId="0" borderId="1" xfId="0" applyFont="1" applyBorder="1" applyAlignment="1">
      <alignment vertical="center" wrapText="1"/>
    </xf>
    <xf numFmtId="165" fontId="0" fillId="0" borderId="1" xfId="0" applyNumberFormat="1" applyFill="1" applyBorder="1" applyAlignment="1">
      <alignment vertical="center" wrapText="1"/>
    </xf>
    <xf numFmtId="0" fontId="0" fillId="0" borderId="1" xfId="0"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1" xfId="0" applyNumberFormat="1" applyFill="1" applyBorder="1" applyAlignment="1">
      <alignment horizontal="center" wrapText="1"/>
    </xf>
    <xf numFmtId="0" fontId="0" fillId="0" borderId="1" xfId="0" applyFill="1" applyBorder="1" applyAlignment="1">
      <alignment horizontal="center" wrapText="1"/>
    </xf>
    <xf numFmtId="0" fontId="0" fillId="8" borderId="1" xfId="0" applyFill="1" applyBorder="1" applyAlignment="1">
      <alignment wrapText="1"/>
    </xf>
    <xf numFmtId="0" fontId="7" fillId="0" borderId="1" xfId="0" applyFont="1" applyFill="1" applyBorder="1" applyAlignment="1">
      <alignment wrapText="1"/>
    </xf>
    <xf numFmtId="0" fontId="0" fillId="7" borderId="1" xfId="0" applyFill="1" applyBorder="1" applyAlignment="1">
      <alignment horizontal="center" vertical="center" wrapText="1"/>
    </xf>
    <xf numFmtId="0" fontId="7" fillId="9" borderId="1" xfId="0" applyFont="1" applyFill="1" applyBorder="1" applyAlignment="1">
      <alignment horizontal="center" vertical="center" wrapText="1"/>
    </xf>
    <xf numFmtId="165" fontId="0" fillId="7" borderId="1" xfId="0" applyNumberFormat="1" applyFill="1" applyBorder="1" applyAlignment="1">
      <alignment horizontal="center" vertical="center" wrapText="1"/>
    </xf>
    <xf numFmtId="0" fontId="14"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7" borderId="1" xfId="0" applyFill="1" applyBorder="1" applyAlignment="1">
      <alignment vertical="center" wrapText="1"/>
    </xf>
    <xf numFmtId="0" fontId="7" fillId="7" borderId="1" xfId="0" applyFont="1" applyFill="1" applyBorder="1" applyAlignment="1">
      <alignment vertical="center" wrapText="1"/>
    </xf>
    <xf numFmtId="0" fontId="9" fillId="7" borderId="1" xfId="1" applyFill="1" applyBorder="1" applyAlignment="1">
      <alignment vertical="center" wrapText="1"/>
    </xf>
    <xf numFmtId="169" fontId="0" fillId="7" borderId="1" xfId="0" applyNumberFormat="1" applyFill="1" applyBorder="1" applyAlignment="1">
      <alignment horizontal="right" vertical="center" wrapText="1"/>
    </xf>
    <xf numFmtId="3" fontId="0" fillId="7" borderId="1" xfId="0" applyNumberFormat="1" applyFill="1" applyBorder="1" applyAlignment="1">
      <alignment horizontal="left" vertical="top" wrapText="1"/>
    </xf>
    <xf numFmtId="3" fontId="0" fillId="7" borderId="1" xfId="0" applyNumberFormat="1" applyFill="1" applyBorder="1" applyAlignment="1">
      <alignment horizontal="right" vertical="center" wrapText="1"/>
    </xf>
    <xf numFmtId="3" fontId="0" fillId="7" borderId="1" xfId="0" applyNumberFormat="1" applyFill="1" applyBorder="1" applyAlignment="1" applyProtection="1">
      <alignment horizontal="right" vertical="center" wrapText="1"/>
      <protection locked="0"/>
    </xf>
    <xf numFmtId="3" fontId="0" fillId="7" borderId="1" xfId="0" applyNumberFormat="1" applyFill="1" applyBorder="1" applyAlignment="1" applyProtection="1">
      <alignment horizontal="left" vertical="top" wrapText="1"/>
      <protection locked="0"/>
    </xf>
    <xf numFmtId="0" fontId="0" fillId="7" borderId="1" xfId="0" applyFill="1" applyBorder="1" applyAlignment="1">
      <alignment horizontal="center" vertical="center"/>
    </xf>
    <xf numFmtId="3" fontId="17" fillId="7" borderId="1" xfId="0" applyNumberFormat="1" applyFont="1" applyFill="1" applyBorder="1" applyAlignment="1">
      <alignment horizontal="left" vertical="top" wrapText="1"/>
    </xf>
    <xf numFmtId="3" fontId="17" fillId="7" borderId="1" xfId="0" applyNumberFormat="1" applyFont="1" applyFill="1" applyBorder="1" applyAlignment="1" applyProtection="1">
      <alignment horizontal="left" vertical="top" wrapText="1"/>
      <protection locked="0"/>
    </xf>
    <xf numFmtId="0" fontId="14" fillId="7" borderId="1" xfId="0" applyFont="1" applyFill="1" applyBorder="1" applyAlignment="1">
      <alignment vertical="top" wrapText="1"/>
    </xf>
    <xf numFmtId="0" fontId="0" fillId="7" borderId="1" xfId="0" applyFill="1" applyBorder="1" applyAlignment="1">
      <alignment horizontal="right" vertical="center" wrapText="1"/>
    </xf>
    <xf numFmtId="0" fontId="0" fillId="7" borderId="1" xfId="0" applyFill="1" applyBorder="1" applyAlignment="1">
      <alignment horizontal="left" vertical="top" wrapText="1"/>
    </xf>
    <xf numFmtId="0" fontId="14" fillId="7" borderId="1" xfId="0" applyFont="1" applyFill="1" applyBorder="1" applyAlignment="1">
      <alignment horizontal="left" vertical="top" wrapText="1"/>
    </xf>
    <xf numFmtId="0" fontId="0" fillId="7" borderId="1" xfId="0" applyFill="1" applyBorder="1" applyAlignment="1">
      <alignment horizontal="right" wrapText="1"/>
    </xf>
    <xf numFmtId="0" fontId="7" fillId="10" borderId="1" xfId="0" applyFont="1" applyFill="1" applyBorder="1" applyAlignment="1">
      <alignment horizontal="center" vertical="center" wrapText="1"/>
    </xf>
    <xf numFmtId="171" fontId="0" fillId="7" borderId="1" xfId="4" applyNumberFormat="1" applyFont="1" applyFill="1" applyBorder="1" applyAlignment="1">
      <alignment horizontal="center" vertical="center"/>
    </xf>
    <xf numFmtId="0" fontId="7" fillId="9" borderId="1" xfId="0" applyFont="1" applyFill="1" applyBorder="1" applyAlignment="1">
      <alignment vertical="center" wrapText="1"/>
    </xf>
    <xf numFmtId="172" fontId="21" fillId="7" borderId="1" xfId="0" applyNumberFormat="1" applyFont="1" applyFill="1" applyBorder="1" applyAlignment="1" applyProtection="1">
      <alignment horizontal="right" vertical="center" wrapText="1"/>
      <protection locked="0"/>
    </xf>
    <xf numFmtId="9" fontId="0" fillId="7" borderId="1" xfId="0" applyNumberFormat="1" applyFill="1" applyBorder="1" applyAlignment="1">
      <alignment horizontal="left" vertical="top" wrapText="1"/>
    </xf>
    <xf numFmtId="9" fontId="0" fillId="7" borderId="1" xfId="0" applyNumberFormat="1" applyFill="1" applyBorder="1" applyAlignment="1" applyProtection="1">
      <alignment horizontal="left" vertical="top" wrapText="1"/>
      <protection locked="0"/>
    </xf>
    <xf numFmtId="172" fontId="21" fillId="7" borderId="1" xfId="0" applyNumberFormat="1" applyFont="1" applyFill="1" applyBorder="1" applyAlignment="1">
      <alignment horizontal="right" vertical="center" wrapText="1"/>
    </xf>
    <xf numFmtId="172" fontId="0" fillId="7" borderId="1" xfId="0" applyNumberFormat="1" applyFill="1" applyBorder="1" applyAlignment="1" applyProtection="1">
      <alignment horizontal="right" vertical="center" wrapText="1"/>
      <protection locked="0"/>
    </xf>
    <xf numFmtId="0" fontId="0" fillId="7" borderId="1" xfId="0" applyFill="1" applyBorder="1" applyAlignment="1" applyProtection="1">
      <alignment horizontal="left" vertical="top" wrapText="1"/>
      <protection locked="0"/>
    </xf>
    <xf numFmtId="44" fontId="7" fillId="0" borderId="1" xfId="2" applyFont="1" applyBorder="1" applyAlignment="1">
      <alignment vertical="center" wrapText="1"/>
    </xf>
    <xf numFmtId="44" fontId="0" fillId="0" borderId="1" xfId="2" applyFont="1" applyBorder="1" applyAlignment="1">
      <alignment vertical="center" wrapText="1"/>
    </xf>
    <xf numFmtId="44" fontId="22" fillId="7" borderId="1" xfId="2" applyFont="1" applyFill="1" applyBorder="1" applyAlignment="1">
      <alignment horizontal="right" vertical="center" wrapText="1"/>
    </xf>
    <xf numFmtId="170" fontId="0" fillId="7" borderId="1" xfId="0" applyNumberFormat="1" applyFill="1" applyBorder="1" applyAlignment="1">
      <alignment horizontal="center" vertical="center" wrapText="1"/>
    </xf>
    <xf numFmtId="170" fontId="0" fillId="7" borderId="1" xfId="0" applyNumberFormat="1" applyFill="1" applyBorder="1" applyAlignment="1">
      <alignment horizontal="right" vertical="center" wrapText="1"/>
    </xf>
    <xf numFmtId="0" fontId="0" fillId="0" borderId="2" xfId="0" applyBorder="1" applyAlignment="1">
      <alignment wrapText="1"/>
    </xf>
    <xf numFmtId="0" fontId="0" fillId="0" borderId="1" xfId="0" applyFill="1" applyBorder="1"/>
    <xf numFmtId="173" fontId="0" fillId="0" borderId="1" xfId="0" applyNumberFormat="1" applyBorder="1" applyAlignment="1">
      <alignment wrapText="1"/>
    </xf>
    <xf numFmtId="174" fontId="0" fillId="0" borderId="1" xfId="0" applyNumberFormat="1" applyBorder="1" applyAlignment="1">
      <alignment wrapText="1"/>
    </xf>
    <xf numFmtId="0" fontId="14" fillId="0" borderId="1" xfId="0" applyFont="1" applyBorder="1" applyAlignment="1">
      <alignment vertical="center" wrapText="1"/>
    </xf>
    <xf numFmtId="0" fontId="14" fillId="0" borderId="1" xfId="0" applyFont="1" applyBorder="1" applyAlignment="1">
      <alignment vertical="center"/>
    </xf>
    <xf numFmtId="0" fontId="14" fillId="0" borderId="1" xfId="0" applyFont="1" applyBorder="1" applyAlignment="1">
      <alignment horizontal="center" vertical="center"/>
    </xf>
    <xf numFmtId="9" fontId="14" fillId="0" borderId="1" xfId="0" applyNumberFormat="1" applyFont="1" applyBorder="1" applyAlignment="1">
      <alignment horizontal="center" vertical="center"/>
    </xf>
    <xf numFmtId="0" fontId="23" fillId="0" borderId="1" xfId="0" applyFont="1" applyBorder="1" applyAlignment="1">
      <alignment horizontal="center" vertical="center" wrapText="1"/>
    </xf>
    <xf numFmtId="0" fontId="14" fillId="0" borderId="1" xfId="0" applyFont="1" applyBorder="1" applyAlignment="1">
      <alignment horizontal="center" vertical="center" wrapText="1"/>
    </xf>
    <xf numFmtId="3" fontId="14" fillId="0" borderId="1" xfId="0" applyNumberFormat="1" applyFont="1" applyBorder="1" applyAlignment="1">
      <alignment vertical="center"/>
    </xf>
    <xf numFmtId="4" fontId="14" fillId="0" borderId="1" xfId="0" applyNumberFormat="1" applyFont="1" applyBorder="1" applyAlignment="1">
      <alignment vertical="center"/>
    </xf>
    <xf numFmtId="0" fontId="23" fillId="0" borderId="1" xfId="0" applyFont="1" applyBorder="1" applyAlignment="1">
      <alignment horizontal="left" vertical="center" wrapText="1"/>
    </xf>
    <xf numFmtId="0" fontId="14" fillId="0" borderId="1" xfId="0" applyFont="1" applyBorder="1" applyAlignment="1">
      <alignment horizontal="left" vertical="top" wrapText="1"/>
    </xf>
    <xf numFmtId="6"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8" fontId="14" fillId="0" borderId="1" xfId="0" applyNumberFormat="1" applyFont="1" applyFill="1" applyBorder="1" applyAlignment="1">
      <alignment horizontal="center" vertical="center" wrapText="1"/>
    </xf>
    <xf numFmtId="6" fontId="14" fillId="0" borderId="1" xfId="0" applyNumberFormat="1" applyFont="1" applyBorder="1" applyAlignment="1">
      <alignment horizontal="center" vertical="center" wrapText="1"/>
    </xf>
    <xf numFmtId="8"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center" vertical="center" wrapText="1"/>
    </xf>
    <xf numFmtId="4" fontId="14" fillId="0" borderId="1" xfId="0" applyNumberFormat="1" applyFont="1" applyBorder="1" applyAlignment="1">
      <alignment horizontal="center" vertical="center" wrapText="1"/>
    </xf>
    <xf numFmtId="10" fontId="14"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0" fontId="0" fillId="0" borderId="1" xfId="0" applyFill="1" applyBorder="1" applyAlignment="1">
      <alignment wrapText="1"/>
    </xf>
    <xf numFmtId="49" fontId="14" fillId="0" borderId="1" xfId="0" applyNumberFormat="1" applyFont="1" applyBorder="1" applyAlignment="1">
      <alignment horizontal="center" vertical="center" wrapText="1"/>
    </xf>
    <xf numFmtId="0" fontId="2" fillId="2" borderId="1" xfId="0" applyFont="1" applyFill="1" applyBorder="1" applyAlignment="1">
      <alignment horizontal="center" wrapText="1"/>
    </xf>
    <xf numFmtId="0" fontId="1" fillId="3" borderId="1" xfId="0" applyFont="1" applyFill="1" applyBorder="1" applyAlignment="1">
      <alignment horizontal="center" wrapText="1"/>
    </xf>
    <xf numFmtId="0" fontId="0" fillId="3" borderId="1" xfId="0" applyFill="1" applyBorder="1" applyAlignment="1">
      <alignment horizont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7" fontId="4"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5">
    <cellStyle name="Hipervínculo" xfId="1" builtinId="8"/>
    <cellStyle name="Moneda" xfId="2" builtinId="4"/>
    <cellStyle name="Moneda [0]" xfId="3"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72</xdr:row>
      <xdr:rowOff>0</xdr:rowOff>
    </xdr:from>
    <xdr:to>
      <xdr:col>13</xdr:col>
      <xdr:colOff>152400</xdr:colOff>
      <xdr:row>72</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4C376D5F-F215-4A1C-B663-F1AC839ACF2E}"/>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73</xdr:row>
      <xdr:rowOff>0</xdr:rowOff>
    </xdr:from>
    <xdr:ext cx="152400" cy="152400"/>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F86803AD-A86F-451A-AA78-0C1190FFB6AE}"/>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73</xdr:row>
      <xdr:rowOff>0</xdr:rowOff>
    </xdr:from>
    <xdr:ext cx="152400" cy="152400"/>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283B9A0E-3F48-4DDD-8077-A780B7D549EB}"/>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72</xdr:row>
      <xdr:rowOff>0</xdr:rowOff>
    </xdr:from>
    <xdr:to>
      <xdr:col>13</xdr:col>
      <xdr:colOff>152400</xdr:colOff>
      <xdr:row>72</xdr:row>
      <xdr:rowOff>152400</xdr:rowOff>
    </xdr:to>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9966FE32-C9E0-48BD-B1A2-560466719EC6}"/>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73</xdr:row>
      <xdr:rowOff>0</xdr:rowOff>
    </xdr:from>
    <xdr:ext cx="152400" cy="152400"/>
    <xdr:sp macro="" textlink="">
      <xdr:nvSpPr>
        <xdr:cNvPr id="6" name="x_Imagen 1" descr="​icono de xlsx">
          <a:hlinkClick xmlns:r="http://schemas.openxmlformats.org/officeDocument/2006/relationships" r:id="rId1" tgtFrame="_blank"/>
          <a:extLst>
            <a:ext uri="{FF2B5EF4-FFF2-40B4-BE49-F238E27FC236}">
              <a16:creationId xmlns:a16="http://schemas.microsoft.com/office/drawing/2014/main" id="{8BDE7E84-3817-4AE6-A133-6AD9CD4AE515}"/>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73</xdr:row>
      <xdr:rowOff>0</xdr:rowOff>
    </xdr:from>
    <xdr:ext cx="152400" cy="152400"/>
    <xdr:sp macro="" textlink="">
      <xdr:nvSpPr>
        <xdr:cNvPr id="7" name="x_Imagen 1" descr="​icono de xlsx">
          <a:hlinkClick xmlns:r="http://schemas.openxmlformats.org/officeDocument/2006/relationships" r:id="rId1" tgtFrame="_blank"/>
          <a:extLst>
            <a:ext uri="{FF2B5EF4-FFF2-40B4-BE49-F238E27FC236}">
              <a16:creationId xmlns:a16="http://schemas.microsoft.com/office/drawing/2014/main" id="{CF387EC9-A2B5-4985-88E0-BBE378F17026}"/>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72</xdr:row>
      <xdr:rowOff>0</xdr:rowOff>
    </xdr:from>
    <xdr:to>
      <xdr:col>13</xdr:col>
      <xdr:colOff>152400</xdr:colOff>
      <xdr:row>72</xdr:row>
      <xdr:rowOff>152400</xdr:rowOff>
    </xdr:to>
    <xdr:sp macro="" textlink="">
      <xdr:nvSpPr>
        <xdr:cNvPr id="8" name="x_Imagen 1" descr="​icono de xlsx">
          <a:hlinkClick xmlns:r="http://schemas.openxmlformats.org/officeDocument/2006/relationships" r:id="rId1" tgtFrame="_blank"/>
          <a:extLst>
            <a:ext uri="{FF2B5EF4-FFF2-40B4-BE49-F238E27FC236}">
              <a16:creationId xmlns:a16="http://schemas.microsoft.com/office/drawing/2014/main" id="{9D4143FF-09E4-4656-A983-408F3EE3F9DA}"/>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73</xdr:row>
      <xdr:rowOff>0</xdr:rowOff>
    </xdr:from>
    <xdr:ext cx="152400" cy="152400"/>
    <xdr:sp macro="" textlink="">
      <xdr:nvSpPr>
        <xdr:cNvPr id="9" name="x_Imagen 1" descr="​icono de xlsx">
          <a:hlinkClick xmlns:r="http://schemas.openxmlformats.org/officeDocument/2006/relationships" r:id="rId1" tgtFrame="_blank"/>
          <a:extLst>
            <a:ext uri="{FF2B5EF4-FFF2-40B4-BE49-F238E27FC236}">
              <a16:creationId xmlns:a16="http://schemas.microsoft.com/office/drawing/2014/main" id="{084B33E7-BB78-4059-98D5-63C09843277D}"/>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73</xdr:row>
      <xdr:rowOff>0</xdr:rowOff>
    </xdr:from>
    <xdr:ext cx="152400" cy="152400"/>
    <xdr:sp macro="" textlink="">
      <xdr:nvSpPr>
        <xdr:cNvPr id="10" name="x_Imagen 1" descr="​icono de xlsx">
          <a:hlinkClick xmlns:r="http://schemas.openxmlformats.org/officeDocument/2006/relationships" r:id="rId1" tgtFrame="_blank"/>
          <a:extLst>
            <a:ext uri="{FF2B5EF4-FFF2-40B4-BE49-F238E27FC236}">
              <a16:creationId xmlns:a16="http://schemas.microsoft.com/office/drawing/2014/main" id="{864FE3D8-CBC0-4CA8-A35A-B48A97E6D9CC}"/>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tchmydocs.anh.gov.co\sperfiles\yesly.roa\Desktop\ANH\Ejecuci&#243;n%20presupuestal\2025\5.%20Base%20de%20Presupuesto%20por%20Dependencias%20a%20junio%2030%20de%202025.xlsx" TargetMode="External"/><Relationship Id="rId1" Type="http://schemas.openxmlformats.org/officeDocument/2006/relationships/externalLinkPath" Target="/yesly.roa/Desktop/ANH/Ejecuci&#243;n%20presupuestal/2025/5.%20Base%20de%20Presupuesto%20por%20Dependencias%20a%20junio%2030%20d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DO"/>
      <sheetName val="BORRADOR"/>
      <sheetName val="Info Resumen"/>
      <sheetName val="Ejecucion Consolidada"/>
      <sheetName val="Gastos de Comercializacion"/>
      <sheetName val="CDP"/>
      <sheetName val="TABLA DINAMICA CDP"/>
      <sheetName val="RP"/>
      <sheetName val="TABLA DINAMICA RP"/>
      <sheetName val="OBLIGACIONES"/>
      <sheetName val="TABLA DÍNAMICA OBLIGACIONES"/>
      <sheetName val="PAGOS"/>
      <sheetName val="TABLA DÍNAMICA PAGOS"/>
      <sheetName val="Consecutivo Cdp's"/>
      <sheetName val="CENTRO DE COSTOS"/>
      <sheetName val="INFORME DE EJECUCIÓN P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628">
          <cell r="G1628">
            <v>8712500</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filex.anh.gov.co\sfile\ADMINISTRACION%20DE%20PERSONAL\Planes%20y%20Reportes\2025\3)%20Presentaciones%20y%20calendario" TargetMode="External"/><Relationship Id="rId13" Type="http://schemas.openxmlformats.org/officeDocument/2006/relationships/hyperlink" Target="mailto:sonia.torres@anh.gov.co" TargetMode="External"/><Relationship Id="rId18" Type="http://schemas.openxmlformats.org/officeDocument/2006/relationships/hyperlink" Target="mailto:carmen.sanchez@anh.gov.co" TargetMode="External"/><Relationship Id="rId3" Type="http://schemas.openxmlformats.org/officeDocument/2006/relationships/hyperlink" Target="file:///\\filex.anh.gov.co\sfile\ADMINISTRACION%20DE%20PERSONAL\Planes%20y%20Reportes\2025\3)%20Presentaciones%20y%20calendario" TargetMode="External"/><Relationship Id="rId7" Type="http://schemas.openxmlformats.org/officeDocument/2006/relationships/hyperlink" Target="file:///\\filex.anh.gov.co\sfile\ADMINISTRACION%20DE%20PERSONAL\Planes%20y%20Reportes\2025\3)%20Presentaciones%20y%20calendario" TargetMode="External"/><Relationship Id="rId12" Type="http://schemas.openxmlformats.org/officeDocument/2006/relationships/hyperlink" Target="mailto:sonia.torres@anh.gov.co" TargetMode="External"/><Relationship Id="rId17" Type="http://schemas.openxmlformats.org/officeDocument/2006/relationships/hyperlink" Target="mailto:carmen.sanchez@anh.gov.co" TargetMode="External"/><Relationship Id="rId2" Type="http://schemas.openxmlformats.org/officeDocument/2006/relationships/hyperlink" Target="mailto:libia.duque@anh.gov.co" TargetMode="External"/><Relationship Id="rId16" Type="http://schemas.openxmlformats.org/officeDocument/2006/relationships/hyperlink" Target="mailto:sonia.torres@anh.gov.co" TargetMode="External"/><Relationship Id="rId20" Type="http://schemas.openxmlformats.org/officeDocument/2006/relationships/drawing" Target="../drawings/drawing1.xml"/><Relationship Id="rId1" Type="http://schemas.openxmlformats.org/officeDocument/2006/relationships/hyperlink" Target="mailto:ligia.rubiela@anh.gov.co" TargetMode="External"/><Relationship Id="rId6" Type="http://schemas.openxmlformats.org/officeDocument/2006/relationships/hyperlink" Target="file:///\\filex.anh.gov.co\sfile\ADMINISTRACION%20DE%20PERSONAL\Planes%20y%20Reportes\2025\3)%20Presentaciones%20y%20calendario" TargetMode="External"/><Relationship Id="rId11" Type="http://schemas.openxmlformats.org/officeDocument/2006/relationships/hyperlink" Target="mailto:sonia.torres@anh.gov.co" TargetMode="External"/><Relationship Id="rId5" Type="http://schemas.openxmlformats.org/officeDocument/2006/relationships/hyperlink" Target="file:///\\filex.anh.gov.co\sfile\ADMINISTRACION%20DE%20PERSONAL\Planes%20y%20Reportes\2025\3)%20Presentaciones%20y%20calendario" TargetMode="External"/><Relationship Id="rId15" Type="http://schemas.openxmlformats.org/officeDocument/2006/relationships/hyperlink" Target="mailto:sonia.torres@anh.gov.co" TargetMode="External"/><Relationship Id="rId10" Type="http://schemas.openxmlformats.org/officeDocument/2006/relationships/hyperlink" Target="mailto:sonia.torres@anh.gov.co" TargetMode="External"/><Relationship Id="rId19" Type="http://schemas.openxmlformats.org/officeDocument/2006/relationships/hyperlink" Target="mailto:pedro.rojas@anh.gov.co" TargetMode="External"/><Relationship Id="rId4" Type="http://schemas.openxmlformats.org/officeDocument/2006/relationships/hyperlink" Target="file:///\\filex.anh.gov.co\sfile\ADMINISTRACION%20DE%20PERSONAL\Planes%20y%20Reportes\2025\3)%20Presentaciones%20y%20calendario" TargetMode="External"/><Relationship Id="rId9" Type="http://schemas.openxmlformats.org/officeDocument/2006/relationships/hyperlink" Target="mailto:sonia.torres@anh.gov.co" TargetMode="External"/><Relationship Id="rId14" Type="http://schemas.openxmlformats.org/officeDocument/2006/relationships/hyperlink" Target="mailto:sonia.torres@anh.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47FF-246B-4C03-A268-4BA04C691D4C}">
  <dimension ref="A1:AR98"/>
  <sheetViews>
    <sheetView tabSelected="1" workbookViewId="0">
      <pane xSplit="1" ySplit="3" topLeftCell="AL4" activePane="bottomRight" state="frozen"/>
      <selection pane="topRight" activeCell="B1" sqref="B1"/>
      <selection pane="bottomLeft" activeCell="A4" sqref="A4"/>
      <selection pane="bottomRight" activeCell="AV1" sqref="AV1"/>
    </sheetView>
  </sheetViews>
  <sheetFormatPr baseColWidth="10" defaultRowHeight="15" x14ac:dyDescent="0.25"/>
  <cols>
    <col min="1" max="1" width="11.42578125" style="1"/>
    <col min="2" max="8" width="31.140625" style="1" customWidth="1"/>
    <col min="9" max="10" width="62.42578125" style="1" customWidth="1"/>
    <col min="11" max="17" width="31.140625" style="1" customWidth="1"/>
    <col min="18" max="18" width="20.7109375" style="1" customWidth="1"/>
    <col min="19" max="19" width="37.85546875" style="1" customWidth="1"/>
    <col min="20" max="20" width="20.7109375" style="1" customWidth="1"/>
    <col min="21" max="21" width="37.85546875" style="1" customWidth="1"/>
    <col min="22" max="22" width="20.7109375" style="1" customWidth="1"/>
    <col min="23" max="23" width="37.85546875" style="1" customWidth="1"/>
    <col min="24" max="24" width="20.7109375" style="1" customWidth="1"/>
    <col min="25" max="25" width="37.85546875" style="1" customWidth="1"/>
    <col min="26" max="26" width="20.7109375" style="1" customWidth="1"/>
    <col min="27" max="27" width="37.85546875" style="1" customWidth="1"/>
    <col min="28" max="28" width="20.7109375" style="1" customWidth="1"/>
    <col min="29" max="29" width="37.85546875" style="1" customWidth="1"/>
    <col min="30" max="30" width="20.7109375" style="1" customWidth="1"/>
    <col min="31" max="31" width="37.85546875" style="1" customWidth="1"/>
    <col min="32" max="32" width="20.7109375" style="1" customWidth="1"/>
    <col min="33" max="33" width="37.85546875" style="1" customWidth="1"/>
    <col min="34" max="34" width="20.7109375" style="1" customWidth="1"/>
    <col min="35" max="35" width="37.85546875" style="1" customWidth="1"/>
    <col min="36" max="36" width="20.7109375" style="1" customWidth="1"/>
    <col min="37" max="37" width="37.85546875" style="1" customWidth="1"/>
    <col min="38" max="38" width="20.7109375" style="1" customWidth="1"/>
    <col min="39" max="39" width="37.85546875" style="1" customWidth="1"/>
    <col min="40" max="40" width="20.7109375" style="1" customWidth="1"/>
    <col min="41" max="41" width="37.85546875" style="1" customWidth="1"/>
    <col min="42" max="42" width="24" style="1" customWidth="1"/>
    <col min="43" max="43" width="25.7109375" style="1" customWidth="1"/>
    <col min="44" max="16384" width="11.42578125" style="1"/>
  </cols>
  <sheetData>
    <row r="1" spans="1:43" x14ac:dyDescent="0.25">
      <c r="A1" s="108" t="s">
        <v>0</v>
      </c>
      <c r="B1" s="108"/>
      <c r="C1" s="108"/>
      <c r="D1" s="108"/>
      <c r="E1" s="108"/>
      <c r="F1" s="108"/>
      <c r="G1" s="108"/>
      <c r="H1" s="108"/>
      <c r="I1" s="108"/>
      <c r="J1" s="108"/>
      <c r="K1" s="108"/>
      <c r="L1" s="108"/>
      <c r="M1" s="108"/>
      <c r="N1" s="108"/>
      <c r="O1" s="108"/>
      <c r="P1" s="108"/>
      <c r="Q1" s="108"/>
      <c r="R1" s="109" t="s">
        <v>1</v>
      </c>
      <c r="S1" s="109"/>
      <c r="T1" s="109"/>
      <c r="U1" s="109"/>
      <c r="V1" s="109"/>
      <c r="W1" s="109"/>
      <c r="X1" s="109"/>
      <c r="Y1" s="109"/>
      <c r="Z1" s="109"/>
      <c r="AA1" s="109"/>
      <c r="AB1" s="110"/>
      <c r="AC1" s="110"/>
      <c r="AD1" s="110"/>
      <c r="AE1" s="110"/>
      <c r="AF1" s="110"/>
      <c r="AG1" s="110"/>
      <c r="AH1" s="110"/>
      <c r="AI1" s="110"/>
      <c r="AJ1" s="110"/>
      <c r="AK1" s="110"/>
      <c r="AL1" s="110"/>
      <c r="AM1" s="110"/>
      <c r="AN1" s="110"/>
      <c r="AO1" s="110"/>
      <c r="AP1" s="109"/>
      <c r="AQ1" s="109"/>
    </row>
    <row r="2" spans="1:43" ht="15" customHeight="1" x14ac:dyDescent="0.25">
      <c r="A2" s="111" t="s">
        <v>2</v>
      </c>
      <c r="B2" s="111" t="s">
        <v>3</v>
      </c>
      <c r="C2" s="111" t="s">
        <v>4</v>
      </c>
      <c r="D2" s="111" t="s">
        <v>5</v>
      </c>
      <c r="E2" s="111" t="s">
        <v>6</v>
      </c>
      <c r="F2" s="111" t="s">
        <v>7</v>
      </c>
      <c r="G2" s="112" t="s">
        <v>8</v>
      </c>
      <c r="H2" s="111" t="s">
        <v>9</v>
      </c>
      <c r="I2" s="111" t="s">
        <v>10</v>
      </c>
      <c r="J2" s="111" t="s">
        <v>11</v>
      </c>
      <c r="K2" s="111" t="s">
        <v>12</v>
      </c>
      <c r="L2" s="111" t="s">
        <v>13</v>
      </c>
      <c r="M2" s="111" t="s">
        <v>14</v>
      </c>
      <c r="N2" s="111" t="s">
        <v>15</v>
      </c>
      <c r="O2" s="111" t="s">
        <v>16</v>
      </c>
      <c r="P2" s="111" t="s">
        <v>17</v>
      </c>
      <c r="Q2" s="111" t="s">
        <v>18</v>
      </c>
      <c r="R2" s="113">
        <v>45658</v>
      </c>
      <c r="S2" s="113"/>
      <c r="T2" s="113">
        <v>45689</v>
      </c>
      <c r="U2" s="113"/>
      <c r="V2" s="113">
        <v>45717</v>
      </c>
      <c r="W2" s="113"/>
      <c r="X2" s="113">
        <v>45748</v>
      </c>
      <c r="Y2" s="113"/>
      <c r="Z2" s="113">
        <v>45778</v>
      </c>
      <c r="AA2" s="113"/>
      <c r="AB2" s="113">
        <v>45809</v>
      </c>
      <c r="AC2" s="113"/>
      <c r="AD2" s="113">
        <v>45839</v>
      </c>
      <c r="AE2" s="113"/>
      <c r="AF2" s="113">
        <v>45870</v>
      </c>
      <c r="AG2" s="113"/>
      <c r="AH2" s="113">
        <v>45901</v>
      </c>
      <c r="AI2" s="113"/>
      <c r="AJ2" s="113">
        <v>45931</v>
      </c>
      <c r="AK2" s="113"/>
      <c r="AL2" s="113">
        <v>45962</v>
      </c>
      <c r="AM2" s="113"/>
      <c r="AN2" s="113">
        <v>45992</v>
      </c>
      <c r="AO2" s="113"/>
      <c r="AP2" s="114" t="s">
        <v>19</v>
      </c>
      <c r="AQ2" s="114" t="s">
        <v>20</v>
      </c>
    </row>
    <row r="3" spans="1:43" ht="75" customHeight="1" x14ac:dyDescent="0.25">
      <c r="A3" s="111"/>
      <c r="B3" s="111"/>
      <c r="C3" s="111"/>
      <c r="D3" s="111"/>
      <c r="E3" s="111"/>
      <c r="F3" s="111"/>
      <c r="G3" s="112"/>
      <c r="H3" s="111"/>
      <c r="I3" s="111"/>
      <c r="J3" s="111"/>
      <c r="K3" s="111"/>
      <c r="L3" s="111"/>
      <c r="M3" s="111"/>
      <c r="N3" s="111"/>
      <c r="O3" s="111"/>
      <c r="P3" s="111"/>
      <c r="Q3" s="111"/>
      <c r="R3" s="2" t="s">
        <v>21</v>
      </c>
      <c r="S3" s="2" t="s">
        <v>22</v>
      </c>
      <c r="T3" s="2" t="s">
        <v>21</v>
      </c>
      <c r="U3" s="2" t="s">
        <v>22</v>
      </c>
      <c r="V3" s="2" t="s">
        <v>21</v>
      </c>
      <c r="W3" s="2" t="s">
        <v>22</v>
      </c>
      <c r="X3" s="2" t="s">
        <v>21</v>
      </c>
      <c r="Y3" s="2" t="s">
        <v>22</v>
      </c>
      <c r="Z3" s="2" t="s">
        <v>21</v>
      </c>
      <c r="AA3" s="2" t="s">
        <v>22</v>
      </c>
      <c r="AB3" s="2" t="s">
        <v>21</v>
      </c>
      <c r="AC3" s="2" t="s">
        <v>22</v>
      </c>
      <c r="AD3" s="2" t="s">
        <v>21</v>
      </c>
      <c r="AE3" s="2" t="s">
        <v>22</v>
      </c>
      <c r="AF3" s="2" t="s">
        <v>21</v>
      </c>
      <c r="AG3" s="2" t="s">
        <v>22</v>
      </c>
      <c r="AH3" s="2" t="s">
        <v>21</v>
      </c>
      <c r="AI3" s="2" t="s">
        <v>22</v>
      </c>
      <c r="AJ3" s="2" t="s">
        <v>21</v>
      </c>
      <c r="AK3" s="2" t="s">
        <v>22</v>
      </c>
      <c r="AL3" s="2" t="s">
        <v>21</v>
      </c>
      <c r="AM3" s="2" t="s">
        <v>22</v>
      </c>
      <c r="AN3" s="2" t="s">
        <v>21</v>
      </c>
      <c r="AO3" s="2" t="s">
        <v>22</v>
      </c>
      <c r="AP3" s="114"/>
      <c r="AQ3" s="114"/>
    </row>
    <row r="4" spans="1:43" ht="165" x14ac:dyDescent="0.25">
      <c r="A4" s="3">
        <v>1</v>
      </c>
      <c r="B4" s="3" t="s">
        <v>23</v>
      </c>
      <c r="C4" s="3" t="s">
        <v>24</v>
      </c>
      <c r="D4" s="3" t="s">
        <v>25</v>
      </c>
      <c r="E4" s="3" t="s">
        <v>26</v>
      </c>
      <c r="F4" s="3" t="s">
        <v>27</v>
      </c>
      <c r="G4" s="4">
        <v>0</v>
      </c>
      <c r="H4" s="3" t="s">
        <v>28</v>
      </c>
      <c r="I4" s="3" t="s">
        <v>29</v>
      </c>
      <c r="J4" s="3" t="s">
        <v>30</v>
      </c>
      <c r="K4" s="3" t="s">
        <v>31</v>
      </c>
      <c r="L4" s="3" t="s">
        <v>32</v>
      </c>
      <c r="M4" s="5">
        <v>100</v>
      </c>
      <c r="N4" s="3"/>
      <c r="O4" s="3"/>
      <c r="P4" s="3" t="s">
        <v>286</v>
      </c>
      <c r="Q4" s="9" t="s">
        <v>287</v>
      </c>
      <c r="R4" s="5"/>
      <c r="S4" s="3"/>
      <c r="T4" s="5"/>
      <c r="U4" s="3"/>
      <c r="V4" s="5"/>
      <c r="W4" s="3"/>
      <c r="X4" s="5"/>
      <c r="Y4" s="3"/>
      <c r="Z4" s="5">
        <v>50</v>
      </c>
      <c r="AA4" s="10" t="s">
        <v>288</v>
      </c>
      <c r="AB4" s="5"/>
      <c r="AC4" s="5"/>
      <c r="AD4" s="5"/>
      <c r="AE4" s="3"/>
      <c r="AF4" s="5"/>
      <c r="AG4" s="3"/>
      <c r="AH4" s="5"/>
      <c r="AI4" s="3"/>
      <c r="AJ4" s="5"/>
      <c r="AK4" s="3"/>
      <c r="AL4" s="5"/>
      <c r="AM4" s="3"/>
      <c r="AN4" s="5"/>
      <c r="AO4" s="3"/>
      <c r="AP4" s="5"/>
      <c r="AQ4" s="5"/>
    </row>
    <row r="5" spans="1:43" ht="45" x14ac:dyDescent="0.25">
      <c r="A5" s="3">
        <v>2</v>
      </c>
      <c r="B5" s="3" t="s">
        <v>23</v>
      </c>
      <c r="C5" s="3" t="s">
        <v>24</v>
      </c>
      <c r="D5" s="3" t="s">
        <v>25</v>
      </c>
      <c r="E5" s="3" t="s">
        <v>33</v>
      </c>
      <c r="F5" s="3" t="s">
        <v>27</v>
      </c>
      <c r="G5" s="4">
        <v>0</v>
      </c>
      <c r="H5" s="3" t="s">
        <v>34</v>
      </c>
      <c r="I5" s="3" t="s">
        <v>35</v>
      </c>
      <c r="J5" s="3" t="s">
        <v>36</v>
      </c>
      <c r="K5" s="3" t="s">
        <v>37</v>
      </c>
      <c r="L5" s="3" t="s">
        <v>38</v>
      </c>
      <c r="M5" s="5">
        <v>2918844.9610819998</v>
      </c>
      <c r="N5" s="3"/>
      <c r="O5" s="3"/>
      <c r="P5" s="3" t="s">
        <v>39</v>
      </c>
      <c r="Q5" s="3" t="s">
        <v>40</v>
      </c>
      <c r="R5" s="5">
        <v>0</v>
      </c>
      <c r="S5" s="3"/>
      <c r="T5" s="5">
        <v>1918844990000</v>
      </c>
      <c r="U5" s="3" t="s">
        <v>289</v>
      </c>
      <c r="V5" s="5">
        <v>0</v>
      </c>
      <c r="W5" s="3"/>
      <c r="X5" s="5">
        <v>0</v>
      </c>
      <c r="Y5" s="3"/>
      <c r="Z5" s="5">
        <v>0</v>
      </c>
      <c r="AA5" s="10"/>
      <c r="AB5" s="5"/>
      <c r="AC5" s="5"/>
      <c r="AD5" s="5"/>
      <c r="AE5" s="3"/>
      <c r="AF5" s="5"/>
      <c r="AG5" s="3"/>
      <c r="AH5" s="5"/>
      <c r="AI5" s="3"/>
      <c r="AJ5" s="5"/>
      <c r="AK5" s="3"/>
      <c r="AL5" s="5"/>
      <c r="AM5" s="3"/>
      <c r="AN5" s="5"/>
      <c r="AO5" s="3"/>
      <c r="AP5" s="5">
        <v>1918844990000</v>
      </c>
      <c r="AQ5" s="5">
        <v>1918844990000</v>
      </c>
    </row>
    <row r="6" spans="1:43" ht="165" x14ac:dyDescent="0.25">
      <c r="A6" s="3">
        <v>3</v>
      </c>
      <c r="B6" s="3" t="s">
        <v>23</v>
      </c>
      <c r="C6" s="3" t="s">
        <v>41</v>
      </c>
      <c r="D6" s="3" t="s">
        <v>25</v>
      </c>
      <c r="E6" s="3" t="s">
        <v>26</v>
      </c>
      <c r="F6" s="3" t="s">
        <v>27</v>
      </c>
      <c r="G6" s="4">
        <v>0</v>
      </c>
      <c r="H6" s="3" t="s">
        <v>42</v>
      </c>
      <c r="I6" s="3" t="s">
        <v>43</v>
      </c>
      <c r="J6" s="6" t="s">
        <v>307</v>
      </c>
      <c r="K6" s="3" t="s">
        <v>44</v>
      </c>
      <c r="L6" s="3" t="s">
        <v>38</v>
      </c>
      <c r="M6" s="5">
        <v>1</v>
      </c>
      <c r="N6" s="3"/>
      <c r="O6" s="3"/>
      <c r="P6" s="3" t="s">
        <v>45</v>
      </c>
      <c r="Q6" s="3" t="s">
        <v>46</v>
      </c>
      <c r="R6" s="5"/>
      <c r="S6" s="3"/>
      <c r="T6" s="5"/>
      <c r="U6" s="3"/>
      <c r="V6" s="5"/>
      <c r="W6" s="3"/>
      <c r="X6" s="5"/>
      <c r="Y6" s="3"/>
      <c r="Z6" s="5"/>
      <c r="AA6" s="3" t="s">
        <v>308</v>
      </c>
      <c r="AB6" s="5"/>
      <c r="AC6" s="3"/>
      <c r="AD6" s="5"/>
      <c r="AE6" s="3"/>
      <c r="AF6" s="5"/>
      <c r="AG6" s="3"/>
      <c r="AH6" s="5"/>
      <c r="AI6" s="3"/>
      <c r="AJ6" s="5"/>
      <c r="AK6" s="3"/>
      <c r="AL6" s="5"/>
      <c r="AM6" s="3"/>
      <c r="AN6" s="5"/>
      <c r="AO6" s="3"/>
      <c r="AP6" s="5">
        <v>0</v>
      </c>
      <c r="AQ6" s="5">
        <v>0</v>
      </c>
    </row>
    <row r="7" spans="1:43" ht="255" x14ac:dyDescent="0.25">
      <c r="A7" s="3">
        <v>4</v>
      </c>
      <c r="B7" s="3" t="s">
        <v>23</v>
      </c>
      <c r="C7" s="3" t="s">
        <v>47</v>
      </c>
      <c r="D7" s="3" t="s">
        <v>25</v>
      </c>
      <c r="E7" s="3" t="s">
        <v>26</v>
      </c>
      <c r="F7" s="3" t="s">
        <v>27</v>
      </c>
      <c r="G7" s="4">
        <v>3100000000</v>
      </c>
      <c r="H7" s="12" t="s">
        <v>303</v>
      </c>
      <c r="I7" s="12" t="s">
        <v>304</v>
      </c>
      <c r="J7" s="13" t="s">
        <v>305</v>
      </c>
      <c r="K7" s="3" t="s">
        <v>31</v>
      </c>
      <c r="L7" s="3" t="s">
        <v>67</v>
      </c>
      <c r="M7" s="5">
        <v>7</v>
      </c>
      <c r="N7" s="3"/>
      <c r="O7" s="3" t="s">
        <v>306</v>
      </c>
      <c r="P7" s="3" t="s">
        <v>48</v>
      </c>
      <c r="Q7" s="3" t="s">
        <v>49</v>
      </c>
      <c r="R7" s="5"/>
      <c r="S7" s="3"/>
      <c r="T7" s="5">
        <v>1</v>
      </c>
      <c r="U7" s="3"/>
      <c r="V7" s="5"/>
      <c r="W7" s="3"/>
      <c r="X7" s="5"/>
      <c r="Y7" s="3"/>
      <c r="Z7" s="5"/>
      <c r="AA7" s="10" t="s">
        <v>290</v>
      </c>
      <c r="AB7" s="5"/>
      <c r="AC7" s="5"/>
      <c r="AD7" s="3"/>
      <c r="AE7" s="3"/>
      <c r="AF7" s="3"/>
      <c r="AG7" s="3"/>
      <c r="AH7" s="3"/>
      <c r="AI7" s="3"/>
      <c r="AJ7" s="3"/>
      <c r="AK7" s="3"/>
      <c r="AL7" s="3"/>
      <c r="AM7" s="3"/>
      <c r="AN7" s="3"/>
      <c r="AO7" s="3"/>
      <c r="AP7" s="3"/>
      <c r="AQ7" s="3"/>
    </row>
    <row r="8" spans="1:43" ht="120" x14ac:dyDescent="0.25">
      <c r="A8" s="3">
        <v>5</v>
      </c>
      <c r="B8" s="3" t="s">
        <v>23</v>
      </c>
      <c r="C8" s="3" t="s">
        <v>47</v>
      </c>
      <c r="D8" s="3" t="s">
        <v>25</v>
      </c>
      <c r="E8" s="3" t="s">
        <v>26</v>
      </c>
      <c r="F8" s="3" t="s">
        <v>27</v>
      </c>
      <c r="G8" s="4">
        <v>5562454821</v>
      </c>
      <c r="H8" s="3" t="s">
        <v>50</v>
      </c>
      <c r="I8" s="3" t="s">
        <v>51</v>
      </c>
      <c r="J8" s="3" t="s">
        <v>52</v>
      </c>
      <c r="K8" s="3" t="s">
        <v>31</v>
      </c>
      <c r="L8" s="3" t="s">
        <v>53</v>
      </c>
      <c r="M8" s="5">
        <v>100</v>
      </c>
      <c r="N8" s="3"/>
      <c r="O8" s="3"/>
      <c r="P8" s="3" t="s">
        <v>48</v>
      </c>
      <c r="Q8" s="3" t="s">
        <v>49</v>
      </c>
      <c r="R8" s="5">
        <v>0</v>
      </c>
      <c r="S8" s="3" t="s">
        <v>291</v>
      </c>
      <c r="T8" s="5">
        <v>5.56</v>
      </c>
      <c r="U8" s="3" t="s">
        <v>292</v>
      </c>
      <c r="V8" s="5">
        <v>11.11</v>
      </c>
      <c r="W8" s="3" t="s">
        <v>293</v>
      </c>
      <c r="X8" s="5">
        <v>33.33</v>
      </c>
      <c r="Y8" s="3" t="s">
        <v>294</v>
      </c>
      <c r="Z8" s="5">
        <v>44.44</v>
      </c>
      <c r="AA8" s="10" t="s">
        <v>295</v>
      </c>
      <c r="AB8" s="3"/>
      <c r="AC8" s="3"/>
      <c r="AD8" s="3"/>
      <c r="AE8" s="3"/>
      <c r="AF8" s="5"/>
      <c r="AG8" s="3"/>
      <c r="AH8" s="5"/>
      <c r="AI8" s="3"/>
      <c r="AJ8" s="5"/>
      <c r="AK8" s="3"/>
      <c r="AL8" s="5"/>
      <c r="AM8" s="3"/>
      <c r="AN8" s="5"/>
      <c r="AO8" s="3"/>
      <c r="AP8" s="5">
        <v>4784777739.1099997</v>
      </c>
      <c r="AQ8" s="5">
        <v>2026752219.55</v>
      </c>
    </row>
    <row r="9" spans="1:43" ht="60" x14ac:dyDescent="0.25">
      <c r="A9" s="3">
        <v>6</v>
      </c>
      <c r="B9" s="3" t="s">
        <v>23</v>
      </c>
      <c r="C9" s="3" t="s">
        <v>47</v>
      </c>
      <c r="D9" s="3" t="s">
        <v>25</v>
      </c>
      <c r="E9" s="3" t="s">
        <v>26</v>
      </c>
      <c r="F9" s="3" t="s">
        <v>27</v>
      </c>
      <c r="G9" s="4"/>
      <c r="H9" s="3" t="s">
        <v>54</v>
      </c>
      <c r="I9" s="3" t="s">
        <v>55</v>
      </c>
      <c r="J9" s="3" t="s">
        <v>56</v>
      </c>
      <c r="K9" s="3" t="s">
        <v>31</v>
      </c>
      <c r="L9" s="3" t="s">
        <v>32</v>
      </c>
      <c r="M9" s="5">
        <v>50</v>
      </c>
      <c r="N9" s="3"/>
      <c r="O9" s="3"/>
      <c r="P9" s="3" t="s">
        <v>48</v>
      </c>
      <c r="Q9" s="3" t="s">
        <v>49</v>
      </c>
      <c r="R9" s="5"/>
      <c r="S9" s="3"/>
      <c r="T9" s="5"/>
      <c r="U9" s="3"/>
      <c r="V9" s="5"/>
      <c r="W9" s="3"/>
      <c r="X9" s="5"/>
      <c r="Y9" s="3"/>
      <c r="Z9" s="5">
        <v>58.95</v>
      </c>
      <c r="AA9" s="10" t="s">
        <v>296</v>
      </c>
      <c r="AB9" s="3"/>
      <c r="AC9" s="3"/>
      <c r="AD9" s="3"/>
      <c r="AE9" s="3"/>
      <c r="AF9" s="5"/>
      <c r="AG9" s="3"/>
      <c r="AH9" s="5"/>
      <c r="AI9" s="3"/>
      <c r="AJ9" s="5"/>
      <c r="AK9" s="3"/>
      <c r="AL9" s="5"/>
      <c r="AM9" s="3"/>
      <c r="AN9" s="5"/>
      <c r="AO9" s="3"/>
      <c r="AP9" s="5">
        <v>1985336562340</v>
      </c>
      <c r="AQ9" s="5">
        <v>1959694243202</v>
      </c>
    </row>
    <row r="10" spans="1:43" ht="90" x14ac:dyDescent="0.25">
      <c r="A10" s="3">
        <v>7</v>
      </c>
      <c r="B10" s="3" t="s">
        <v>23</v>
      </c>
      <c r="C10" s="11" t="s">
        <v>57</v>
      </c>
      <c r="D10" s="3" t="s">
        <v>25</v>
      </c>
      <c r="E10" s="3" t="s">
        <v>26</v>
      </c>
      <c r="F10" s="3" t="s">
        <v>27</v>
      </c>
      <c r="G10" s="4">
        <v>161437500</v>
      </c>
      <c r="H10" s="3" t="s">
        <v>58</v>
      </c>
      <c r="I10" s="3" t="s">
        <v>59</v>
      </c>
      <c r="J10" s="3" t="s">
        <v>297</v>
      </c>
      <c r="K10" s="3" t="s">
        <v>31</v>
      </c>
      <c r="L10" s="3" t="s">
        <v>298</v>
      </c>
      <c r="M10" s="5">
        <v>100</v>
      </c>
      <c r="N10" s="3" t="s">
        <v>299</v>
      </c>
      <c r="O10" s="3" t="s">
        <v>300</v>
      </c>
      <c r="P10" s="3" t="s">
        <v>60</v>
      </c>
      <c r="Q10" s="9" t="s">
        <v>301</v>
      </c>
      <c r="R10" s="3"/>
      <c r="S10" s="3"/>
      <c r="T10" s="5"/>
      <c r="U10" s="3"/>
      <c r="V10" s="5"/>
      <c r="W10" s="3"/>
      <c r="X10" s="5"/>
      <c r="Y10" s="3"/>
      <c r="Z10" s="5"/>
      <c r="AA10" s="3"/>
      <c r="AB10" s="5">
        <f>0.882352941176471*100</f>
        <v>88.235294117647101</v>
      </c>
      <c r="AC10" s="3" t="s">
        <v>302</v>
      </c>
      <c r="AD10" s="5"/>
      <c r="AE10" s="3"/>
      <c r="AF10" s="5"/>
      <c r="AG10" s="3"/>
      <c r="AH10" s="5"/>
      <c r="AI10" s="3"/>
      <c r="AJ10" s="5"/>
      <c r="AK10" s="3"/>
      <c r="AL10" s="5"/>
      <c r="AM10" s="3"/>
      <c r="AN10" s="5"/>
      <c r="AO10" s="3"/>
      <c r="AP10" s="5">
        <v>60816648</v>
      </c>
      <c r="AQ10" s="5"/>
    </row>
    <row r="11" spans="1:43" ht="60" x14ac:dyDescent="0.25">
      <c r="A11" s="3">
        <v>8</v>
      </c>
      <c r="B11" s="3" t="s">
        <v>23</v>
      </c>
      <c r="C11" s="3" t="s">
        <v>61</v>
      </c>
      <c r="D11" s="3" t="s">
        <v>25</v>
      </c>
      <c r="E11" s="3" t="s">
        <v>26</v>
      </c>
      <c r="F11" s="3" t="s">
        <v>27</v>
      </c>
      <c r="G11" s="4">
        <v>0</v>
      </c>
      <c r="H11" s="3" t="s">
        <v>62</v>
      </c>
      <c r="I11" s="3" t="s">
        <v>63</v>
      </c>
      <c r="J11" s="3" t="s">
        <v>64</v>
      </c>
      <c r="K11" s="3" t="s">
        <v>31</v>
      </c>
      <c r="L11" s="3" t="s">
        <v>32</v>
      </c>
      <c r="M11" s="5">
        <v>100</v>
      </c>
      <c r="N11" s="3" t="s">
        <v>530</v>
      </c>
      <c r="O11" s="3" t="s">
        <v>267</v>
      </c>
      <c r="P11" s="3" t="s">
        <v>267</v>
      </c>
      <c r="Q11" s="81" t="s">
        <v>268</v>
      </c>
      <c r="R11" s="5">
        <v>0</v>
      </c>
      <c r="S11" s="3" t="s">
        <v>531</v>
      </c>
      <c r="T11" s="82">
        <v>0.1</v>
      </c>
      <c r="U11" s="3" t="s">
        <v>532</v>
      </c>
      <c r="V11" s="82">
        <v>0.4</v>
      </c>
      <c r="W11" s="3" t="s">
        <v>533</v>
      </c>
      <c r="X11" s="82">
        <v>0.5</v>
      </c>
      <c r="Y11" s="3" t="s">
        <v>536</v>
      </c>
      <c r="Z11" s="82">
        <v>0.8</v>
      </c>
      <c r="AA11" s="3" t="s">
        <v>535</v>
      </c>
      <c r="AB11" s="5">
        <v>1</v>
      </c>
      <c r="AC11" s="3" t="s">
        <v>534</v>
      </c>
      <c r="AD11" s="5"/>
      <c r="AE11" s="3"/>
      <c r="AF11" s="5"/>
      <c r="AG11" s="3"/>
      <c r="AH11" s="5"/>
      <c r="AI11" s="3"/>
      <c r="AJ11" s="5"/>
      <c r="AK11" s="3"/>
      <c r="AL11" s="5"/>
      <c r="AM11" s="3"/>
      <c r="AN11" s="5"/>
      <c r="AO11" s="3"/>
      <c r="AP11" s="5"/>
      <c r="AQ11" s="5"/>
    </row>
    <row r="12" spans="1:43" ht="135" x14ac:dyDescent="0.25">
      <c r="A12" s="3">
        <v>9</v>
      </c>
      <c r="B12" s="3" t="s">
        <v>23</v>
      </c>
      <c r="C12" s="3" t="s">
        <v>61</v>
      </c>
      <c r="D12" s="3" t="s">
        <v>25</v>
      </c>
      <c r="E12" s="3" t="s">
        <v>26</v>
      </c>
      <c r="F12" s="3" t="s">
        <v>27</v>
      </c>
      <c r="G12" s="4">
        <v>0</v>
      </c>
      <c r="H12" s="3" t="s">
        <v>68</v>
      </c>
      <c r="I12" s="3" t="s">
        <v>269</v>
      </c>
      <c r="J12" s="3" t="s">
        <v>69</v>
      </c>
      <c r="K12" s="3" t="s">
        <v>31</v>
      </c>
      <c r="L12" s="3" t="s">
        <v>32</v>
      </c>
      <c r="M12" s="5">
        <v>100</v>
      </c>
      <c r="N12" s="3" t="s">
        <v>270</v>
      </c>
      <c r="O12" s="3" t="s">
        <v>271</v>
      </c>
      <c r="P12" s="3" t="s">
        <v>65</v>
      </c>
      <c r="Q12" s="3" t="s">
        <v>66</v>
      </c>
      <c r="R12" s="5">
        <v>0</v>
      </c>
      <c r="S12" s="3" t="s">
        <v>272</v>
      </c>
      <c r="T12" s="5">
        <v>0</v>
      </c>
      <c r="U12" s="3" t="s">
        <v>273</v>
      </c>
      <c r="V12" s="5">
        <v>0</v>
      </c>
      <c r="W12" s="3" t="s">
        <v>274</v>
      </c>
      <c r="X12" s="5">
        <v>0</v>
      </c>
      <c r="Y12" s="3" t="s">
        <v>275</v>
      </c>
      <c r="Z12" s="5">
        <v>15</v>
      </c>
      <c r="AA12" s="6" t="s">
        <v>276</v>
      </c>
      <c r="AB12" s="5"/>
      <c r="AC12" s="5"/>
      <c r="AD12" s="8"/>
      <c r="AE12" s="3"/>
      <c r="AF12" s="5"/>
      <c r="AG12" s="3"/>
      <c r="AH12" s="5"/>
      <c r="AI12" s="3"/>
      <c r="AJ12" s="5"/>
      <c r="AK12" s="3"/>
      <c r="AL12" s="5"/>
      <c r="AM12" s="3"/>
      <c r="AN12" s="5"/>
      <c r="AO12" s="3"/>
      <c r="AP12" s="5"/>
      <c r="AQ12" s="5"/>
    </row>
    <row r="13" spans="1:43" ht="75" x14ac:dyDescent="0.25">
      <c r="A13" s="3">
        <v>10</v>
      </c>
      <c r="B13" s="3" t="s">
        <v>23</v>
      </c>
      <c r="C13" s="3" t="s">
        <v>61</v>
      </c>
      <c r="D13" s="3" t="s">
        <v>25</v>
      </c>
      <c r="E13" s="3" t="s">
        <v>26</v>
      </c>
      <c r="F13" s="3" t="s">
        <v>27</v>
      </c>
      <c r="G13" s="4">
        <v>0</v>
      </c>
      <c r="H13" s="3" t="s">
        <v>70</v>
      </c>
      <c r="I13" s="3" t="s">
        <v>71</v>
      </c>
      <c r="J13" s="3" t="s">
        <v>72</v>
      </c>
      <c r="K13" s="3" t="s">
        <v>31</v>
      </c>
      <c r="L13" s="3" t="s">
        <v>32</v>
      </c>
      <c r="M13" s="5">
        <v>100</v>
      </c>
      <c r="N13" s="3" t="s">
        <v>277</v>
      </c>
      <c r="O13" s="3" t="s">
        <v>271</v>
      </c>
      <c r="P13" s="3" t="s">
        <v>65</v>
      </c>
      <c r="Q13" s="3" t="s">
        <v>66</v>
      </c>
      <c r="R13" s="7">
        <v>0</v>
      </c>
      <c r="S13" s="3" t="s">
        <v>278</v>
      </c>
      <c r="T13" s="5">
        <v>100</v>
      </c>
      <c r="U13" s="3" t="s">
        <v>279</v>
      </c>
      <c r="V13" s="5">
        <v>100</v>
      </c>
      <c r="W13" s="3" t="s">
        <v>280</v>
      </c>
      <c r="X13" s="5">
        <v>100</v>
      </c>
      <c r="Y13" s="3" t="s">
        <v>281</v>
      </c>
      <c r="Z13" s="5">
        <v>100</v>
      </c>
      <c r="AA13" s="3" t="s">
        <v>282</v>
      </c>
      <c r="AB13" s="5"/>
      <c r="AC13" s="5"/>
      <c r="AD13" s="3"/>
      <c r="AE13" s="3"/>
      <c r="AF13" s="5"/>
      <c r="AG13" s="3"/>
      <c r="AH13" s="5"/>
      <c r="AI13" s="3"/>
      <c r="AJ13" s="5"/>
      <c r="AK13" s="3"/>
      <c r="AL13" s="5"/>
      <c r="AM13" s="3"/>
      <c r="AN13" s="5"/>
      <c r="AO13" s="3"/>
      <c r="AP13" s="5"/>
      <c r="AQ13" s="5"/>
    </row>
    <row r="14" spans="1:43" ht="60" x14ac:dyDescent="0.25">
      <c r="A14" s="3">
        <v>11</v>
      </c>
      <c r="B14" s="3" t="s">
        <v>23</v>
      </c>
      <c r="C14" s="3" t="s">
        <v>61</v>
      </c>
      <c r="D14" s="3" t="s">
        <v>25</v>
      </c>
      <c r="E14" s="3" t="s">
        <v>26</v>
      </c>
      <c r="F14" s="3" t="s">
        <v>27</v>
      </c>
      <c r="G14" s="4">
        <v>0</v>
      </c>
      <c r="H14" s="3" t="s">
        <v>73</v>
      </c>
      <c r="I14" s="3" t="s">
        <v>74</v>
      </c>
      <c r="J14" s="3" t="s">
        <v>75</v>
      </c>
      <c r="K14" s="3" t="s">
        <v>76</v>
      </c>
      <c r="L14" s="3" t="s">
        <v>38</v>
      </c>
      <c r="M14" s="5">
        <v>87</v>
      </c>
      <c r="N14" s="3" t="s">
        <v>283</v>
      </c>
      <c r="O14" s="3" t="s">
        <v>271</v>
      </c>
      <c r="P14" s="3" t="s">
        <v>65</v>
      </c>
      <c r="Q14" s="3" t="s">
        <v>66</v>
      </c>
      <c r="R14" s="5">
        <v>0</v>
      </c>
      <c r="S14" s="3" t="s">
        <v>284</v>
      </c>
      <c r="T14" s="5">
        <v>0</v>
      </c>
      <c r="U14" s="3" t="s">
        <v>284</v>
      </c>
      <c r="V14" s="5">
        <v>0</v>
      </c>
      <c r="W14" s="3" t="s">
        <v>284</v>
      </c>
      <c r="X14" s="5">
        <v>0</v>
      </c>
      <c r="Y14" s="3" t="s">
        <v>284</v>
      </c>
      <c r="Z14" s="5">
        <v>0</v>
      </c>
      <c r="AA14" s="3" t="s">
        <v>284</v>
      </c>
      <c r="AB14" s="5"/>
      <c r="AC14" s="5"/>
      <c r="AD14" s="3"/>
      <c r="AE14" s="3"/>
      <c r="AF14" s="5"/>
      <c r="AG14" s="3"/>
      <c r="AH14" s="5"/>
      <c r="AI14" s="3"/>
      <c r="AJ14" s="5"/>
      <c r="AK14" s="3"/>
      <c r="AL14" s="5"/>
      <c r="AM14" s="3"/>
      <c r="AN14" s="5"/>
      <c r="AO14" s="3"/>
      <c r="AP14" s="5"/>
      <c r="AQ14" s="5"/>
    </row>
    <row r="15" spans="1:43" ht="30" x14ac:dyDescent="0.25">
      <c r="A15" s="3">
        <v>12</v>
      </c>
      <c r="B15" s="3" t="s">
        <v>23</v>
      </c>
      <c r="C15" s="3" t="s">
        <v>61</v>
      </c>
      <c r="D15" s="3" t="s">
        <v>25</v>
      </c>
      <c r="E15" s="3" t="s">
        <v>26</v>
      </c>
      <c r="F15" s="3" t="s">
        <v>27</v>
      </c>
      <c r="G15" s="4">
        <v>40000000</v>
      </c>
      <c r="H15" s="3" t="s">
        <v>77</v>
      </c>
      <c r="I15" s="3" t="s">
        <v>78</v>
      </c>
      <c r="J15" s="3" t="s">
        <v>79</v>
      </c>
      <c r="K15" s="3" t="s">
        <v>44</v>
      </c>
      <c r="L15" s="3" t="s">
        <v>38</v>
      </c>
      <c r="M15" s="5">
        <v>1</v>
      </c>
      <c r="N15" s="3" t="s">
        <v>285</v>
      </c>
      <c r="O15" s="3" t="s">
        <v>271</v>
      </c>
      <c r="P15" s="3" t="s">
        <v>65</v>
      </c>
      <c r="Q15" s="3" t="s">
        <v>66</v>
      </c>
      <c r="R15" s="5">
        <v>0</v>
      </c>
      <c r="S15" s="3" t="s">
        <v>284</v>
      </c>
      <c r="T15" s="5">
        <v>0</v>
      </c>
      <c r="U15" s="3" t="s">
        <v>284</v>
      </c>
      <c r="V15" s="5">
        <v>0</v>
      </c>
      <c r="W15" s="3" t="s">
        <v>284</v>
      </c>
      <c r="X15" s="5">
        <v>0</v>
      </c>
      <c r="Y15" s="3" t="s">
        <v>284</v>
      </c>
      <c r="Z15" s="5">
        <v>0</v>
      </c>
      <c r="AA15" s="3" t="s">
        <v>284</v>
      </c>
      <c r="AB15" s="5"/>
      <c r="AC15" s="5"/>
      <c r="AD15" s="3"/>
      <c r="AE15" s="3"/>
      <c r="AF15" s="5"/>
      <c r="AG15" s="3"/>
      <c r="AH15" s="5"/>
      <c r="AI15" s="3"/>
      <c r="AJ15" s="5"/>
      <c r="AK15" s="3"/>
      <c r="AL15" s="5"/>
      <c r="AM15" s="3"/>
      <c r="AN15" s="5"/>
      <c r="AO15" s="3"/>
      <c r="AP15" s="5"/>
      <c r="AQ15" s="5"/>
    </row>
    <row r="16" spans="1:43" ht="45" x14ac:dyDescent="0.25">
      <c r="A16" s="3">
        <v>13</v>
      </c>
      <c r="B16" s="3" t="s">
        <v>23</v>
      </c>
      <c r="C16" s="3" t="s">
        <v>61</v>
      </c>
      <c r="D16" s="3" t="s">
        <v>25</v>
      </c>
      <c r="E16" s="3" t="s">
        <v>26</v>
      </c>
      <c r="F16" s="3" t="s">
        <v>27</v>
      </c>
      <c r="G16" s="4">
        <v>0</v>
      </c>
      <c r="H16" s="3" t="s">
        <v>537</v>
      </c>
      <c r="I16" s="3" t="s">
        <v>538</v>
      </c>
      <c r="J16" s="3" t="s">
        <v>539</v>
      </c>
      <c r="K16" s="3" t="s">
        <v>44</v>
      </c>
      <c r="L16" s="3" t="s">
        <v>38</v>
      </c>
      <c r="M16" s="83">
        <v>1</v>
      </c>
      <c r="N16" s="3" t="s">
        <v>540</v>
      </c>
      <c r="O16" s="3" t="s">
        <v>271</v>
      </c>
      <c r="P16" s="3" t="s">
        <v>65</v>
      </c>
      <c r="Q16" s="3" t="s">
        <v>66</v>
      </c>
      <c r="R16" s="5">
        <v>0</v>
      </c>
      <c r="S16" s="3" t="s">
        <v>284</v>
      </c>
      <c r="T16" s="5">
        <v>0</v>
      </c>
      <c r="U16" s="3" t="s">
        <v>284</v>
      </c>
      <c r="V16" s="5">
        <v>0</v>
      </c>
      <c r="W16" s="3" t="s">
        <v>284</v>
      </c>
      <c r="X16" s="5">
        <v>0</v>
      </c>
      <c r="Y16" s="3" t="s">
        <v>284</v>
      </c>
      <c r="Z16" s="5">
        <v>0</v>
      </c>
      <c r="AA16" s="3" t="s">
        <v>284</v>
      </c>
      <c r="AB16" s="5">
        <v>0</v>
      </c>
      <c r="AC16" s="5">
        <v>0</v>
      </c>
      <c r="AD16" s="3"/>
      <c r="AE16" s="3"/>
      <c r="AF16" s="5"/>
      <c r="AG16" s="3"/>
      <c r="AH16" s="5"/>
      <c r="AI16" s="3"/>
      <c r="AJ16" s="5"/>
      <c r="AK16" s="3"/>
      <c r="AL16" s="5"/>
      <c r="AM16" s="3"/>
      <c r="AN16" s="5"/>
      <c r="AO16" s="3"/>
      <c r="AP16" s="5"/>
      <c r="AQ16" s="5"/>
    </row>
    <row r="17" spans="1:43" ht="45" x14ac:dyDescent="0.25">
      <c r="A17" s="3">
        <v>14</v>
      </c>
      <c r="B17" s="3" t="s">
        <v>23</v>
      </c>
      <c r="C17" s="3" t="s">
        <v>61</v>
      </c>
      <c r="D17" s="3" t="s">
        <v>25</v>
      </c>
      <c r="E17" s="3" t="s">
        <v>26</v>
      </c>
      <c r="F17" s="3" t="s">
        <v>27</v>
      </c>
      <c r="G17" s="4">
        <v>0</v>
      </c>
      <c r="H17" s="3" t="s">
        <v>81</v>
      </c>
      <c r="I17" s="3" t="s">
        <v>82</v>
      </c>
      <c r="J17" s="3" t="s">
        <v>80</v>
      </c>
      <c r="K17" s="3" t="s">
        <v>44</v>
      </c>
      <c r="L17" s="3" t="s">
        <v>53</v>
      </c>
      <c r="M17" s="5">
        <v>2</v>
      </c>
      <c r="N17" s="3"/>
      <c r="O17" s="3" t="s">
        <v>271</v>
      </c>
      <c r="P17" s="3" t="s">
        <v>65</v>
      </c>
      <c r="Q17" s="3" t="s">
        <v>66</v>
      </c>
      <c r="R17" s="5"/>
      <c r="S17" s="3"/>
      <c r="T17" s="5"/>
      <c r="U17" s="3"/>
      <c r="V17" s="5"/>
      <c r="W17" s="3"/>
      <c r="X17" s="5"/>
      <c r="Y17" s="3"/>
      <c r="Z17" s="5"/>
      <c r="AA17" s="3"/>
      <c r="AB17" s="5"/>
      <c r="AC17" s="3"/>
      <c r="AD17" s="5"/>
      <c r="AE17" s="3"/>
      <c r="AF17" s="5"/>
      <c r="AG17" s="3"/>
      <c r="AH17" s="5"/>
      <c r="AI17" s="3"/>
      <c r="AJ17" s="5"/>
      <c r="AK17" s="3"/>
      <c r="AL17" s="5"/>
      <c r="AM17" s="3"/>
      <c r="AN17" s="5"/>
      <c r="AO17" s="3"/>
      <c r="AP17" s="5"/>
      <c r="AQ17" s="5"/>
    </row>
    <row r="18" spans="1:43" ht="60" x14ac:dyDescent="0.25">
      <c r="A18" s="3">
        <v>15</v>
      </c>
      <c r="B18" s="3" t="s">
        <v>23</v>
      </c>
      <c r="C18" s="3" t="s">
        <v>83</v>
      </c>
      <c r="D18" s="3" t="s">
        <v>25</v>
      </c>
      <c r="E18" s="3" t="s">
        <v>26</v>
      </c>
      <c r="F18" s="3" t="s">
        <v>27</v>
      </c>
      <c r="G18" s="4">
        <v>0</v>
      </c>
      <c r="H18" s="15" t="s">
        <v>84</v>
      </c>
      <c r="I18" s="15" t="s">
        <v>85</v>
      </c>
      <c r="J18" s="15" t="s">
        <v>86</v>
      </c>
      <c r="K18" s="15" t="s">
        <v>31</v>
      </c>
      <c r="L18" s="15" t="s">
        <v>87</v>
      </c>
      <c r="M18" s="16">
        <v>83</v>
      </c>
      <c r="N18" s="15"/>
      <c r="O18" s="15" t="s">
        <v>313</v>
      </c>
      <c r="P18" s="15" t="s">
        <v>88</v>
      </c>
      <c r="Q18" s="15" t="s">
        <v>89</v>
      </c>
      <c r="R18" s="16">
        <v>0</v>
      </c>
      <c r="S18" s="17" t="s">
        <v>314</v>
      </c>
      <c r="T18" s="16">
        <v>0</v>
      </c>
      <c r="U18" s="17" t="s">
        <v>314</v>
      </c>
      <c r="V18" s="16">
        <v>0</v>
      </c>
      <c r="W18" s="17" t="s">
        <v>314</v>
      </c>
      <c r="X18" s="16">
        <v>0</v>
      </c>
      <c r="Y18" s="17" t="s">
        <v>314</v>
      </c>
      <c r="Z18" s="16">
        <v>0</v>
      </c>
      <c r="AA18" s="17" t="s">
        <v>314</v>
      </c>
      <c r="AB18" s="3"/>
      <c r="AC18" s="3"/>
      <c r="AD18" s="5"/>
      <c r="AE18" s="3"/>
      <c r="AF18" s="5"/>
      <c r="AG18" s="3"/>
      <c r="AH18" s="5"/>
      <c r="AI18" s="3"/>
      <c r="AJ18" s="5"/>
      <c r="AK18" s="3"/>
      <c r="AL18" s="5"/>
      <c r="AM18" s="3"/>
      <c r="AN18" s="5"/>
      <c r="AO18" s="3"/>
      <c r="AP18" s="5">
        <v>0</v>
      </c>
      <c r="AQ18" s="5">
        <v>0</v>
      </c>
    </row>
    <row r="19" spans="1:43" ht="60" x14ac:dyDescent="0.25">
      <c r="A19" s="3">
        <v>16</v>
      </c>
      <c r="B19" s="3" t="s">
        <v>23</v>
      </c>
      <c r="C19" s="3" t="s">
        <v>83</v>
      </c>
      <c r="D19" s="3" t="s">
        <v>25</v>
      </c>
      <c r="E19" s="3" t="s">
        <v>26</v>
      </c>
      <c r="F19" s="3" t="s">
        <v>27</v>
      </c>
      <c r="G19" s="4">
        <v>44730493420</v>
      </c>
      <c r="H19" s="15" t="s">
        <v>90</v>
      </c>
      <c r="I19" s="15" t="s">
        <v>91</v>
      </c>
      <c r="J19" s="15" t="s">
        <v>92</v>
      </c>
      <c r="K19" s="15" t="s">
        <v>31</v>
      </c>
      <c r="L19" s="15" t="s">
        <v>67</v>
      </c>
      <c r="M19" s="16">
        <v>90.8</v>
      </c>
      <c r="N19" s="18" t="s">
        <v>315</v>
      </c>
      <c r="O19" s="15" t="s">
        <v>88</v>
      </c>
      <c r="P19" s="15" t="s">
        <v>88</v>
      </c>
      <c r="Q19" s="15" t="s">
        <v>89</v>
      </c>
      <c r="R19" s="16">
        <v>23.8</v>
      </c>
      <c r="S19" s="17" t="s">
        <v>316</v>
      </c>
      <c r="T19" s="16">
        <v>23.8</v>
      </c>
      <c r="U19" s="17" t="s">
        <v>316</v>
      </c>
      <c r="V19" s="16">
        <v>27.4</v>
      </c>
      <c r="W19" s="17" t="s">
        <v>316</v>
      </c>
      <c r="X19" s="16">
        <v>29.8</v>
      </c>
      <c r="Y19" s="17" t="s">
        <v>316</v>
      </c>
      <c r="Z19" s="16">
        <v>34</v>
      </c>
      <c r="AA19" s="17" t="s">
        <v>317</v>
      </c>
      <c r="AB19" s="3"/>
      <c r="AC19" s="3"/>
      <c r="AD19" s="5"/>
      <c r="AE19" s="3"/>
      <c r="AF19" s="5"/>
      <c r="AG19" s="3"/>
      <c r="AH19" s="5"/>
      <c r="AI19" s="3"/>
      <c r="AJ19" s="5"/>
      <c r="AK19" s="3"/>
      <c r="AL19" s="5"/>
      <c r="AM19" s="3"/>
      <c r="AN19" s="5"/>
      <c r="AO19" s="3"/>
      <c r="AP19" s="5">
        <v>14199091594</v>
      </c>
      <c r="AQ19" s="5">
        <v>13749405797</v>
      </c>
    </row>
    <row r="20" spans="1:43" ht="360" x14ac:dyDescent="0.25">
      <c r="A20" s="3">
        <v>17</v>
      </c>
      <c r="B20" s="3" t="s">
        <v>23</v>
      </c>
      <c r="C20" s="3" t="s">
        <v>83</v>
      </c>
      <c r="D20" s="3" t="s">
        <v>25</v>
      </c>
      <c r="E20" s="3" t="s">
        <v>26</v>
      </c>
      <c r="F20" s="3" t="s">
        <v>27</v>
      </c>
      <c r="G20" s="4">
        <v>182806573</v>
      </c>
      <c r="H20" s="15" t="s">
        <v>93</v>
      </c>
      <c r="I20" s="15" t="s">
        <v>94</v>
      </c>
      <c r="J20" s="15" t="s">
        <v>95</v>
      </c>
      <c r="K20" s="15" t="s">
        <v>31</v>
      </c>
      <c r="L20" s="15" t="s">
        <v>67</v>
      </c>
      <c r="M20" s="16">
        <v>98</v>
      </c>
      <c r="N20" s="18" t="s">
        <v>315</v>
      </c>
      <c r="O20" s="15" t="s">
        <v>318</v>
      </c>
      <c r="P20" s="15" t="s">
        <v>88</v>
      </c>
      <c r="Q20" s="15" t="s">
        <v>89</v>
      </c>
      <c r="R20" s="16">
        <v>5</v>
      </c>
      <c r="S20" s="17" t="s">
        <v>319</v>
      </c>
      <c r="T20" s="16">
        <v>5</v>
      </c>
      <c r="U20" s="17" t="s">
        <v>319</v>
      </c>
      <c r="V20" s="16">
        <v>15</v>
      </c>
      <c r="W20" s="17" t="s">
        <v>320</v>
      </c>
      <c r="X20" s="16">
        <v>30</v>
      </c>
      <c r="Y20" s="17" t="s">
        <v>321</v>
      </c>
      <c r="Z20" s="16">
        <v>41</v>
      </c>
      <c r="AA20" s="17" t="s">
        <v>322</v>
      </c>
      <c r="AB20" s="3"/>
      <c r="AC20" s="3"/>
      <c r="AD20" s="5"/>
      <c r="AE20" s="3"/>
      <c r="AF20" s="5"/>
      <c r="AG20" s="3"/>
      <c r="AH20" s="5"/>
      <c r="AI20" s="3"/>
      <c r="AJ20" s="5"/>
      <c r="AK20" s="3"/>
      <c r="AL20" s="5"/>
      <c r="AM20" s="3"/>
      <c r="AN20" s="5"/>
      <c r="AO20" s="3"/>
      <c r="AP20" s="5">
        <v>0</v>
      </c>
      <c r="AQ20" s="5">
        <v>0</v>
      </c>
    </row>
    <row r="21" spans="1:43" ht="409.5" x14ac:dyDescent="0.25">
      <c r="A21" s="3">
        <v>18</v>
      </c>
      <c r="B21" s="3" t="s">
        <v>23</v>
      </c>
      <c r="C21" s="3" t="s">
        <v>83</v>
      </c>
      <c r="D21" s="3" t="s">
        <v>25</v>
      </c>
      <c r="E21" s="3" t="s">
        <v>26</v>
      </c>
      <c r="F21" s="3" t="s">
        <v>27</v>
      </c>
      <c r="G21" s="4">
        <v>505017829</v>
      </c>
      <c r="H21" s="15" t="s">
        <v>96</v>
      </c>
      <c r="I21" s="15" t="s">
        <v>97</v>
      </c>
      <c r="J21" s="15" t="s">
        <v>95</v>
      </c>
      <c r="K21" s="15" t="s">
        <v>31</v>
      </c>
      <c r="L21" s="15" t="s">
        <v>67</v>
      </c>
      <c r="M21" s="16">
        <v>98</v>
      </c>
      <c r="N21" s="18" t="s">
        <v>315</v>
      </c>
      <c r="O21" s="15" t="s">
        <v>313</v>
      </c>
      <c r="P21" s="15" t="s">
        <v>88</v>
      </c>
      <c r="Q21" s="15" t="s">
        <v>89</v>
      </c>
      <c r="R21" s="16">
        <v>5</v>
      </c>
      <c r="S21" s="17" t="s">
        <v>323</v>
      </c>
      <c r="T21" s="16">
        <v>5</v>
      </c>
      <c r="U21" s="17" t="s">
        <v>323</v>
      </c>
      <c r="V21" s="16">
        <v>8</v>
      </c>
      <c r="W21" s="17" t="s">
        <v>324</v>
      </c>
      <c r="X21" s="19">
        <v>10</v>
      </c>
      <c r="Y21" s="17" t="s">
        <v>325</v>
      </c>
      <c r="Z21" s="16">
        <v>15</v>
      </c>
      <c r="AA21" s="17" t="s">
        <v>326</v>
      </c>
      <c r="AB21" s="3"/>
      <c r="AC21" s="3"/>
      <c r="AD21" s="5"/>
      <c r="AE21" s="3"/>
      <c r="AF21" s="5"/>
      <c r="AG21" s="3"/>
      <c r="AH21" s="5"/>
      <c r="AI21" s="3"/>
      <c r="AJ21" s="5"/>
      <c r="AK21" s="3"/>
      <c r="AL21" s="5"/>
      <c r="AM21" s="3"/>
      <c r="AN21" s="5"/>
      <c r="AO21" s="3"/>
      <c r="AP21" s="5">
        <v>0</v>
      </c>
      <c r="AQ21" s="5">
        <v>0</v>
      </c>
    </row>
    <row r="22" spans="1:43" ht="409.5" x14ac:dyDescent="0.25">
      <c r="A22" s="3">
        <v>19</v>
      </c>
      <c r="B22" s="3" t="s">
        <v>23</v>
      </c>
      <c r="C22" s="3" t="s">
        <v>83</v>
      </c>
      <c r="D22" s="3" t="s">
        <v>25</v>
      </c>
      <c r="E22" s="3" t="s">
        <v>26</v>
      </c>
      <c r="F22" s="3" t="s">
        <v>27</v>
      </c>
      <c r="G22" s="4">
        <v>448262297</v>
      </c>
      <c r="H22" s="15" t="s">
        <v>98</v>
      </c>
      <c r="I22" s="15" t="s">
        <v>99</v>
      </c>
      <c r="J22" s="15" t="s">
        <v>95</v>
      </c>
      <c r="K22" s="15" t="s">
        <v>31</v>
      </c>
      <c r="L22" s="15" t="s">
        <v>67</v>
      </c>
      <c r="M22" s="16">
        <v>98</v>
      </c>
      <c r="N22" s="18" t="s">
        <v>315</v>
      </c>
      <c r="O22" s="15" t="s">
        <v>313</v>
      </c>
      <c r="P22" s="15" t="s">
        <v>88</v>
      </c>
      <c r="Q22" s="15" t="s">
        <v>89</v>
      </c>
      <c r="R22" s="16">
        <v>5</v>
      </c>
      <c r="S22" s="17" t="s">
        <v>327</v>
      </c>
      <c r="T22" s="16">
        <v>5</v>
      </c>
      <c r="U22" s="17" t="s">
        <v>327</v>
      </c>
      <c r="V22" s="16">
        <v>10</v>
      </c>
      <c r="W22" s="17" t="s">
        <v>328</v>
      </c>
      <c r="X22" s="16">
        <v>15</v>
      </c>
      <c r="Y22" s="17" t="s">
        <v>329</v>
      </c>
      <c r="Z22" s="16">
        <v>20</v>
      </c>
      <c r="AA22" s="17" t="s">
        <v>330</v>
      </c>
      <c r="AB22" s="3"/>
      <c r="AC22" s="3"/>
      <c r="AD22" s="5"/>
      <c r="AE22" s="3"/>
      <c r="AF22" s="5"/>
      <c r="AG22" s="3"/>
      <c r="AH22" s="5"/>
      <c r="AI22" s="3"/>
      <c r="AJ22" s="5"/>
      <c r="AK22" s="3"/>
      <c r="AL22" s="5"/>
      <c r="AM22" s="3"/>
      <c r="AN22" s="5"/>
      <c r="AO22" s="3"/>
      <c r="AP22" s="5">
        <v>448262297</v>
      </c>
      <c r="AQ22" s="5">
        <v>0</v>
      </c>
    </row>
    <row r="23" spans="1:43" ht="300" x14ac:dyDescent="0.25">
      <c r="A23" s="3">
        <v>20</v>
      </c>
      <c r="B23" s="3" t="s">
        <v>23</v>
      </c>
      <c r="C23" s="3" t="s">
        <v>83</v>
      </c>
      <c r="D23" s="3" t="s">
        <v>25</v>
      </c>
      <c r="E23" s="3" t="s">
        <v>26</v>
      </c>
      <c r="F23" s="3" t="s">
        <v>27</v>
      </c>
      <c r="G23" s="4">
        <v>5000000</v>
      </c>
      <c r="H23" s="15" t="s">
        <v>331</v>
      </c>
      <c r="I23" s="15" t="s">
        <v>100</v>
      </c>
      <c r="J23" s="15" t="s">
        <v>101</v>
      </c>
      <c r="K23" s="15" t="s">
        <v>31</v>
      </c>
      <c r="L23" s="15" t="s">
        <v>67</v>
      </c>
      <c r="M23" s="16">
        <v>90</v>
      </c>
      <c r="N23" s="18" t="s">
        <v>315</v>
      </c>
      <c r="O23" s="15" t="s">
        <v>332</v>
      </c>
      <c r="P23" s="15" t="s">
        <v>88</v>
      </c>
      <c r="Q23" s="15" t="s">
        <v>89</v>
      </c>
      <c r="R23" s="16">
        <v>80</v>
      </c>
      <c r="S23" s="17" t="s">
        <v>333</v>
      </c>
      <c r="T23" s="16">
        <v>80</v>
      </c>
      <c r="U23" s="17" t="s">
        <v>333</v>
      </c>
      <c r="V23" s="16">
        <v>80</v>
      </c>
      <c r="W23" s="17" t="s">
        <v>334</v>
      </c>
      <c r="X23" s="16">
        <v>75</v>
      </c>
      <c r="Y23" s="17" t="s">
        <v>335</v>
      </c>
      <c r="Z23" s="16">
        <v>75</v>
      </c>
      <c r="AA23" s="17" t="s">
        <v>336</v>
      </c>
      <c r="AB23" s="3"/>
      <c r="AC23" s="3"/>
      <c r="AD23" s="5"/>
      <c r="AE23" s="3"/>
      <c r="AF23" s="5"/>
      <c r="AG23" s="3"/>
      <c r="AH23" s="5"/>
      <c r="AI23" s="3"/>
      <c r="AJ23" s="5"/>
      <c r="AK23" s="3"/>
      <c r="AL23" s="5"/>
      <c r="AM23" s="3"/>
      <c r="AN23" s="5"/>
      <c r="AO23" s="3"/>
      <c r="AP23" s="5">
        <v>1423500</v>
      </c>
      <c r="AQ23" s="5">
        <v>0</v>
      </c>
    </row>
    <row r="24" spans="1:43" ht="270" x14ac:dyDescent="0.25">
      <c r="A24" s="3">
        <v>21</v>
      </c>
      <c r="B24" s="3" t="s">
        <v>23</v>
      </c>
      <c r="C24" s="3" t="s">
        <v>83</v>
      </c>
      <c r="D24" s="3" t="s">
        <v>25</v>
      </c>
      <c r="E24" s="3" t="s">
        <v>26</v>
      </c>
      <c r="F24" s="3" t="s">
        <v>27</v>
      </c>
      <c r="G24" s="4">
        <v>43589406721</v>
      </c>
      <c r="H24" s="15" t="s">
        <v>102</v>
      </c>
      <c r="I24" s="15" t="s">
        <v>103</v>
      </c>
      <c r="J24" s="15" t="s">
        <v>337</v>
      </c>
      <c r="K24" s="15" t="s">
        <v>31</v>
      </c>
      <c r="L24" s="15" t="s">
        <v>67</v>
      </c>
      <c r="M24" s="16">
        <v>70</v>
      </c>
      <c r="N24" s="20" t="s">
        <v>315</v>
      </c>
      <c r="O24" s="15" t="s">
        <v>332</v>
      </c>
      <c r="P24" s="15" t="s">
        <v>88</v>
      </c>
      <c r="Q24" s="15" t="s">
        <v>89</v>
      </c>
      <c r="R24" s="16">
        <v>24</v>
      </c>
      <c r="S24" s="17" t="s">
        <v>338</v>
      </c>
      <c r="T24" s="16">
        <v>24</v>
      </c>
      <c r="U24" s="17" t="s">
        <v>338</v>
      </c>
      <c r="V24" s="16">
        <v>24</v>
      </c>
      <c r="W24" s="17" t="s">
        <v>339</v>
      </c>
      <c r="X24" s="16">
        <v>19</v>
      </c>
      <c r="Y24" s="17" t="s">
        <v>340</v>
      </c>
      <c r="Z24" s="16">
        <v>19</v>
      </c>
      <c r="AA24" s="17" t="s">
        <v>341</v>
      </c>
      <c r="AB24" s="3"/>
      <c r="AC24" s="3"/>
      <c r="AD24" s="5"/>
      <c r="AE24" s="3"/>
      <c r="AF24" s="5"/>
      <c r="AG24" s="3"/>
      <c r="AH24" s="5"/>
      <c r="AI24" s="3"/>
      <c r="AJ24" s="5"/>
      <c r="AK24" s="3"/>
      <c r="AL24" s="5"/>
      <c r="AM24" s="3"/>
      <c r="AN24" s="5"/>
      <c r="AO24" s="3"/>
      <c r="AP24" s="5">
        <v>13749405797</v>
      </c>
      <c r="AQ24" s="5">
        <v>13749405797</v>
      </c>
    </row>
    <row r="25" spans="1:43" ht="45" x14ac:dyDescent="0.25">
      <c r="A25" s="3">
        <v>22</v>
      </c>
      <c r="B25" s="3" t="s">
        <v>23</v>
      </c>
      <c r="C25" s="3" t="s">
        <v>83</v>
      </c>
      <c r="D25" s="3" t="s">
        <v>25</v>
      </c>
      <c r="E25" s="3" t="s">
        <v>26</v>
      </c>
      <c r="F25" s="3" t="s">
        <v>27</v>
      </c>
      <c r="G25" s="4">
        <v>0</v>
      </c>
      <c r="H25" s="15" t="s">
        <v>104</v>
      </c>
      <c r="I25" s="15" t="s">
        <v>105</v>
      </c>
      <c r="J25" s="15" t="s">
        <v>106</v>
      </c>
      <c r="K25" s="15" t="s">
        <v>76</v>
      </c>
      <c r="L25" s="15" t="s">
        <v>38</v>
      </c>
      <c r="M25" s="16">
        <v>3</v>
      </c>
      <c r="N25" s="15"/>
      <c r="O25" s="15" t="s">
        <v>342</v>
      </c>
      <c r="P25" s="15" t="s">
        <v>88</v>
      </c>
      <c r="Q25" s="15" t="s">
        <v>89</v>
      </c>
      <c r="R25" s="16">
        <v>0</v>
      </c>
      <c r="S25" s="17" t="s">
        <v>343</v>
      </c>
      <c r="T25" s="16">
        <v>0</v>
      </c>
      <c r="U25" s="17" t="s">
        <v>343</v>
      </c>
      <c r="V25" s="16">
        <v>0</v>
      </c>
      <c r="W25" s="17" t="s">
        <v>343</v>
      </c>
      <c r="X25" s="16">
        <v>0</v>
      </c>
      <c r="Y25" s="17" t="s">
        <v>343</v>
      </c>
      <c r="Z25" s="16">
        <v>0</v>
      </c>
      <c r="AA25" s="17" t="s">
        <v>343</v>
      </c>
      <c r="AB25" s="3"/>
      <c r="AC25" s="3"/>
      <c r="AD25" s="5"/>
      <c r="AE25" s="3"/>
      <c r="AF25" s="5"/>
      <c r="AG25" s="3"/>
      <c r="AH25" s="5"/>
      <c r="AI25" s="3"/>
      <c r="AJ25" s="5"/>
      <c r="AK25" s="3"/>
      <c r="AL25" s="5"/>
      <c r="AM25" s="3"/>
      <c r="AN25" s="5"/>
      <c r="AO25" s="3"/>
      <c r="AP25" s="5">
        <v>0</v>
      </c>
      <c r="AQ25" s="5">
        <v>0</v>
      </c>
    </row>
    <row r="26" spans="1:43" ht="90" x14ac:dyDescent="0.25">
      <c r="A26" s="3">
        <v>23</v>
      </c>
      <c r="B26" s="3" t="s">
        <v>107</v>
      </c>
      <c r="C26" s="3" t="s">
        <v>108</v>
      </c>
      <c r="D26" s="3" t="s">
        <v>25</v>
      </c>
      <c r="E26" s="3" t="s">
        <v>109</v>
      </c>
      <c r="F26" s="3" t="s">
        <v>110</v>
      </c>
      <c r="G26" s="4">
        <v>2686348900</v>
      </c>
      <c r="H26" s="3" t="s">
        <v>111</v>
      </c>
      <c r="I26" s="3" t="s">
        <v>112</v>
      </c>
      <c r="J26" s="3" t="s">
        <v>113</v>
      </c>
      <c r="K26" s="3" t="s">
        <v>76</v>
      </c>
      <c r="L26" s="3" t="s">
        <v>32</v>
      </c>
      <c r="M26" s="5">
        <v>2</v>
      </c>
      <c r="N26" s="3"/>
      <c r="O26" s="3" t="s">
        <v>114</v>
      </c>
      <c r="P26" s="3" t="s">
        <v>114</v>
      </c>
      <c r="Q26" s="3" t="s">
        <v>115</v>
      </c>
      <c r="R26" s="5">
        <v>0</v>
      </c>
      <c r="S26" s="3"/>
      <c r="T26" s="5">
        <v>0</v>
      </c>
      <c r="U26" s="3"/>
      <c r="V26" s="5">
        <v>0</v>
      </c>
      <c r="W26" s="3"/>
      <c r="X26" s="5">
        <v>0</v>
      </c>
      <c r="Y26" s="3"/>
      <c r="Z26" s="5">
        <v>0</v>
      </c>
      <c r="AA26" s="3" t="s">
        <v>458</v>
      </c>
      <c r="AB26" s="5"/>
      <c r="AC26" s="3"/>
      <c r="AD26" s="5"/>
      <c r="AE26" s="3"/>
      <c r="AF26" s="5"/>
      <c r="AG26" s="3"/>
      <c r="AH26" s="5"/>
      <c r="AI26" s="3"/>
      <c r="AJ26" s="5"/>
      <c r="AK26" s="3"/>
      <c r="AL26" s="5"/>
      <c r="AM26" s="3"/>
      <c r="AN26" s="5"/>
      <c r="AO26" s="3"/>
      <c r="AP26" s="5"/>
      <c r="AQ26" s="5"/>
    </row>
    <row r="27" spans="1:43" ht="90" x14ac:dyDescent="0.25">
      <c r="A27" s="3">
        <v>24</v>
      </c>
      <c r="B27" s="3" t="s">
        <v>107</v>
      </c>
      <c r="C27" s="3" t="s">
        <v>108</v>
      </c>
      <c r="D27" s="3" t="s">
        <v>25</v>
      </c>
      <c r="E27" s="3" t="s">
        <v>109</v>
      </c>
      <c r="F27" s="3" t="s">
        <v>110</v>
      </c>
      <c r="G27" s="4">
        <v>2686348900</v>
      </c>
      <c r="H27" s="3" t="s">
        <v>116</v>
      </c>
      <c r="I27" s="3" t="s">
        <v>117</v>
      </c>
      <c r="J27" s="3" t="s">
        <v>118</v>
      </c>
      <c r="K27" s="3" t="s">
        <v>76</v>
      </c>
      <c r="L27" s="3" t="s">
        <v>32</v>
      </c>
      <c r="M27" s="5">
        <v>2</v>
      </c>
      <c r="N27" s="3"/>
      <c r="O27" s="3" t="s">
        <v>114</v>
      </c>
      <c r="P27" s="3" t="s">
        <v>114</v>
      </c>
      <c r="Q27" s="3" t="s">
        <v>115</v>
      </c>
      <c r="R27" s="5">
        <v>0</v>
      </c>
      <c r="S27" s="3"/>
      <c r="T27" s="5">
        <v>0</v>
      </c>
      <c r="U27" s="3"/>
      <c r="V27" s="5">
        <v>0</v>
      </c>
      <c r="W27" s="3"/>
      <c r="X27" s="5">
        <v>0</v>
      </c>
      <c r="Y27" s="3"/>
      <c r="Z27" s="5">
        <v>0</v>
      </c>
      <c r="AA27" s="3" t="s">
        <v>458</v>
      </c>
      <c r="AB27" s="5"/>
      <c r="AC27" s="3"/>
      <c r="AD27" s="5"/>
      <c r="AE27" s="3"/>
      <c r="AF27" s="5"/>
      <c r="AG27" s="3"/>
      <c r="AH27" s="5"/>
      <c r="AI27" s="3"/>
      <c r="AJ27" s="5"/>
      <c r="AK27" s="3"/>
      <c r="AL27" s="5"/>
      <c r="AM27" s="3"/>
      <c r="AN27" s="5"/>
      <c r="AO27" s="3"/>
      <c r="AP27" s="5"/>
      <c r="AQ27" s="5"/>
    </row>
    <row r="28" spans="1:43" ht="90" x14ac:dyDescent="0.25">
      <c r="A28" s="3">
        <v>25</v>
      </c>
      <c r="B28" s="3" t="s">
        <v>107</v>
      </c>
      <c r="C28" s="3" t="s">
        <v>108</v>
      </c>
      <c r="D28" s="3" t="s">
        <v>25</v>
      </c>
      <c r="E28" s="3" t="s">
        <v>109</v>
      </c>
      <c r="F28" s="3" t="s">
        <v>110</v>
      </c>
      <c r="G28" s="4">
        <v>21490791200</v>
      </c>
      <c r="H28" s="3" t="s">
        <v>119</v>
      </c>
      <c r="I28" s="3" t="s">
        <v>120</v>
      </c>
      <c r="J28" s="3" t="s">
        <v>121</v>
      </c>
      <c r="K28" s="3" t="s">
        <v>76</v>
      </c>
      <c r="L28" s="3" t="s">
        <v>32</v>
      </c>
      <c r="M28" s="5">
        <v>20</v>
      </c>
      <c r="N28" s="3"/>
      <c r="O28" s="3" t="s">
        <v>114</v>
      </c>
      <c r="P28" s="3" t="s">
        <v>114</v>
      </c>
      <c r="Q28" s="3" t="s">
        <v>115</v>
      </c>
      <c r="R28" s="5">
        <v>0</v>
      </c>
      <c r="S28" s="3"/>
      <c r="T28" s="5">
        <v>0</v>
      </c>
      <c r="U28" s="3"/>
      <c r="V28" s="5">
        <v>0</v>
      </c>
      <c r="W28" s="3"/>
      <c r="X28" s="5">
        <v>0</v>
      </c>
      <c r="Y28" s="3"/>
      <c r="Z28" s="5">
        <v>0</v>
      </c>
      <c r="AA28" s="3" t="s">
        <v>458</v>
      </c>
      <c r="AB28" s="5"/>
      <c r="AC28" s="3"/>
      <c r="AD28" s="5"/>
      <c r="AE28" s="3"/>
      <c r="AF28" s="5"/>
      <c r="AG28" s="3"/>
      <c r="AH28" s="5"/>
      <c r="AI28" s="3"/>
      <c r="AJ28" s="5"/>
      <c r="AK28" s="3"/>
      <c r="AL28" s="5"/>
      <c r="AM28" s="3"/>
      <c r="AN28" s="5"/>
      <c r="AO28" s="3"/>
      <c r="AP28" s="5"/>
      <c r="AQ28" s="5"/>
    </row>
    <row r="29" spans="1:43" ht="90" x14ac:dyDescent="0.25">
      <c r="A29" s="3">
        <v>26</v>
      </c>
      <c r="B29" s="3" t="s">
        <v>107</v>
      </c>
      <c r="C29" s="3" t="s">
        <v>108</v>
      </c>
      <c r="D29" s="3" t="s">
        <v>25</v>
      </c>
      <c r="E29" s="3" t="s">
        <v>109</v>
      </c>
      <c r="F29" s="3" t="s">
        <v>110</v>
      </c>
      <c r="G29" s="4">
        <v>16118093400</v>
      </c>
      <c r="H29" s="3" t="s">
        <v>122</v>
      </c>
      <c r="I29" s="3" t="s">
        <v>123</v>
      </c>
      <c r="J29" s="3" t="s">
        <v>124</v>
      </c>
      <c r="K29" s="3" t="s">
        <v>76</v>
      </c>
      <c r="L29" s="3" t="s">
        <v>32</v>
      </c>
      <c r="M29" s="5">
        <v>6</v>
      </c>
      <c r="N29" s="3"/>
      <c r="O29" s="3" t="s">
        <v>114</v>
      </c>
      <c r="P29" s="3" t="s">
        <v>114</v>
      </c>
      <c r="Q29" s="3" t="s">
        <v>115</v>
      </c>
      <c r="R29" s="5">
        <v>0</v>
      </c>
      <c r="S29" s="3"/>
      <c r="T29" s="5">
        <v>0</v>
      </c>
      <c r="U29" s="3"/>
      <c r="V29" s="5">
        <v>0</v>
      </c>
      <c r="W29" s="3"/>
      <c r="X29" s="5">
        <v>0</v>
      </c>
      <c r="Y29" s="3"/>
      <c r="Z29" s="5">
        <v>0</v>
      </c>
      <c r="AA29" s="3" t="s">
        <v>458</v>
      </c>
      <c r="AB29" s="5"/>
      <c r="AC29" s="3"/>
      <c r="AD29" s="5"/>
      <c r="AE29" s="3"/>
      <c r="AF29" s="5"/>
      <c r="AG29" s="3"/>
      <c r="AH29" s="5"/>
      <c r="AI29" s="3"/>
      <c r="AJ29" s="5"/>
      <c r="AK29" s="3"/>
      <c r="AL29" s="5"/>
      <c r="AM29" s="3"/>
      <c r="AN29" s="5"/>
      <c r="AO29" s="3"/>
      <c r="AP29" s="5"/>
      <c r="AQ29" s="5"/>
    </row>
    <row r="30" spans="1:43" ht="45" x14ac:dyDescent="0.25">
      <c r="A30" s="3">
        <v>27</v>
      </c>
      <c r="B30" s="3" t="s">
        <v>107</v>
      </c>
      <c r="C30" s="43" t="s">
        <v>125</v>
      </c>
      <c r="D30" s="3" t="s">
        <v>25</v>
      </c>
      <c r="E30" s="3" t="s">
        <v>26</v>
      </c>
      <c r="F30" s="3" t="s">
        <v>27</v>
      </c>
      <c r="G30" s="4">
        <v>0</v>
      </c>
      <c r="H30" s="3" t="s">
        <v>126</v>
      </c>
      <c r="I30" s="3" t="s">
        <v>127</v>
      </c>
      <c r="J30" s="3" t="s">
        <v>128</v>
      </c>
      <c r="K30" s="3" t="s">
        <v>31</v>
      </c>
      <c r="L30" s="3" t="s">
        <v>32</v>
      </c>
      <c r="M30" s="5">
        <v>90</v>
      </c>
      <c r="N30" s="3"/>
      <c r="O30" s="3"/>
      <c r="P30" s="3" t="s">
        <v>129</v>
      </c>
      <c r="Q30" s="9" t="s">
        <v>130</v>
      </c>
      <c r="R30" s="5"/>
      <c r="S30" s="3"/>
      <c r="T30" s="5"/>
      <c r="U30" s="3"/>
      <c r="V30" s="5"/>
      <c r="W30" s="3"/>
      <c r="X30" s="5"/>
      <c r="Y30" s="3"/>
      <c r="Z30" s="5"/>
      <c r="AA30" s="3"/>
      <c r="AB30" s="5"/>
      <c r="AC30" s="3"/>
      <c r="AD30" s="5"/>
      <c r="AE30" s="3"/>
      <c r="AF30" s="5"/>
      <c r="AG30" s="3"/>
      <c r="AH30" s="5"/>
      <c r="AI30" s="3"/>
      <c r="AJ30" s="5"/>
      <c r="AK30" s="3"/>
      <c r="AL30" s="5"/>
      <c r="AM30" s="3"/>
      <c r="AN30" s="5"/>
      <c r="AO30" s="3"/>
      <c r="AP30" s="5"/>
      <c r="AQ30" s="5"/>
    </row>
    <row r="31" spans="1:43" ht="30" x14ac:dyDescent="0.25">
      <c r="A31" s="3">
        <v>28</v>
      </c>
      <c r="B31" s="3" t="s">
        <v>107</v>
      </c>
      <c r="C31" s="43" t="s">
        <v>125</v>
      </c>
      <c r="D31" s="3" t="s">
        <v>25</v>
      </c>
      <c r="E31" s="3" t="s">
        <v>26</v>
      </c>
      <c r="F31" s="3" t="s">
        <v>27</v>
      </c>
      <c r="G31" s="4">
        <v>0</v>
      </c>
      <c r="H31" s="3" t="s">
        <v>131</v>
      </c>
      <c r="I31" s="3" t="s">
        <v>132</v>
      </c>
      <c r="J31" s="3" t="s">
        <v>133</v>
      </c>
      <c r="K31" s="3" t="s">
        <v>31</v>
      </c>
      <c r="L31" s="3" t="s">
        <v>67</v>
      </c>
      <c r="M31" s="5">
        <v>80</v>
      </c>
      <c r="N31" s="3"/>
      <c r="O31" s="3"/>
      <c r="P31" s="3" t="s">
        <v>129</v>
      </c>
      <c r="Q31" s="3" t="s">
        <v>130</v>
      </c>
      <c r="R31" s="5"/>
      <c r="S31" s="3"/>
      <c r="T31" s="5"/>
      <c r="U31" s="3"/>
      <c r="V31" s="5"/>
      <c r="W31" s="3"/>
      <c r="X31" s="5"/>
      <c r="Y31" s="3"/>
      <c r="Z31" s="5"/>
      <c r="AA31" s="3"/>
      <c r="AB31" s="5"/>
      <c r="AC31" s="3"/>
      <c r="AD31" s="5"/>
      <c r="AE31" s="3"/>
      <c r="AF31" s="5"/>
      <c r="AG31" s="3"/>
      <c r="AH31" s="5"/>
      <c r="AI31" s="3"/>
      <c r="AJ31" s="5"/>
      <c r="AK31" s="3"/>
      <c r="AL31" s="5"/>
      <c r="AM31" s="3"/>
      <c r="AN31" s="5"/>
      <c r="AO31" s="3"/>
      <c r="AP31" s="5"/>
      <c r="AQ31" s="5"/>
    </row>
    <row r="32" spans="1:43" ht="300" x14ac:dyDescent="0.25">
      <c r="A32" s="3">
        <v>29</v>
      </c>
      <c r="B32" s="3" t="s">
        <v>107</v>
      </c>
      <c r="C32" s="3" t="s">
        <v>134</v>
      </c>
      <c r="D32" s="3" t="s">
        <v>25</v>
      </c>
      <c r="E32" s="3" t="s">
        <v>26</v>
      </c>
      <c r="F32" s="3" t="s">
        <v>27</v>
      </c>
      <c r="G32" s="38">
        <v>939179956</v>
      </c>
      <c r="H32" s="3" t="s">
        <v>135</v>
      </c>
      <c r="I32" s="3" t="s">
        <v>31</v>
      </c>
      <c r="J32" s="3" t="s">
        <v>32</v>
      </c>
      <c r="K32" s="5">
        <v>90</v>
      </c>
      <c r="L32" s="39" t="s">
        <v>443</v>
      </c>
      <c r="M32" s="39" t="s">
        <v>444</v>
      </c>
      <c r="N32" s="40">
        <v>18.5</v>
      </c>
      <c r="O32" s="39" t="s">
        <v>447</v>
      </c>
      <c r="P32" s="40">
        <v>33.9</v>
      </c>
      <c r="Q32" s="39" t="s">
        <v>448</v>
      </c>
      <c r="R32" s="40">
        <v>59.1</v>
      </c>
      <c r="S32" s="39" t="s">
        <v>449</v>
      </c>
      <c r="T32" s="40">
        <v>75.599999999999994</v>
      </c>
      <c r="U32" s="39" t="s">
        <v>450</v>
      </c>
      <c r="V32" s="40">
        <v>83.5</v>
      </c>
      <c r="W32" s="39" t="s">
        <v>451</v>
      </c>
      <c r="X32" s="41"/>
      <c r="Y32" s="3"/>
      <c r="Z32" s="5"/>
      <c r="AA32" s="3"/>
      <c r="AB32" s="5"/>
      <c r="AC32" s="3"/>
      <c r="AD32" s="5"/>
      <c r="AE32" s="3"/>
      <c r="AF32" s="5"/>
      <c r="AG32" s="3"/>
      <c r="AH32" s="5"/>
      <c r="AI32" s="3"/>
      <c r="AJ32" s="5"/>
      <c r="AK32" s="3"/>
      <c r="AL32" s="3"/>
      <c r="AM32" s="3"/>
      <c r="AN32" s="3"/>
      <c r="AO32" s="3"/>
      <c r="AP32" s="38">
        <v>799192500</v>
      </c>
      <c r="AQ32" s="38">
        <v>213405000</v>
      </c>
    </row>
    <row r="33" spans="1:43" ht="240" x14ac:dyDescent="0.25">
      <c r="A33" s="3">
        <v>30</v>
      </c>
      <c r="B33" s="3" t="s">
        <v>107</v>
      </c>
      <c r="C33" s="3" t="s">
        <v>134</v>
      </c>
      <c r="D33" s="3" t="s">
        <v>25</v>
      </c>
      <c r="E33" s="3" t="s">
        <v>26</v>
      </c>
      <c r="F33" s="3" t="s">
        <v>27</v>
      </c>
      <c r="G33" s="38">
        <v>626119971</v>
      </c>
      <c r="H33" s="3" t="s">
        <v>136</v>
      </c>
      <c r="I33" s="3" t="s">
        <v>31</v>
      </c>
      <c r="J33" s="3" t="s">
        <v>32</v>
      </c>
      <c r="K33" s="5">
        <v>75</v>
      </c>
      <c r="L33" s="39" t="s">
        <v>445</v>
      </c>
      <c r="M33" s="39" t="s">
        <v>444</v>
      </c>
      <c r="N33" s="40">
        <v>9.4</v>
      </c>
      <c r="O33" s="39" t="s">
        <v>452</v>
      </c>
      <c r="P33" s="40">
        <v>16.2</v>
      </c>
      <c r="Q33" s="39" t="s">
        <v>453</v>
      </c>
      <c r="R33" s="40">
        <v>36.1</v>
      </c>
      <c r="S33" s="39" t="s">
        <v>454</v>
      </c>
      <c r="T33" s="40">
        <v>48.9</v>
      </c>
      <c r="U33" s="39" t="s">
        <v>455</v>
      </c>
      <c r="V33" s="40">
        <v>60.3</v>
      </c>
      <c r="W33" s="39" t="s">
        <v>456</v>
      </c>
      <c r="X33" s="41"/>
      <c r="Y33" s="3"/>
      <c r="Z33" s="5"/>
      <c r="AA33" s="3"/>
      <c r="AB33" s="5"/>
      <c r="AC33" s="3"/>
      <c r="AD33" s="5"/>
      <c r="AE33" s="3"/>
      <c r="AF33" s="5"/>
      <c r="AG33" s="3"/>
      <c r="AH33" s="5"/>
      <c r="AI33" s="3"/>
      <c r="AJ33" s="5"/>
      <c r="AK33" s="3"/>
      <c r="AL33" s="3"/>
      <c r="AM33" s="3"/>
      <c r="AN33" s="3"/>
      <c r="AO33" s="3"/>
      <c r="AP33" s="38">
        <v>532795000</v>
      </c>
      <c r="AQ33" s="38">
        <v>142270000</v>
      </c>
    </row>
    <row r="34" spans="1:43" ht="105" x14ac:dyDescent="0.25">
      <c r="A34" s="3">
        <v>31</v>
      </c>
      <c r="B34" s="3" t="s">
        <v>107</v>
      </c>
      <c r="C34" s="3" t="s">
        <v>134</v>
      </c>
      <c r="D34" s="3" t="s">
        <v>25</v>
      </c>
      <c r="E34" s="3" t="s">
        <v>26</v>
      </c>
      <c r="F34" s="3" t="s">
        <v>27</v>
      </c>
      <c r="G34" s="38">
        <v>470577737</v>
      </c>
      <c r="H34" s="3" t="s">
        <v>137</v>
      </c>
      <c r="I34" s="3" t="s">
        <v>31</v>
      </c>
      <c r="J34" s="3" t="s">
        <v>67</v>
      </c>
      <c r="K34" s="5">
        <v>100</v>
      </c>
      <c r="L34" s="39" t="s">
        <v>446</v>
      </c>
      <c r="M34" s="39" t="s">
        <v>444</v>
      </c>
      <c r="N34" s="41"/>
      <c r="O34" s="42"/>
      <c r="P34" s="41"/>
      <c r="Q34" s="42"/>
      <c r="R34" s="40">
        <v>14.29</v>
      </c>
      <c r="S34" s="39" t="s">
        <v>457</v>
      </c>
      <c r="T34" s="40">
        <v>14.29</v>
      </c>
      <c r="U34" s="39" t="s">
        <v>457</v>
      </c>
      <c r="V34" s="40">
        <v>14.29</v>
      </c>
      <c r="W34" s="39" t="s">
        <v>457</v>
      </c>
      <c r="X34" s="41"/>
      <c r="Y34" s="3"/>
      <c r="Z34" s="5"/>
      <c r="AA34" s="3"/>
      <c r="AB34" s="5"/>
      <c r="AC34" s="3"/>
      <c r="AD34" s="5"/>
      <c r="AE34" s="3"/>
      <c r="AF34" s="5"/>
      <c r="AG34" s="3"/>
      <c r="AH34" s="5"/>
      <c r="AI34" s="3"/>
      <c r="AJ34" s="5"/>
      <c r="AK34" s="3"/>
      <c r="AL34" s="3"/>
      <c r="AM34" s="3"/>
      <c r="AN34" s="3"/>
      <c r="AO34" s="3"/>
      <c r="AP34" s="38">
        <v>400775000</v>
      </c>
      <c r="AQ34" s="38">
        <v>110734168</v>
      </c>
    </row>
    <row r="35" spans="1:43" ht="45" x14ac:dyDescent="0.25">
      <c r="A35" s="3">
        <v>32</v>
      </c>
      <c r="B35" s="3" t="s">
        <v>107</v>
      </c>
      <c r="C35" s="43" t="s">
        <v>108</v>
      </c>
      <c r="D35" s="3" t="s">
        <v>25</v>
      </c>
      <c r="E35" s="3" t="s">
        <v>26</v>
      </c>
      <c r="F35" s="3" t="s">
        <v>27</v>
      </c>
      <c r="G35" s="4">
        <v>0</v>
      </c>
      <c r="H35" s="3" t="s">
        <v>138</v>
      </c>
      <c r="I35" s="3" t="s">
        <v>139</v>
      </c>
      <c r="J35" s="3" t="s">
        <v>140</v>
      </c>
      <c r="K35" s="3" t="s">
        <v>31</v>
      </c>
      <c r="L35" s="3" t="s">
        <v>32</v>
      </c>
      <c r="M35" s="5">
        <v>90</v>
      </c>
      <c r="N35" s="3"/>
      <c r="O35" s="3"/>
      <c r="P35" s="3" t="s">
        <v>141</v>
      </c>
      <c r="Q35" s="3" t="s">
        <v>142</v>
      </c>
      <c r="R35" s="5"/>
      <c r="S35" s="3"/>
      <c r="T35" s="5"/>
      <c r="U35" s="3"/>
      <c r="V35" s="5"/>
      <c r="W35" s="3"/>
      <c r="X35" s="5"/>
      <c r="Y35" s="3"/>
      <c r="Z35" s="5"/>
      <c r="AA35" s="3"/>
      <c r="AB35" s="5"/>
      <c r="AC35" s="3"/>
      <c r="AD35" s="5"/>
      <c r="AE35" s="3"/>
      <c r="AF35" s="5"/>
      <c r="AG35" s="3"/>
      <c r="AH35" s="5"/>
      <c r="AI35" s="3"/>
      <c r="AJ35" s="5"/>
      <c r="AK35" s="3"/>
      <c r="AL35" s="5"/>
      <c r="AM35" s="3"/>
      <c r="AN35" s="5"/>
      <c r="AO35" s="3"/>
      <c r="AP35" s="5"/>
      <c r="AQ35" s="5"/>
    </row>
    <row r="36" spans="1:43" ht="45" x14ac:dyDescent="0.25">
      <c r="A36" s="3">
        <v>33</v>
      </c>
      <c r="B36" s="3" t="s">
        <v>107</v>
      </c>
      <c r="C36" s="43" t="s">
        <v>108</v>
      </c>
      <c r="D36" s="3" t="s">
        <v>25</v>
      </c>
      <c r="E36" s="3" t="s">
        <v>26</v>
      </c>
      <c r="F36" s="3" t="s">
        <v>27</v>
      </c>
      <c r="G36" s="4">
        <v>0</v>
      </c>
      <c r="H36" s="3" t="s">
        <v>143</v>
      </c>
      <c r="I36" s="3" t="s">
        <v>144</v>
      </c>
      <c r="J36" s="3" t="s">
        <v>145</v>
      </c>
      <c r="K36" s="3" t="s">
        <v>31</v>
      </c>
      <c r="L36" s="3" t="s">
        <v>67</v>
      </c>
      <c r="M36" s="5">
        <v>90</v>
      </c>
      <c r="N36" s="3"/>
      <c r="O36" s="3"/>
      <c r="P36" s="3" t="s">
        <v>141</v>
      </c>
      <c r="Q36" s="3" t="s">
        <v>142</v>
      </c>
      <c r="R36" s="5"/>
      <c r="S36" s="3"/>
      <c r="T36" s="5"/>
      <c r="U36" s="3"/>
      <c r="V36" s="5"/>
      <c r="W36" s="3"/>
      <c r="X36" s="5"/>
      <c r="Y36" s="3"/>
      <c r="Z36" s="5"/>
      <c r="AA36" s="3"/>
      <c r="AB36" s="5"/>
      <c r="AC36" s="3"/>
      <c r="AD36" s="5"/>
      <c r="AE36" s="3"/>
      <c r="AF36" s="5"/>
      <c r="AG36" s="3"/>
      <c r="AH36" s="5"/>
      <c r="AI36" s="3"/>
      <c r="AJ36" s="5"/>
      <c r="AK36" s="3"/>
      <c r="AL36" s="5"/>
      <c r="AM36" s="3"/>
      <c r="AN36" s="5"/>
      <c r="AO36" s="3"/>
      <c r="AP36" s="5"/>
      <c r="AQ36" s="5"/>
    </row>
    <row r="37" spans="1:43" ht="60" x14ac:dyDescent="0.25">
      <c r="A37" s="3">
        <v>34</v>
      </c>
      <c r="B37" s="3" t="s">
        <v>107</v>
      </c>
      <c r="C37" s="43" t="s">
        <v>108</v>
      </c>
      <c r="D37" s="3" t="s">
        <v>25</v>
      </c>
      <c r="E37" s="3" t="s">
        <v>26</v>
      </c>
      <c r="F37" s="3" t="s">
        <v>27</v>
      </c>
      <c r="G37" s="4">
        <v>0</v>
      </c>
      <c r="H37" s="3" t="s">
        <v>146</v>
      </c>
      <c r="I37" s="3" t="s">
        <v>147</v>
      </c>
      <c r="J37" s="3" t="s">
        <v>148</v>
      </c>
      <c r="K37" s="3" t="s">
        <v>76</v>
      </c>
      <c r="L37" s="3" t="s">
        <v>149</v>
      </c>
      <c r="M37" s="5">
        <v>6</v>
      </c>
      <c r="N37" s="3"/>
      <c r="O37" s="3"/>
      <c r="P37" s="3" t="s">
        <v>150</v>
      </c>
      <c r="Q37" s="3" t="s">
        <v>151</v>
      </c>
      <c r="R37" s="5"/>
      <c r="S37" s="3"/>
      <c r="T37" s="5"/>
      <c r="U37" s="3"/>
      <c r="V37" s="5"/>
      <c r="W37" s="3"/>
      <c r="X37" s="5"/>
      <c r="Y37" s="3"/>
      <c r="Z37" s="5"/>
      <c r="AA37" s="3"/>
      <c r="AB37" s="5"/>
      <c r="AC37" s="3"/>
      <c r="AD37" s="5"/>
      <c r="AE37" s="3"/>
      <c r="AF37" s="5"/>
      <c r="AG37" s="3"/>
      <c r="AH37" s="5"/>
      <c r="AI37" s="3"/>
      <c r="AJ37" s="5"/>
      <c r="AK37" s="3"/>
      <c r="AL37" s="5"/>
      <c r="AM37" s="3"/>
      <c r="AN37" s="5"/>
      <c r="AO37" s="3"/>
      <c r="AP37" s="5"/>
      <c r="AQ37" s="5"/>
    </row>
    <row r="38" spans="1:43" ht="240" x14ac:dyDescent="0.25">
      <c r="A38" s="3">
        <v>35</v>
      </c>
      <c r="B38" s="3" t="s">
        <v>152</v>
      </c>
      <c r="C38" s="3" t="s">
        <v>153</v>
      </c>
      <c r="D38" s="3" t="s">
        <v>25</v>
      </c>
      <c r="E38" s="3" t="s">
        <v>109</v>
      </c>
      <c r="F38" s="3" t="s">
        <v>154</v>
      </c>
      <c r="G38" s="4">
        <v>74507055742</v>
      </c>
      <c r="H38" s="3" t="s">
        <v>155</v>
      </c>
      <c r="I38" s="44" t="s">
        <v>470</v>
      </c>
      <c r="J38" s="3" t="s">
        <v>156</v>
      </c>
      <c r="K38" s="3" t="s">
        <v>76</v>
      </c>
      <c r="L38" s="3" t="s">
        <v>32</v>
      </c>
      <c r="M38" s="5">
        <v>4</v>
      </c>
      <c r="N38" s="3" t="s">
        <v>471</v>
      </c>
      <c r="O38" s="3" t="s">
        <v>472</v>
      </c>
      <c r="P38" s="3" t="s">
        <v>157</v>
      </c>
      <c r="Q38" s="3" t="s">
        <v>158</v>
      </c>
      <c r="R38" s="5">
        <v>0</v>
      </c>
      <c r="S38" s="3" t="s">
        <v>473</v>
      </c>
      <c r="T38" s="5">
        <v>0</v>
      </c>
      <c r="U38" s="3" t="s">
        <v>474</v>
      </c>
      <c r="V38" s="5">
        <v>0</v>
      </c>
      <c r="W38" s="3" t="s">
        <v>475</v>
      </c>
      <c r="X38" s="5">
        <v>0</v>
      </c>
      <c r="Y38" s="3" t="s">
        <v>476</v>
      </c>
      <c r="Z38" s="5">
        <v>0</v>
      </c>
      <c r="AA38" s="3" t="s">
        <v>477</v>
      </c>
      <c r="AB38" s="5"/>
      <c r="AC38" s="3"/>
      <c r="AD38" s="5"/>
      <c r="AE38" s="3"/>
      <c r="AF38" s="5"/>
      <c r="AG38" s="3"/>
      <c r="AH38" s="5"/>
      <c r="AI38" s="3"/>
      <c r="AJ38" s="5"/>
      <c r="AK38" s="3"/>
      <c r="AL38" s="5"/>
      <c r="AM38" s="3"/>
      <c r="AN38" s="5"/>
      <c r="AO38" s="3"/>
      <c r="AP38" s="5">
        <v>2935455704</v>
      </c>
      <c r="AQ38" s="5">
        <v>1053895277.0500001</v>
      </c>
    </row>
    <row r="39" spans="1:43" ht="75" x14ac:dyDescent="0.25">
      <c r="A39" s="3">
        <v>36</v>
      </c>
      <c r="B39" s="3" t="s">
        <v>152</v>
      </c>
      <c r="C39" s="3" t="s">
        <v>159</v>
      </c>
      <c r="D39" s="3" t="s">
        <v>25</v>
      </c>
      <c r="E39" s="3" t="s">
        <v>109</v>
      </c>
      <c r="F39" s="3" t="s">
        <v>154</v>
      </c>
      <c r="G39" s="4">
        <v>37657532365</v>
      </c>
      <c r="H39" s="3" t="s">
        <v>160</v>
      </c>
      <c r="I39" s="12" t="s">
        <v>478</v>
      </c>
      <c r="J39" s="3" t="s">
        <v>161</v>
      </c>
      <c r="K39" s="3" t="s">
        <v>76</v>
      </c>
      <c r="L39" s="3" t="s">
        <v>32</v>
      </c>
      <c r="M39" s="5">
        <v>2</v>
      </c>
      <c r="N39" s="3" t="s">
        <v>471</v>
      </c>
      <c r="O39" s="3" t="s">
        <v>472</v>
      </c>
      <c r="P39" s="3" t="s">
        <v>157</v>
      </c>
      <c r="Q39" s="3" t="s">
        <v>158</v>
      </c>
      <c r="R39" s="5">
        <v>0</v>
      </c>
      <c r="S39" s="3" t="s">
        <v>479</v>
      </c>
      <c r="T39" s="5">
        <v>0</v>
      </c>
      <c r="U39" s="3" t="s">
        <v>479</v>
      </c>
      <c r="V39" s="5">
        <v>0</v>
      </c>
      <c r="W39" s="3" t="s">
        <v>480</v>
      </c>
      <c r="X39" s="5">
        <v>0</v>
      </c>
      <c r="Y39" s="3" t="s">
        <v>479</v>
      </c>
      <c r="Z39" s="5">
        <v>0</v>
      </c>
      <c r="AA39" s="3" t="s">
        <v>481</v>
      </c>
      <c r="AB39" s="5"/>
      <c r="AC39" s="3"/>
      <c r="AD39" s="5"/>
      <c r="AE39" s="3"/>
      <c r="AF39" s="5"/>
      <c r="AG39" s="3"/>
      <c r="AH39" s="5"/>
      <c r="AI39" s="3"/>
      <c r="AJ39" s="5"/>
      <c r="AK39" s="3"/>
      <c r="AL39" s="5"/>
      <c r="AM39" s="3"/>
      <c r="AN39" s="5"/>
      <c r="AO39" s="3"/>
      <c r="AP39" s="5">
        <v>385684</v>
      </c>
      <c r="AQ39" s="5">
        <v>385684</v>
      </c>
    </row>
    <row r="40" spans="1:43" ht="60" x14ac:dyDescent="0.25">
      <c r="A40" s="3">
        <v>37</v>
      </c>
      <c r="B40" s="3" t="s">
        <v>152</v>
      </c>
      <c r="C40" s="3" t="s">
        <v>159</v>
      </c>
      <c r="D40" s="3" t="s">
        <v>25</v>
      </c>
      <c r="E40" s="3" t="s">
        <v>109</v>
      </c>
      <c r="F40" s="3" t="s">
        <v>154</v>
      </c>
      <c r="G40" s="4">
        <v>14204991490</v>
      </c>
      <c r="H40" s="3" t="s">
        <v>162</v>
      </c>
      <c r="I40" s="12" t="s">
        <v>482</v>
      </c>
      <c r="J40" s="3" t="s">
        <v>161</v>
      </c>
      <c r="K40" s="3" t="s">
        <v>76</v>
      </c>
      <c r="L40" s="3" t="s">
        <v>32</v>
      </c>
      <c r="M40" s="5">
        <v>3</v>
      </c>
      <c r="N40" s="3" t="s">
        <v>471</v>
      </c>
      <c r="O40" s="3" t="s">
        <v>472</v>
      </c>
      <c r="P40" s="3" t="s">
        <v>157</v>
      </c>
      <c r="Q40" s="3" t="s">
        <v>158</v>
      </c>
      <c r="R40" s="5">
        <v>0</v>
      </c>
      <c r="S40" s="3" t="s">
        <v>479</v>
      </c>
      <c r="T40" s="5">
        <v>0</v>
      </c>
      <c r="U40" s="3" t="s">
        <v>479</v>
      </c>
      <c r="V40" s="5">
        <v>0</v>
      </c>
      <c r="W40" s="3" t="s">
        <v>479</v>
      </c>
      <c r="X40" s="5">
        <v>0</v>
      </c>
      <c r="Y40" s="3" t="s">
        <v>479</v>
      </c>
      <c r="Z40" s="5">
        <v>0</v>
      </c>
      <c r="AA40" s="3" t="s">
        <v>479</v>
      </c>
      <c r="AB40" s="5"/>
      <c r="AC40" s="3"/>
      <c r="AD40" s="5"/>
      <c r="AE40" s="3"/>
      <c r="AF40" s="5"/>
      <c r="AG40" s="3"/>
      <c r="AH40" s="5"/>
      <c r="AI40" s="3"/>
      <c r="AJ40" s="5"/>
      <c r="AK40" s="3"/>
      <c r="AL40" s="5"/>
      <c r="AM40" s="3"/>
      <c r="AN40" s="5"/>
      <c r="AO40" s="3"/>
      <c r="AP40" s="5">
        <v>0</v>
      </c>
      <c r="AQ40" s="5">
        <v>0</v>
      </c>
    </row>
    <row r="41" spans="1:43" ht="120" x14ac:dyDescent="0.25">
      <c r="A41" s="3">
        <v>38</v>
      </c>
      <c r="B41" s="3" t="s">
        <v>152</v>
      </c>
      <c r="C41" s="3" t="s">
        <v>159</v>
      </c>
      <c r="D41" s="3" t="s">
        <v>25</v>
      </c>
      <c r="E41" s="3" t="s">
        <v>109</v>
      </c>
      <c r="F41" s="3" t="s">
        <v>163</v>
      </c>
      <c r="G41" s="4">
        <v>85512791872</v>
      </c>
      <c r="H41" s="3" t="s">
        <v>111</v>
      </c>
      <c r="I41" s="3" t="s">
        <v>164</v>
      </c>
      <c r="J41" s="3" t="s">
        <v>165</v>
      </c>
      <c r="K41" s="3" t="s">
        <v>76</v>
      </c>
      <c r="L41" s="3" t="s">
        <v>32</v>
      </c>
      <c r="M41" s="5">
        <v>11</v>
      </c>
      <c r="N41" s="3" t="s">
        <v>471</v>
      </c>
      <c r="O41" s="3" t="s">
        <v>472</v>
      </c>
      <c r="P41" s="3" t="s">
        <v>157</v>
      </c>
      <c r="Q41" s="3" t="s">
        <v>158</v>
      </c>
      <c r="R41" s="5">
        <v>0</v>
      </c>
      <c r="S41" s="3" t="s">
        <v>479</v>
      </c>
      <c r="T41" s="5">
        <v>0</v>
      </c>
      <c r="U41" s="3" t="s">
        <v>479</v>
      </c>
      <c r="V41" s="5">
        <v>0</v>
      </c>
      <c r="W41" s="3" t="s">
        <v>483</v>
      </c>
      <c r="X41" s="5">
        <v>0</v>
      </c>
      <c r="Y41" s="3" t="s">
        <v>484</v>
      </c>
      <c r="Z41" s="5">
        <v>0</v>
      </c>
      <c r="AA41" s="3" t="s">
        <v>485</v>
      </c>
      <c r="AB41" s="5"/>
      <c r="AC41" s="3"/>
      <c r="AD41" s="5"/>
      <c r="AE41" s="3"/>
      <c r="AF41" s="5"/>
      <c r="AG41" s="3"/>
      <c r="AH41" s="5"/>
      <c r="AI41" s="3"/>
      <c r="AJ41" s="5"/>
      <c r="AK41" s="3"/>
      <c r="AL41" s="5"/>
      <c r="AM41" s="3"/>
      <c r="AN41" s="5"/>
      <c r="AO41" s="3"/>
      <c r="AP41" s="5">
        <v>21851968132</v>
      </c>
      <c r="AQ41" s="5">
        <v>24429167</v>
      </c>
    </row>
    <row r="42" spans="1:43" ht="360" x14ac:dyDescent="0.25">
      <c r="A42" s="3">
        <v>39</v>
      </c>
      <c r="B42" s="3" t="s">
        <v>152</v>
      </c>
      <c r="C42" s="3" t="s">
        <v>159</v>
      </c>
      <c r="D42" s="3" t="s">
        <v>25</v>
      </c>
      <c r="E42" s="3" t="s">
        <v>109</v>
      </c>
      <c r="F42" s="3" t="s">
        <v>163</v>
      </c>
      <c r="G42" s="4">
        <v>104988250946</v>
      </c>
      <c r="H42" s="3" t="s">
        <v>166</v>
      </c>
      <c r="I42" s="3" t="s">
        <v>167</v>
      </c>
      <c r="J42" s="3" t="s">
        <v>168</v>
      </c>
      <c r="K42" s="3" t="s">
        <v>76</v>
      </c>
      <c r="L42" s="3" t="s">
        <v>32</v>
      </c>
      <c r="M42" s="5">
        <v>8</v>
      </c>
      <c r="N42" s="3" t="s">
        <v>471</v>
      </c>
      <c r="O42" s="3" t="s">
        <v>472</v>
      </c>
      <c r="P42" s="3" t="s">
        <v>157</v>
      </c>
      <c r="Q42" s="3" t="s">
        <v>158</v>
      </c>
      <c r="R42" s="5">
        <v>0</v>
      </c>
      <c r="S42" s="3" t="s">
        <v>486</v>
      </c>
      <c r="T42" s="5">
        <v>0</v>
      </c>
      <c r="U42" s="3" t="s">
        <v>487</v>
      </c>
      <c r="V42" s="5">
        <v>0</v>
      </c>
      <c r="W42" s="3" t="s">
        <v>488</v>
      </c>
      <c r="X42" s="5">
        <v>0</v>
      </c>
      <c r="Y42" s="3" t="s">
        <v>489</v>
      </c>
      <c r="Z42" s="5">
        <v>0</v>
      </c>
      <c r="AA42" s="3" t="s">
        <v>490</v>
      </c>
      <c r="AB42" s="5"/>
      <c r="AC42" s="3"/>
      <c r="AD42" s="5"/>
      <c r="AE42" s="3"/>
      <c r="AF42" s="5"/>
      <c r="AG42" s="3"/>
      <c r="AH42" s="5"/>
      <c r="AI42" s="3"/>
      <c r="AJ42" s="5"/>
      <c r="AK42" s="3"/>
      <c r="AL42" s="5"/>
      <c r="AM42" s="3"/>
      <c r="AN42" s="5"/>
      <c r="AO42" s="3"/>
      <c r="AP42" s="5">
        <v>67430523684.18</v>
      </c>
      <c r="AQ42" s="5">
        <v>1144029019.1800001</v>
      </c>
    </row>
    <row r="43" spans="1:43" ht="75" x14ac:dyDescent="0.25">
      <c r="A43" s="3">
        <v>40</v>
      </c>
      <c r="B43" s="6" t="s">
        <v>169</v>
      </c>
      <c r="C43" s="6" t="s">
        <v>170</v>
      </c>
      <c r="D43" s="6" t="s">
        <v>25</v>
      </c>
      <c r="E43" s="6" t="s">
        <v>109</v>
      </c>
      <c r="F43" s="6" t="s">
        <v>171</v>
      </c>
      <c r="G43" s="25">
        <v>4301500000</v>
      </c>
      <c r="H43" s="6" t="s">
        <v>111</v>
      </c>
      <c r="I43" s="6" t="s">
        <v>113</v>
      </c>
      <c r="J43" s="6" t="s">
        <v>161</v>
      </c>
      <c r="K43" s="6" t="s">
        <v>76</v>
      </c>
      <c r="L43" s="6" t="s">
        <v>32</v>
      </c>
      <c r="M43" s="26">
        <v>2</v>
      </c>
      <c r="N43" s="6" t="s">
        <v>459</v>
      </c>
      <c r="O43" s="6" t="s">
        <v>460</v>
      </c>
      <c r="P43" s="6" t="s">
        <v>172</v>
      </c>
      <c r="Q43" s="6" t="s">
        <v>173</v>
      </c>
      <c r="R43" s="26">
        <v>0</v>
      </c>
      <c r="S43" s="6" t="s">
        <v>461</v>
      </c>
      <c r="T43" s="26">
        <v>0</v>
      </c>
      <c r="U43" s="6" t="s">
        <v>461</v>
      </c>
      <c r="V43" s="26">
        <v>0</v>
      </c>
      <c r="W43" s="6" t="s">
        <v>461</v>
      </c>
      <c r="X43" s="26">
        <v>0</v>
      </c>
      <c r="Y43" s="6" t="s">
        <v>461</v>
      </c>
      <c r="Z43" s="26">
        <v>0</v>
      </c>
      <c r="AA43" s="6" t="s">
        <v>461</v>
      </c>
      <c r="AB43" s="5"/>
      <c r="AC43" s="3"/>
      <c r="AD43" s="5"/>
      <c r="AE43" s="3"/>
      <c r="AF43" s="5"/>
      <c r="AG43" s="3"/>
      <c r="AH43" s="5"/>
      <c r="AI43" s="3"/>
      <c r="AJ43" s="5"/>
      <c r="AK43" s="3"/>
      <c r="AL43" s="5"/>
      <c r="AM43" s="3"/>
      <c r="AN43" s="5"/>
      <c r="AO43" s="3"/>
      <c r="AP43" s="26">
        <v>1170538000</v>
      </c>
      <c r="AQ43" s="26">
        <v>280498832</v>
      </c>
    </row>
    <row r="44" spans="1:43" ht="150" x14ac:dyDescent="0.25">
      <c r="A44" s="3">
        <v>41</v>
      </c>
      <c r="B44" s="6" t="s">
        <v>169</v>
      </c>
      <c r="C44" s="6" t="s">
        <v>170</v>
      </c>
      <c r="D44" s="6" t="s">
        <v>25</v>
      </c>
      <c r="E44" s="6" t="s">
        <v>109</v>
      </c>
      <c r="F44" s="6" t="s">
        <v>171</v>
      </c>
      <c r="G44" s="25">
        <v>7028079474</v>
      </c>
      <c r="H44" s="6" t="s">
        <v>174</v>
      </c>
      <c r="I44" s="6" t="s">
        <v>175</v>
      </c>
      <c r="J44" s="6" t="s">
        <v>176</v>
      </c>
      <c r="K44" s="6" t="s">
        <v>76</v>
      </c>
      <c r="L44" s="6" t="s">
        <v>32</v>
      </c>
      <c r="M44" s="26">
        <v>12</v>
      </c>
      <c r="N44" s="6" t="s">
        <v>459</v>
      </c>
      <c r="O44" s="6" t="s">
        <v>460</v>
      </c>
      <c r="P44" s="6" t="s">
        <v>172</v>
      </c>
      <c r="Q44" s="6" t="s">
        <v>173</v>
      </c>
      <c r="R44" s="26">
        <v>0</v>
      </c>
      <c r="S44" s="6" t="s">
        <v>462</v>
      </c>
      <c r="T44" s="26">
        <v>0</v>
      </c>
      <c r="U44" s="6" t="s">
        <v>462</v>
      </c>
      <c r="V44" s="26">
        <v>2</v>
      </c>
      <c r="W44" s="6" t="s">
        <v>463</v>
      </c>
      <c r="X44" s="26">
        <v>2</v>
      </c>
      <c r="Y44" s="6" t="s">
        <v>464</v>
      </c>
      <c r="Z44" s="26">
        <v>5</v>
      </c>
      <c r="AA44" s="6" t="s">
        <v>465</v>
      </c>
      <c r="AB44" s="5"/>
      <c r="AC44" s="3"/>
      <c r="AD44" s="5"/>
      <c r="AE44" s="3"/>
      <c r="AF44" s="5"/>
      <c r="AG44" s="3"/>
      <c r="AH44" s="5"/>
      <c r="AI44" s="3"/>
      <c r="AJ44" s="5"/>
      <c r="AK44" s="3"/>
      <c r="AL44" s="5"/>
      <c r="AM44" s="3"/>
      <c r="AN44" s="5"/>
      <c r="AO44" s="3"/>
      <c r="AP44" s="26">
        <v>615571816</v>
      </c>
      <c r="AQ44" s="26">
        <v>276829816</v>
      </c>
    </row>
    <row r="45" spans="1:43" ht="90" x14ac:dyDescent="0.25">
      <c r="A45" s="3">
        <v>42</v>
      </c>
      <c r="B45" s="6" t="s">
        <v>169</v>
      </c>
      <c r="C45" s="6" t="s">
        <v>170</v>
      </c>
      <c r="D45" s="6" t="s">
        <v>25</v>
      </c>
      <c r="E45" s="6" t="s">
        <v>109</v>
      </c>
      <c r="F45" s="6" t="s">
        <v>171</v>
      </c>
      <c r="G45" s="25">
        <v>630600000</v>
      </c>
      <c r="H45" s="6" t="s">
        <v>177</v>
      </c>
      <c r="I45" s="6" t="s">
        <v>178</v>
      </c>
      <c r="J45" s="6" t="s">
        <v>124</v>
      </c>
      <c r="K45" s="6" t="s">
        <v>76</v>
      </c>
      <c r="L45" s="6" t="s">
        <v>32</v>
      </c>
      <c r="M45" s="26">
        <v>10</v>
      </c>
      <c r="N45" s="6" t="s">
        <v>459</v>
      </c>
      <c r="O45" s="6" t="s">
        <v>460</v>
      </c>
      <c r="P45" s="6" t="s">
        <v>172</v>
      </c>
      <c r="Q45" s="6" t="s">
        <v>173</v>
      </c>
      <c r="R45" s="26">
        <v>0</v>
      </c>
      <c r="S45" s="6" t="s">
        <v>461</v>
      </c>
      <c r="T45" s="26">
        <v>0</v>
      </c>
      <c r="U45" s="6" t="s">
        <v>461</v>
      </c>
      <c r="V45" s="26">
        <v>0</v>
      </c>
      <c r="W45" s="6" t="s">
        <v>461</v>
      </c>
      <c r="X45" s="26">
        <v>0</v>
      </c>
      <c r="Y45" s="6" t="s">
        <v>461</v>
      </c>
      <c r="Z45" s="26">
        <v>0</v>
      </c>
      <c r="AA45" s="6" t="s">
        <v>461</v>
      </c>
      <c r="AB45" s="5"/>
      <c r="AC45" s="3"/>
      <c r="AD45" s="5"/>
      <c r="AE45" s="3"/>
      <c r="AF45" s="5"/>
      <c r="AG45" s="3"/>
      <c r="AH45" s="5"/>
      <c r="AI45" s="3"/>
      <c r="AJ45" s="5"/>
      <c r="AK45" s="3"/>
      <c r="AL45" s="5"/>
      <c r="AM45" s="3"/>
      <c r="AN45" s="5"/>
      <c r="AO45" s="3"/>
      <c r="AP45" s="26">
        <v>0</v>
      </c>
      <c r="AQ45" s="26">
        <v>0</v>
      </c>
    </row>
    <row r="46" spans="1:43" ht="75" x14ac:dyDescent="0.25">
      <c r="A46" s="3">
        <v>43</v>
      </c>
      <c r="B46" s="6" t="s">
        <v>169</v>
      </c>
      <c r="C46" s="6" t="s">
        <v>170</v>
      </c>
      <c r="D46" s="6" t="s">
        <v>25</v>
      </c>
      <c r="E46" s="6" t="s">
        <v>26</v>
      </c>
      <c r="F46" s="6" t="s">
        <v>27</v>
      </c>
      <c r="G46" s="25">
        <v>0</v>
      </c>
      <c r="H46" s="6" t="s">
        <v>469</v>
      </c>
      <c r="I46" s="6" t="s">
        <v>466</v>
      </c>
      <c r="J46" s="6" t="s">
        <v>467</v>
      </c>
      <c r="K46" s="6" t="s">
        <v>37</v>
      </c>
      <c r="L46" s="6" t="s">
        <v>67</v>
      </c>
      <c r="M46" s="26">
        <v>1132.078092</v>
      </c>
      <c r="N46" s="6" t="s">
        <v>459</v>
      </c>
      <c r="O46" s="6" t="s">
        <v>460</v>
      </c>
      <c r="P46" s="6" t="s">
        <v>172</v>
      </c>
      <c r="Q46" s="6" t="s">
        <v>173</v>
      </c>
      <c r="R46" s="26">
        <v>640455000</v>
      </c>
      <c r="S46" s="6" t="s">
        <v>468</v>
      </c>
      <c r="T46" s="26">
        <v>118387500</v>
      </c>
      <c r="U46" s="6" t="s">
        <v>468</v>
      </c>
      <c r="V46" s="26">
        <v>0</v>
      </c>
      <c r="W46" s="6"/>
      <c r="X46" s="26">
        <v>0</v>
      </c>
      <c r="Y46" s="6"/>
      <c r="Z46" s="26">
        <v>0</v>
      </c>
      <c r="AA46" s="6"/>
      <c r="AB46" s="5"/>
      <c r="AC46" s="3"/>
      <c r="AD46" s="5"/>
      <c r="AE46" s="3"/>
      <c r="AF46" s="5"/>
      <c r="AG46" s="3"/>
      <c r="AH46" s="5"/>
      <c r="AI46" s="3"/>
      <c r="AJ46" s="5"/>
      <c r="AK46" s="3"/>
      <c r="AL46" s="5"/>
      <c r="AM46" s="3"/>
      <c r="AN46" s="5"/>
      <c r="AO46" s="3"/>
      <c r="AP46" s="26">
        <v>758842500</v>
      </c>
      <c r="AQ46" s="26">
        <v>284385833</v>
      </c>
    </row>
    <row r="47" spans="1:43" ht="240" x14ac:dyDescent="0.25">
      <c r="A47" s="3">
        <v>44</v>
      </c>
      <c r="B47" s="6" t="s">
        <v>179</v>
      </c>
      <c r="C47" s="6" t="s">
        <v>27</v>
      </c>
      <c r="D47" s="6" t="s">
        <v>25</v>
      </c>
      <c r="E47" s="6" t="s">
        <v>109</v>
      </c>
      <c r="F47" s="6" t="s">
        <v>180</v>
      </c>
      <c r="G47" s="25">
        <v>6975561891</v>
      </c>
      <c r="H47" s="6" t="s">
        <v>181</v>
      </c>
      <c r="I47" s="6" t="s">
        <v>182</v>
      </c>
      <c r="J47" s="6" t="s">
        <v>183</v>
      </c>
      <c r="K47" s="6" t="s">
        <v>76</v>
      </c>
      <c r="L47" s="6" t="s">
        <v>32</v>
      </c>
      <c r="M47" s="26">
        <v>10</v>
      </c>
      <c r="N47" s="6" t="s">
        <v>386</v>
      </c>
      <c r="O47" s="6" t="s">
        <v>387</v>
      </c>
      <c r="P47" s="6" t="s">
        <v>184</v>
      </c>
      <c r="Q47" s="6" t="s">
        <v>185</v>
      </c>
      <c r="R47" s="26">
        <v>0</v>
      </c>
      <c r="S47" s="27" t="s">
        <v>388</v>
      </c>
      <c r="T47" s="26"/>
      <c r="U47" s="27" t="s">
        <v>389</v>
      </c>
      <c r="V47" s="26"/>
      <c r="W47" s="6" t="s">
        <v>390</v>
      </c>
      <c r="X47" s="5"/>
      <c r="Y47" s="27" t="s">
        <v>391</v>
      </c>
      <c r="Z47" s="5"/>
      <c r="AA47" s="6" t="s">
        <v>392</v>
      </c>
      <c r="AB47" s="5"/>
      <c r="AC47" s="6" t="s">
        <v>521</v>
      </c>
      <c r="AD47" s="3"/>
      <c r="AE47" s="3"/>
      <c r="AF47" s="5"/>
      <c r="AG47" s="3"/>
      <c r="AH47" s="5"/>
      <c r="AI47" s="3"/>
      <c r="AJ47" s="5"/>
      <c r="AK47" s="3"/>
      <c r="AL47" s="5"/>
      <c r="AM47" s="3"/>
      <c r="AN47" s="5"/>
      <c r="AO47" s="3"/>
      <c r="AP47" s="28">
        <v>1200676273</v>
      </c>
      <c r="AQ47" s="29">
        <v>27802921</v>
      </c>
    </row>
    <row r="48" spans="1:43" ht="240" x14ac:dyDescent="0.25">
      <c r="A48" s="3">
        <v>45</v>
      </c>
      <c r="B48" s="6" t="s">
        <v>179</v>
      </c>
      <c r="C48" s="6" t="s">
        <v>27</v>
      </c>
      <c r="D48" s="6" t="s">
        <v>25</v>
      </c>
      <c r="E48" s="6" t="s">
        <v>109</v>
      </c>
      <c r="F48" s="6" t="s">
        <v>180</v>
      </c>
      <c r="G48" s="25">
        <v>275318400</v>
      </c>
      <c r="H48" s="6" t="s">
        <v>186</v>
      </c>
      <c r="I48" s="6" t="s">
        <v>187</v>
      </c>
      <c r="J48" s="6" t="s">
        <v>183</v>
      </c>
      <c r="K48" s="6" t="s">
        <v>31</v>
      </c>
      <c r="L48" s="6" t="s">
        <v>32</v>
      </c>
      <c r="M48" s="30">
        <v>6</v>
      </c>
      <c r="N48" s="6" t="s">
        <v>393</v>
      </c>
      <c r="O48" s="6" t="s">
        <v>387</v>
      </c>
      <c r="P48" s="6" t="s">
        <v>184</v>
      </c>
      <c r="Q48" s="6" t="s">
        <v>185</v>
      </c>
      <c r="R48" s="26">
        <v>0</v>
      </c>
      <c r="S48" s="27" t="s">
        <v>394</v>
      </c>
      <c r="T48" s="26"/>
      <c r="U48" s="6" t="s">
        <v>395</v>
      </c>
      <c r="V48" s="26"/>
      <c r="W48" s="6" t="s">
        <v>390</v>
      </c>
      <c r="X48" s="5"/>
      <c r="Y48" s="6" t="s">
        <v>396</v>
      </c>
      <c r="Z48" s="5"/>
      <c r="AA48" s="6" t="s">
        <v>397</v>
      </c>
      <c r="AB48" s="5"/>
      <c r="AC48" s="3" t="s">
        <v>522</v>
      </c>
      <c r="AD48" s="3"/>
      <c r="AE48" s="3"/>
      <c r="AF48" s="5"/>
      <c r="AG48" s="3"/>
      <c r="AH48" s="5"/>
      <c r="AI48" s="3"/>
      <c r="AJ48" s="5"/>
      <c r="AK48" s="3"/>
      <c r="AL48" s="5"/>
      <c r="AM48" s="3"/>
      <c r="AN48" s="5"/>
      <c r="AO48" s="3"/>
      <c r="AP48" s="28">
        <v>275318400</v>
      </c>
      <c r="AQ48" s="26">
        <v>0</v>
      </c>
    </row>
    <row r="49" spans="1:43" ht="330" x14ac:dyDescent="0.25">
      <c r="A49" s="3">
        <v>46</v>
      </c>
      <c r="B49" s="6" t="s">
        <v>179</v>
      </c>
      <c r="C49" s="6" t="s">
        <v>27</v>
      </c>
      <c r="D49" s="6" t="s">
        <v>25</v>
      </c>
      <c r="E49" s="6" t="s">
        <v>109</v>
      </c>
      <c r="F49" s="6" t="s">
        <v>180</v>
      </c>
      <c r="G49" s="25">
        <v>144172893</v>
      </c>
      <c r="H49" s="6" t="s">
        <v>188</v>
      </c>
      <c r="I49" s="6" t="s">
        <v>189</v>
      </c>
      <c r="J49" s="6" t="s">
        <v>183</v>
      </c>
      <c r="K49" s="6" t="s">
        <v>31</v>
      </c>
      <c r="L49" s="6" t="s">
        <v>32</v>
      </c>
      <c r="M49" s="30">
        <v>17</v>
      </c>
      <c r="N49" s="6" t="s">
        <v>393</v>
      </c>
      <c r="O49" s="6" t="s">
        <v>387</v>
      </c>
      <c r="P49" s="6" t="s">
        <v>184</v>
      </c>
      <c r="Q49" s="6" t="s">
        <v>185</v>
      </c>
      <c r="R49" s="26">
        <v>0</v>
      </c>
      <c r="S49" s="27" t="s">
        <v>394</v>
      </c>
      <c r="T49" s="26"/>
      <c r="U49" s="6" t="s">
        <v>395</v>
      </c>
      <c r="V49" s="26"/>
      <c r="W49" s="6" t="s">
        <v>390</v>
      </c>
      <c r="X49" s="5"/>
      <c r="Y49" s="6" t="s">
        <v>396</v>
      </c>
      <c r="Z49" s="5"/>
      <c r="AA49" s="6" t="s">
        <v>397</v>
      </c>
      <c r="AB49" s="5"/>
      <c r="AC49" s="3" t="s">
        <v>523</v>
      </c>
      <c r="AD49" s="3"/>
      <c r="AE49" s="3"/>
      <c r="AF49" s="5"/>
      <c r="AG49" s="3"/>
      <c r="AH49" s="5"/>
      <c r="AI49" s="3"/>
      <c r="AJ49" s="5"/>
      <c r="AK49" s="3"/>
      <c r="AL49" s="5"/>
      <c r="AM49" s="3"/>
      <c r="AN49" s="5"/>
      <c r="AO49" s="3"/>
      <c r="AP49" s="28">
        <v>144172893</v>
      </c>
      <c r="AQ49" s="26">
        <v>0</v>
      </c>
    </row>
    <row r="50" spans="1:43" ht="330" x14ac:dyDescent="0.25">
      <c r="A50" s="3">
        <v>47</v>
      </c>
      <c r="B50" s="6" t="s">
        <v>179</v>
      </c>
      <c r="C50" s="6" t="s">
        <v>27</v>
      </c>
      <c r="D50" s="6" t="s">
        <v>25</v>
      </c>
      <c r="E50" s="6" t="s">
        <v>109</v>
      </c>
      <c r="F50" s="6" t="s">
        <v>180</v>
      </c>
      <c r="G50" s="25">
        <v>4491031402</v>
      </c>
      <c r="H50" s="6" t="s">
        <v>190</v>
      </c>
      <c r="I50" s="6" t="s">
        <v>191</v>
      </c>
      <c r="J50" s="6" t="s">
        <v>183</v>
      </c>
      <c r="K50" s="6" t="s">
        <v>31</v>
      </c>
      <c r="L50" s="6" t="s">
        <v>32</v>
      </c>
      <c r="M50" s="26">
        <v>18</v>
      </c>
      <c r="N50" s="6" t="s">
        <v>393</v>
      </c>
      <c r="O50" s="6" t="s">
        <v>387</v>
      </c>
      <c r="P50" s="6" t="s">
        <v>184</v>
      </c>
      <c r="Q50" s="6" t="s">
        <v>185</v>
      </c>
      <c r="R50" s="26">
        <v>0</v>
      </c>
      <c r="S50" s="27" t="s">
        <v>394</v>
      </c>
      <c r="T50" s="26"/>
      <c r="U50" s="6" t="s">
        <v>395</v>
      </c>
      <c r="V50" s="26"/>
      <c r="W50" s="6" t="s">
        <v>390</v>
      </c>
      <c r="X50" s="5"/>
      <c r="Y50" s="6" t="s">
        <v>396</v>
      </c>
      <c r="Z50" s="5"/>
      <c r="AA50" s="6" t="s">
        <v>397</v>
      </c>
      <c r="AB50" s="5"/>
      <c r="AC50" s="3" t="s">
        <v>523</v>
      </c>
      <c r="AD50" s="3"/>
      <c r="AE50" s="3"/>
      <c r="AF50" s="5"/>
      <c r="AG50" s="3"/>
      <c r="AH50" s="5"/>
      <c r="AI50" s="3"/>
      <c r="AJ50" s="5"/>
      <c r="AK50" s="3"/>
      <c r="AL50" s="5"/>
      <c r="AM50" s="3"/>
      <c r="AN50" s="5"/>
      <c r="AO50" s="3"/>
      <c r="AP50" s="28">
        <v>4483235152</v>
      </c>
      <c r="AQ50" s="26">
        <v>0</v>
      </c>
    </row>
    <row r="51" spans="1:43" ht="150" x14ac:dyDescent="0.25">
      <c r="A51" s="3">
        <v>48</v>
      </c>
      <c r="B51" s="3" t="s">
        <v>192</v>
      </c>
      <c r="C51" s="3" t="s">
        <v>27</v>
      </c>
      <c r="D51" s="3" t="s">
        <v>25</v>
      </c>
      <c r="E51" s="3" t="s">
        <v>26</v>
      </c>
      <c r="F51" s="3" t="s">
        <v>27</v>
      </c>
      <c r="G51" s="4">
        <v>498041676</v>
      </c>
      <c r="H51" s="3" t="s">
        <v>193</v>
      </c>
      <c r="I51" s="3" t="s">
        <v>344</v>
      </c>
      <c r="J51" s="3" t="s">
        <v>345</v>
      </c>
      <c r="K51" s="3" t="s">
        <v>31</v>
      </c>
      <c r="L51" s="3" t="s">
        <v>67</v>
      </c>
      <c r="M51" s="5">
        <v>100</v>
      </c>
      <c r="N51" s="3" t="s">
        <v>346</v>
      </c>
      <c r="O51" s="3" t="s">
        <v>347</v>
      </c>
      <c r="P51" s="3" t="s">
        <v>194</v>
      </c>
      <c r="Q51" s="3" t="s">
        <v>195</v>
      </c>
      <c r="R51" s="5">
        <v>20</v>
      </c>
      <c r="S51" s="3" t="s">
        <v>348</v>
      </c>
      <c r="T51" s="5">
        <v>77.41</v>
      </c>
      <c r="U51" s="3" t="s">
        <v>349</v>
      </c>
      <c r="V51" s="5">
        <v>100</v>
      </c>
      <c r="W51" s="3" t="s">
        <v>350</v>
      </c>
      <c r="X51" s="5">
        <v>91.8</v>
      </c>
      <c r="Y51" s="3" t="s">
        <v>351</v>
      </c>
      <c r="Z51" s="5">
        <v>97.07</v>
      </c>
      <c r="AA51" s="3" t="s">
        <v>352</v>
      </c>
      <c r="AB51" s="5"/>
      <c r="AC51" s="3"/>
      <c r="AD51" s="5"/>
      <c r="AE51" s="3"/>
      <c r="AF51" s="5"/>
      <c r="AG51" s="3"/>
      <c r="AH51" s="5"/>
      <c r="AI51" s="3"/>
      <c r="AJ51" s="5"/>
      <c r="AK51" s="3"/>
      <c r="AL51" s="5"/>
      <c r="AM51" s="3"/>
      <c r="AN51" s="5"/>
      <c r="AO51" s="3"/>
      <c r="AP51" s="4">
        <v>498041676</v>
      </c>
      <c r="AQ51" s="21">
        <v>117772915</v>
      </c>
    </row>
    <row r="52" spans="1:43" ht="225" x14ac:dyDescent="0.25">
      <c r="A52" s="3">
        <v>49</v>
      </c>
      <c r="B52" s="3" t="s">
        <v>192</v>
      </c>
      <c r="C52" s="3" t="s">
        <v>27</v>
      </c>
      <c r="D52" s="3" t="s">
        <v>25</v>
      </c>
      <c r="E52" s="3" t="s">
        <v>26</v>
      </c>
      <c r="F52" s="3" t="s">
        <v>27</v>
      </c>
      <c r="G52" s="4">
        <v>743875011</v>
      </c>
      <c r="H52" s="3" t="s">
        <v>196</v>
      </c>
      <c r="I52" s="3" t="s">
        <v>353</v>
      </c>
      <c r="J52" s="3" t="s">
        <v>354</v>
      </c>
      <c r="K52" s="3" t="s">
        <v>31</v>
      </c>
      <c r="L52" s="3" t="s">
        <v>67</v>
      </c>
      <c r="M52" s="5">
        <v>100</v>
      </c>
      <c r="N52" s="3" t="s">
        <v>355</v>
      </c>
      <c r="O52" s="3" t="s">
        <v>356</v>
      </c>
      <c r="P52" s="3" t="s">
        <v>194</v>
      </c>
      <c r="Q52" s="3" t="s">
        <v>195</v>
      </c>
      <c r="R52" s="5">
        <v>3.8</v>
      </c>
      <c r="S52" s="3" t="s">
        <v>357</v>
      </c>
      <c r="T52" s="5">
        <v>11.5</v>
      </c>
      <c r="U52" s="3" t="s">
        <v>358</v>
      </c>
      <c r="V52" s="5">
        <v>100</v>
      </c>
      <c r="W52" s="3" t="s">
        <v>359</v>
      </c>
      <c r="X52" s="5">
        <v>45.8</v>
      </c>
      <c r="Y52" s="3" t="s">
        <v>360</v>
      </c>
      <c r="Z52" s="5">
        <v>33.299999999999997</v>
      </c>
      <c r="AA52" s="3" t="s">
        <v>361</v>
      </c>
      <c r="AB52" s="5"/>
      <c r="AC52" s="3"/>
      <c r="AD52" s="5"/>
      <c r="AE52" s="3"/>
      <c r="AF52" s="5"/>
      <c r="AG52" s="3"/>
      <c r="AH52" s="5"/>
      <c r="AI52" s="3"/>
      <c r="AJ52" s="5"/>
      <c r="AK52" s="3"/>
      <c r="AL52" s="5"/>
      <c r="AM52" s="3"/>
      <c r="AN52" s="5"/>
      <c r="AO52" s="3"/>
      <c r="AP52" s="4">
        <v>743875011</v>
      </c>
      <c r="AQ52" s="21">
        <v>226181665</v>
      </c>
    </row>
    <row r="53" spans="1:43" ht="60" x14ac:dyDescent="0.25">
      <c r="A53" s="3">
        <v>50</v>
      </c>
      <c r="B53" s="3" t="s">
        <v>192</v>
      </c>
      <c r="C53" s="3" t="s">
        <v>27</v>
      </c>
      <c r="D53" s="3" t="s">
        <v>25</v>
      </c>
      <c r="E53" s="3" t="s">
        <v>26</v>
      </c>
      <c r="F53" s="3" t="s">
        <v>27</v>
      </c>
      <c r="G53" s="4">
        <v>346879541</v>
      </c>
      <c r="H53" s="3" t="s">
        <v>197</v>
      </c>
      <c r="I53" s="3" t="s">
        <v>198</v>
      </c>
      <c r="J53" s="3" t="s">
        <v>362</v>
      </c>
      <c r="K53" s="3" t="s">
        <v>31</v>
      </c>
      <c r="L53" s="3" t="s">
        <v>67</v>
      </c>
      <c r="M53" s="5">
        <v>100</v>
      </c>
      <c r="N53" s="3" t="s">
        <v>363</v>
      </c>
      <c r="O53" s="3" t="s">
        <v>364</v>
      </c>
      <c r="P53" s="3" t="s">
        <v>194</v>
      </c>
      <c r="Q53" s="3" t="s">
        <v>195</v>
      </c>
      <c r="R53" s="5">
        <v>100</v>
      </c>
      <c r="S53" s="3" t="s">
        <v>365</v>
      </c>
      <c r="T53" s="5">
        <v>100</v>
      </c>
      <c r="U53" s="3" t="s">
        <v>366</v>
      </c>
      <c r="V53" s="5">
        <v>100</v>
      </c>
      <c r="W53" s="3" t="s">
        <v>367</v>
      </c>
      <c r="X53" s="5">
        <v>100</v>
      </c>
      <c r="Y53" s="3" t="s">
        <v>368</v>
      </c>
      <c r="Z53" s="5">
        <v>100</v>
      </c>
      <c r="AA53" s="3" t="s">
        <v>369</v>
      </c>
      <c r="AB53" s="5"/>
      <c r="AC53" s="3"/>
      <c r="AD53" s="5"/>
      <c r="AE53" s="3"/>
      <c r="AF53" s="5"/>
      <c r="AG53" s="3"/>
      <c r="AH53" s="5"/>
      <c r="AI53" s="3"/>
      <c r="AJ53" s="5"/>
      <c r="AK53" s="3"/>
      <c r="AL53" s="5"/>
      <c r="AM53" s="3"/>
      <c r="AN53" s="5"/>
      <c r="AO53" s="3"/>
      <c r="AP53" s="4">
        <v>346879541</v>
      </c>
      <c r="AQ53" s="21">
        <v>227520958</v>
      </c>
    </row>
    <row r="54" spans="1:43" ht="45" x14ac:dyDescent="0.25">
      <c r="A54" s="3">
        <v>51</v>
      </c>
      <c r="B54" s="3" t="s">
        <v>192</v>
      </c>
      <c r="C54" s="3" t="s">
        <v>27</v>
      </c>
      <c r="D54" s="3" t="s">
        <v>25</v>
      </c>
      <c r="E54" s="3" t="s">
        <v>26</v>
      </c>
      <c r="F54" s="3" t="s">
        <v>27</v>
      </c>
      <c r="G54" s="4">
        <v>155250000</v>
      </c>
      <c r="H54" s="3" t="s">
        <v>199</v>
      </c>
      <c r="I54" s="3" t="s">
        <v>200</v>
      </c>
      <c r="J54" s="3" t="s">
        <v>370</v>
      </c>
      <c r="K54" s="3" t="s">
        <v>31</v>
      </c>
      <c r="L54" s="3" t="s">
        <v>67</v>
      </c>
      <c r="M54" s="5">
        <v>100</v>
      </c>
      <c r="N54" s="3" t="s">
        <v>371</v>
      </c>
      <c r="O54" s="3" t="s">
        <v>372</v>
      </c>
      <c r="P54" s="3" t="s">
        <v>194</v>
      </c>
      <c r="Q54" s="3" t="s">
        <v>195</v>
      </c>
      <c r="R54" s="5">
        <v>100</v>
      </c>
      <c r="S54" s="3" t="s">
        <v>373</v>
      </c>
      <c r="T54" s="5">
        <v>100</v>
      </c>
      <c r="U54" s="3" t="s">
        <v>374</v>
      </c>
      <c r="V54" s="5">
        <v>100</v>
      </c>
      <c r="W54" s="3" t="s">
        <v>375</v>
      </c>
      <c r="X54" s="5">
        <v>100</v>
      </c>
      <c r="Y54" s="3" t="s">
        <v>376</v>
      </c>
      <c r="Z54" s="5">
        <v>100</v>
      </c>
      <c r="AA54" s="3" t="s">
        <v>374</v>
      </c>
      <c r="AB54" s="5"/>
      <c r="AC54" s="3"/>
      <c r="AD54" s="5"/>
      <c r="AE54" s="3"/>
      <c r="AF54" s="5"/>
      <c r="AG54" s="3"/>
      <c r="AH54" s="5"/>
      <c r="AI54" s="3"/>
      <c r="AJ54" s="5"/>
      <c r="AK54" s="3"/>
      <c r="AL54" s="5"/>
      <c r="AM54" s="3"/>
      <c r="AN54" s="5"/>
      <c r="AO54" s="3"/>
      <c r="AP54" s="4">
        <v>155250000</v>
      </c>
      <c r="AQ54" s="21">
        <v>43868833</v>
      </c>
    </row>
    <row r="55" spans="1:43" ht="105" x14ac:dyDescent="0.25">
      <c r="A55" s="3">
        <v>52</v>
      </c>
      <c r="B55" s="15" t="s">
        <v>201</v>
      </c>
      <c r="C55" s="15" t="s">
        <v>201</v>
      </c>
      <c r="D55" s="15" t="s">
        <v>25</v>
      </c>
      <c r="E55" s="15" t="s">
        <v>26</v>
      </c>
      <c r="F55" s="15" t="s">
        <v>27</v>
      </c>
      <c r="G55" s="22">
        <v>635189427</v>
      </c>
      <c r="H55" s="15" t="s">
        <v>202</v>
      </c>
      <c r="I55" s="15" t="s">
        <v>203</v>
      </c>
      <c r="J55" s="15" t="s">
        <v>204</v>
      </c>
      <c r="K55" s="15" t="s">
        <v>31</v>
      </c>
      <c r="L55" s="15" t="s">
        <v>67</v>
      </c>
      <c r="M55" s="16">
        <v>100</v>
      </c>
      <c r="N55" s="15" t="s">
        <v>379</v>
      </c>
      <c r="O55" s="15" t="s">
        <v>380</v>
      </c>
      <c r="P55" s="15" t="s">
        <v>380</v>
      </c>
      <c r="Q55" s="15" t="s">
        <v>205</v>
      </c>
      <c r="R55" s="16">
        <v>0</v>
      </c>
      <c r="S55" s="15" t="s">
        <v>381</v>
      </c>
      <c r="T55" s="23">
        <v>0.875</v>
      </c>
      <c r="U55" s="15" t="s">
        <v>382</v>
      </c>
      <c r="V55" s="24">
        <v>1</v>
      </c>
      <c r="W55" s="15" t="s">
        <v>383</v>
      </c>
      <c r="X55" s="24">
        <v>1</v>
      </c>
      <c r="Y55" s="15" t="s">
        <v>384</v>
      </c>
      <c r="Z55" s="24">
        <v>1</v>
      </c>
      <c r="AA55" s="15" t="s">
        <v>385</v>
      </c>
      <c r="AB55" s="5"/>
      <c r="AC55" s="3"/>
      <c r="AD55" s="5"/>
      <c r="AE55" s="3"/>
      <c r="AF55" s="5"/>
      <c r="AG55" s="3"/>
      <c r="AH55" s="5"/>
      <c r="AI55" s="3"/>
      <c r="AJ55" s="5"/>
      <c r="AK55" s="3"/>
      <c r="AL55" s="5"/>
      <c r="AM55" s="3"/>
      <c r="AN55" s="5"/>
      <c r="AO55" s="3"/>
      <c r="AP55" s="16">
        <v>576000000</v>
      </c>
      <c r="AQ55" s="16">
        <v>94933333</v>
      </c>
    </row>
    <row r="56" spans="1:43" ht="45" x14ac:dyDescent="0.25">
      <c r="A56" s="3">
        <v>53</v>
      </c>
      <c r="B56" s="3" t="s">
        <v>206</v>
      </c>
      <c r="C56" s="3" t="s">
        <v>206</v>
      </c>
      <c r="D56" s="3" t="s">
        <v>25</v>
      </c>
      <c r="E56" s="3" t="s">
        <v>26</v>
      </c>
      <c r="F56" s="3" t="s">
        <v>27</v>
      </c>
      <c r="G56" s="4">
        <v>0</v>
      </c>
      <c r="H56" s="3" t="s">
        <v>207</v>
      </c>
      <c r="I56" s="3" t="s">
        <v>208</v>
      </c>
      <c r="J56" s="3" t="s">
        <v>209</v>
      </c>
      <c r="K56" s="3" t="s">
        <v>31</v>
      </c>
      <c r="L56" s="3" t="s">
        <v>53</v>
      </c>
      <c r="M56" s="5">
        <v>100</v>
      </c>
      <c r="N56" s="3"/>
      <c r="O56" s="3"/>
      <c r="P56" s="3" t="s">
        <v>210</v>
      </c>
      <c r="Q56" s="3" t="s">
        <v>211</v>
      </c>
      <c r="R56" s="5"/>
      <c r="S56" s="3"/>
      <c r="T56" s="5"/>
      <c r="U56" s="3"/>
      <c r="V56" s="5"/>
      <c r="W56" s="3"/>
      <c r="X56" s="5"/>
      <c r="Y56" s="3"/>
      <c r="Z56" s="5"/>
      <c r="AA56" s="3"/>
      <c r="AB56" s="5"/>
      <c r="AC56" s="3"/>
      <c r="AD56" s="5"/>
      <c r="AE56" s="3"/>
      <c r="AF56" s="5"/>
      <c r="AG56" s="3"/>
      <c r="AH56" s="5"/>
      <c r="AI56" s="3"/>
      <c r="AJ56" s="5"/>
      <c r="AK56" s="3"/>
      <c r="AL56" s="5"/>
      <c r="AM56" s="3"/>
      <c r="AN56" s="5"/>
      <c r="AO56" s="3"/>
      <c r="AP56" s="5"/>
      <c r="AQ56" s="5"/>
    </row>
    <row r="57" spans="1:43" ht="150" x14ac:dyDescent="0.25">
      <c r="A57" s="3">
        <v>54</v>
      </c>
      <c r="B57" s="3" t="s">
        <v>206</v>
      </c>
      <c r="C57" s="3" t="s">
        <v>206</v>
      </c>
      <c r="D57" s="3" t="s">
        <v>25</v>
      </c>
      <c r="E57" s="3" t="s">
        <v>26</v>
      </c>
      <c r="F57" s="3" t="s">
        <v>27</v>
      </c>
      <c r="G57" s="4">
        <v>0</v>
      </c>
      <c r="H57" s="3" t="s">
        <v>212</v>
      </c>
      <c r="I57" s="3" t="s">
        <v>213</v>
      </c>
      <c r="J57" s="3" t="s">
        <v>214</v>
      </c>
      <c r="K57" s="3" t="s">
        <v>31</v>
      </c>
      <c r="L57" s="3" t="s">
        <v>67</v>
      </c>
      <c r="M57" s="5">
        <v>80</v>
      </c>
      <c r="N57" s="3" t="s">
        <v>377</v>
      </c>
      <c r="O57" s="3" t="s">
        <v>210</v>
      </c>
      <c r="P57" s="3" t="s">
        <v>210</v>
      </c>
      <c r="Q57" s="3" t="s">
        <v>211</v>
      </c>
      <c r="R57" s="5"/>
      <c r="S57" s="3"/>
      <c r="T57" s="5"/>
      <c r="U57" s="3"/>
      <c r="V57" s="5">
        <v>84.2</v>
      </c>
      <c r="W57" s="3" t="s">
        <v>378</v>
      </c>
      <c r="X57" s="5"/>
      <c r="Y57" s="3"/>
      <c r="Z57" s="5"/>
      <c r="AA57" s="3"/>
      <c r="AB57" s="5"/>
      <c r="AC57" s="3"/>
      <c r="AD57" s="5"/>
      <c r="AE57" s="3"/>
      <c r="AF57" s="5"/>
      <c r="AG57" s="3"/>
      <c r="AH57" s="5"/>
      <c r="AI57" s="3"/>
      <c r="AJ57" s="5"/>
      <c r="AK57" s="3"/>
      <c r="AL57" s="5"/>
      <c r="AM57" s="3"/>
      <c r="AN57" s="5"/>
      <c r="AO57" s="3"/>
      <c r="AP57" s="5"/>
      <c r="AQ57" s="5"/>
    </row>
    <row r="58" spans="1:43" ht="45" x14ac:dyDescent="0.25">
      <c r="A58" s="3">
        <v>55</v>
      </c>
      <c r="B58" s="3" t="s">
        <v>206</v>
      </c>
      <c r="C58" s="3" t="s">
        <v>206</v>
      </c>
      <c r="D58" s="3" t="s">
        <v>25</v>
      </c>
      <c r="E58" s="3" t="s">
        <v>26</v>
      </c>
      <c r="F58" s="3" t="s">
        <v>27</v>
      </c>
      <c r="G58" s="4">
        <v>0</v>
      </c>
      <c r="H58" s="3" t="s">
        <v>215</v>
      </c>
      <c r="I58" s="3" t="s">
        <v>216</v>
      </c>
      <c r="J58" s="3" t="s">
        <v>217</v>
      </c>
      <c r="K58" s="3" t="s">
        <v>31</v>
      </c>
      <c r="L58" s="3" t="s">
        <v>53</v>
      </c>
      <c r="M58" s="5">
        <v>90</v>
      </c>
      <c r="N58" s="3"/>
      <c r="O58" s="3"/>
      <c r="P58" s="3" t="s">
        <v>210</v>
      </c>
      <c r="Q58" s="3" t="s">
        <v>211</v>
      </c>
      <c r="R58" s="5"/>
      <c r="S58" s="3"/>
      <c r="T58" s="5"/>
      <c r="U58" s="3"/>
      <c r="V58" s="5"/>
      <c r="W58" s="3"/>
      <c r="X58" s="5"/>
      <c r="Y58" s="3"/>
      <c r="Z58" s="5"/>
      <c r="AA58" s="3"/>
      <c r="AB58" s="5"/>
      <c r="AC58" s="3"/>
      <c r="AD58" s="5"/>
      <c r="AE58" s="3"/>
      <c r="AF58" s="5"/>
      <c r="AG58" s="3"/>
      <c r="AH58" s="5"/>
      <c r="AI58" s="3"/>
      <c r="AJ58" s="5"/>
      <c r="AK58" s="3"/>
      <c r="AL58" s="5"/>
      <c r="AM58" s="3"/>
      <c r="AN58" s="5"/>
      <c r="AO58" s="3"/>
      <c r="AP58" s="5"/>
      <c r="AQ58" s="5"/>
    </row>
    <row r="59" spans="1:43" ht="409.5" x14ac:dyDescent="0.25">
      <c r="A59" s="3">
        <v>56</v>
      </c>
      <c r="B59" s="6" t="s">
        <v>179</v>
      </c>
      <c r="C59" s="6" t="s">
        <v>27</v>
      </c>
      <c r="D59" s="6" t="s">
        <v>25</v>
      </c>
      <c r="E59" s="6" t="s">
        <v>26</v>
      </c>
      <c r="F59" s="6" t="s">
        <v>27</v>
      </c>
      <c r="G59" s="32">
        <v>2798157343</v>
      </c>
      <c r="H59" s="6" t="s">
        <v>218</v>
      </c>
      <c r="I59" s="6" t="s">
        <v>219</v>
      </c>
      <c r="J59" s="6" t="s">
        <v>220</v>
      </c>
      <c r="K59" s="6" t="s">
        <v>76</v>
      </c>
      <c r="L59" s="6" t="s">
        <v>32</v>
      </c>
      <c r="M59" s="26">
        <v>1</v>
      </c>
      <c r="N59" s="6" t="s">
        <v>393</v>
      </c>
      <c r="O59" s="6" t="s">
        <v>387</v>
      </c>
      <c r="P59" s="6" t="s">
        <v>184</v>
      </c>
      <c r="Q59" s="6" t="s">
        <v>185</v>
      </c>
      <c r="R59" s="26">
        <v>0</v>
      </c>
      <c r="S59" s="27" t="s">
        <v>398</v>
      </c>
      <c r="T59" s="31"/>
      <c r="U59" s="27" t="s">
        <v>399</v>
      </c>
      <c r="V59" s="31"/>
      <c r="W59" s="27" t="s">
        <v>400</v>
      </c>
      <c r="X59" s="5"/>
      <c r="Y59" s="27" t="s">
        <v>401</v>
      </c>
      <c r="Z59" s="26">
        <v>1</v>
      </c>
      <c r="AA59" s="27" t="s">
        <v>402</v>
      </c>
      <c r="AB59" s="5"/>
      <c r="AC59" s="6" t="s">
        <v>524</v>
      </c>
      <c r="AD59" s="5"/>
      <c r="AE59" s="3"/>
      <c r="AF59" s="5"/>
      <c r="AG59" s="3"/>
      <c r="AH59" s="5"/>
      <c r="AI59" s="3"/>
      <c r="AJ59" s="5"/>
      <c r="AK59" s="3"/>
      <c r="AL59" s="5"/>
      <c r="AM59" s="3"/>
      <c r="AN59" s="5"/>
      <c r="AO59" s="3"/>
      <c r="AP59" s="32">
        <v>2798157343</v>
      </c>
      <c r="AQ59" s="26">
        <v>0</v>
      </c>
    </row>
    <row r="60" spans="1:43" ht="105" x14ac:dyDescent="0.25">
      <c r="A60" s="3">
        <v>57</v>
      </c>
      <c r="B60" s="6" t="s">
        <v>179</v>
      </c>
      <c r="C60" s="6" t="s">
        <v>27</v>
      </c>
      <c r="D60" s="6" t="s">
        <v>25</v>
      </c>
      <c r="E60" s="6" t="s">
        <v>26</v>
      </c>
      <c r="F60" s="6" t="s">
        <v>27</v>
      </c>
      <c r="G60" s="25">
        <v>3252993074</v>
      </c>
      <c r="H60" s="6" t="s">
        <v>221</v>
      </c>
      <c r="I60" s="6" t="s">
        <v>222</v>
      </c>
      <c r="J60" s="6" t="s">
        <v>223</v>
      </c>
      <c r="K60" s="6" t="s">
        <v>76</v>
      </c>
      <c r="L60" s="6" t="s">
        <v>32</v>
      </c>
      <c r="M60" s="26">
        <v>5</v>
      </c>
      <c r="N60" s="6"/>
      <c r="O60" s="6" t="s">
        <v>387</v>
      </c>
      <c r="P60" s="6" t="s">
        <v>184</v>
      </c>
      <c r="Q60" s="6" t="s">
        <v>185</v>
      </c>
      <c r="R60" s="26">
        <v>0</v>
      </c>
      <c r="S60" s="27" t="s">
        <v>394</v>
      </c>
      <c r="T60" s="26"/>
      <c r="U60" s="6" t="s">
        <v>395</v>
      </c>
      <c r="V60" s="26"/>
      <c r="W60" s="27" t="s">
        <v>403</v>
      </c>
      <c r="X60" s="5"/>
      <c r="Y60" s="6" t="s">
        <v>404</v>
      </c>
      <c r="Z60" s="5"/>
      <c r="AA60" s="33" t="s">
        <v>404</v>
      </c>
      <c r="AB60" s="5"/>
      <c r="AC60" s="6" t="s">
        <v>525</v>
      </c>
      <c r="AD60" s="5"/>
      <c r="AE60" s="3"/>
      <c r="AF60" s="5"/>
      <c r="AG60" s="3"/>
      <c r="AH60" s="5"/>
      <c r="AI60" s="3"/>
      <c r="AJ60" s="5"/>
      <c r="AK60" s="3"/>
      <c r="AL60" s="5"/>
      <c r="AM60" s="3"/>
      <c r="AN60" s="5"/>
      <c r="AO60" s="3"/>
      <c r="AP60" s="26">
        <v>0</v>
      </c>
      <c r="AQ60" s="26">
        <v>0</v>
      </c>
    </row>
    <row r="61" spans="1:43" ht="371.25" x14ac:dyDescent="0.25">
      <c r="A61" s="3">
        <v>58</v>
      </c>
      <c r="B61" s="6" t="s">
        <v>179</v>
      </c>
      <c r="C61" s="6" t="s">
        <v>27</v>
      </c>
      <c r="D61" s="6" t="s">
        <v>25</v>
      </c>
      <c r="E61" s="6" t="s">
        <v>26</v>
      </c>
      <c r="F61" s="6" t="s">
        <v>27</v>
      </c>
      <c r="G61" s="35">
        <v>814618750</v>
      </c>
      <c r="H61" s="6" t="s">
        <v>224</v>
      </c>
      <c r="I61" s="6" t="s">
        <v>224</v>
      </c>
      <c r="J61" s="6" t="s">
        <v>223</v>
      </c>
      <c r="K61" s="6" t="s">
        <v>76</v>
      </c>
      <c r="L61" s="6" t="s">
        <v>32</v>
      </c>
      <c r="M61" s="26">
        <v>11</v>
      </c>
      <c r="N61" s="34" t="s">
        <v>405</v>
      </c>
      <c r="O61" s="6" t="s">
        <v>387</v>
      </c>
      <c r="P61" s="6" t="s">
        <v>184</v>
      </c>
      <c r="Q61" s="6" t="s">
        <v>185</v>
      </c>
      <c r="R61" s="26">
        <v>2</v>
      </c>
      <c r="S61" s="27" t="s">
        <v>406</v>
      </c>
      <c r="T61" s="26">
        <v>6</v>
      </c>
      <c r="U61" s="27" t="s">
        <v>407</v>
      </c>
      <c r="V61" s="26"/>
      <c r="W61" s="6" t="s">
        <v>408</v>
      </c>
      <c r="X61" s="26">
        <v>2</v>
      </c>
      <c r="Y61" s="27" t="s">
        <v>409</v>
      </c>
      <c r="Z61" s="26">
        <v>1</v>
      </c>
      <c r="AA61" s="27" t="s">
        <v>410</v>
      </c>
      <c r="AB61" s="5"/>
      <c r="AC61" s="6" t="s">
        <v>526</v>
      </c>
      <c r="AD61" s="5"/>
      <c r="AE61" s="3"/>
      <c r="AF61" s="5"/>
      <c r="AG61" s="3"/>
      <c r="AH61" s="5"/>
      <c r="AI61" s="3"/>
      <c r="AJ61" s="5"/>
      <c r="AK61" s="3"/>
      <c r="AL61" s="5"/>
      <c r="AM61" s="3"/>
      <c r="AN61" s="5"/>
      <c r="AO61" s="3"/>
      <c r="AP61" s="35">
        <v>814618750</v>
      </c>
      <c r="AQ61" s="29">
        <f>149052083+61500000</f>
        <v>210552083</v>
      </c>
    </row>
    <row r="62" spans="1:43" ht="330" x14ac:dyDescent="0.25">
      <c r="A62" s="3">
        <v>59</v>
      </c>
      <c r="B62" s="6" t="s">
        <v>179</v>
      </c>
      <c r="C62" s="6" t="s">
        <v>27</v>
      </c>
      <c r="D62" s="6" t="s">
        <v>25</v>
      </c>
      <c r="E62" s="6" t="s">
        <v>26</v>
      </c>
      <c r="F62" s="6" t="s">
        <v>27</v>
      </c>
      <c r="G62" s="25">
        <v>3000000000</v>
      </c>
      <c r="H62" s="6" t="s">
        <v>225</v>
      </c>
      <c r="I62" s="6" t="s">
        <v>225</v>
      </c>
      <c r="J62" s="6" t="s">
        <v>223</v>
      </c>
      <c r="K62" s="6" t="s">
        <v>76</v>
      </c>
      <c r="L62" s="6" t="s">
        <v>32</v>
      </c>
      <c r="M62" s="26">
        <v>1</v>
      </c>
      <c r="N62" s="6" t="s">
        <v>411</v>
      </c>
      <c r="O62" s="6" t="s">
        <v>387</v>
      </c>
      <c r="P62" s="6" t="s">
        <v>184</v>
      </c>
      <c r="Q62" s="6" t="s">
        <v>185</v>
      </c>
      <c r="R62" s="26">
        <v>0</v>
      </c>
      <c r="S62" s="6" t="s">
        <v>412</v>
      </c>
      <c r="T62" s="26"/>
      <c r="U62" s="6" t="s">
        <v>413</v>
      </c>
      <c r="V62" s="26"/>
      <c r="W62" s="6" t="s">
        <v>414</v>
      </c>
      <c r="X62" s="26"/>
      <c r="Y62" s="6" t="s">
        <v>415</v>
      </c>
      <c r="Z62" s="26">
        <v>1</v>
      </c>
      <c r="AA62" s="27" t="s">
        <v>416</v>
      </c>
      <c r="AB62" s="5"/>
      <c r="AC62" s="3" t="s">
        <v>523</v>
      </c>
      <c r="AD62" s="5"/>
      <c r="AE62" s="3"/>
      <c r="AF62" s="5"/>
      <c r="AG62" s="3"/>
      <c r="AH62" s="5"/>
      <c r="AI62" s="3"/>
      <c r="AJ62" s="5"/>
      <c r="AK62" s="3"/>
      <c r="AL62" s="5"/>
      <c r="AM62" s="3"/>
      <c r="AN62" s="5"/>
      <c r="AO62" s="3"/>
      <c r="AP62" s="36">
        <v>3022709470</v>
      </c>
      <c r="AQ62" s="26">
        <v>0</v>
      </c>
    </row>
    <row r="63" spans="1:43" ht="255" x14ac:dyDescent="0.25">
      <c r="A63" s="3">
        <v>60</v>
      </c>
      <c r="B63" s="6" t="s">
        <v>179</v>
      </c>
      <c r="C63" s="6" t="s">
        <v>27</v>
      </c>
      <c r="D63" s="6" t="s">
        <v>25</v>
      </c>
      <c r="E63" s="6" t="s">
        <v>26</v>
      </c>
      <c r="F63" s="6" t="s">
        <v>27</v>
      </c>
      <c r="G63" s="25">
        <v>2938585425</v>
      </c>
      <c r="H63" s="6" t="s">
        <v>226</v>
      </c>
      <c r="I63" s="6" t="s">
        <v>529</v>
      </c>
      <c r="J63" s="6" t="s">
        <v>223</v>
      </c>
      <c r="K63" s="6" t="s">
        <v>76</v>
      </c>
      <c r="L63" s="6" t="s">
        <v>32</v>
      </c>
      <c r="M63" s="26">
        <v>6</v>
      </c>
      <c r="N63" s="6" t="s">
        <v>417</v>
      </c>
      <c r="O63" s="6" t="s">
        <v>387</v>
      </c>
      <c r="P63" s="6" t="s">
        <v>184</v>
      </c>
      <c r="Q63" s="6" t="s">
        <v>185</v>
      </c>
      <c r="R63" s="26">
        <v>0</v>
      </c>
      <c r="S63" s="27" t="s">
        <v>418</v>
      </c>
      <c r="T63" s="26">
        <v>1</v>
      </c>
      <c r="U63" s="27" t="s">
        <v>419</v>
      </c>
      <c r="V63" s="26">
        <v>2</v>
      </c>
      <c r="W63" s="27" t="s">
        <v>420</v>
      </c>
      <c r="X63" s="26"/>
      <c r="Y63" s="27" t="s">
        <v>421</v>
      </c>
      <c r="Z63" s="26"/>
      <c r="AA63" s="6" t="s">
        <v>422</v>
      </c>
      <c r="AB63" s="5"/>
      <c r="AC63" s="6" t="s">
        <v>527</v>
      </c>
      <c r="AD63" s="5"/>
      <c r="AE63" s="3"/>
      <c r="AF63" s="5"/>
      <c r="AG63" s="3"/>
      <c r="AH63" s="5"/>
      <c r="AI63" s="3"/>
      <c r="AJ63" s="5"/>
      <c r="AK63" s="3"/>
      <c r="AL63" s="5"/>
      <c r="AM63" s="3"/>
      <c r="AN63" s="5"/>
      <c r="AO63" s="3"/>
      <c r="AP63" s="75">
        <v>964900184</v>
      </c>
      <c r="AQ63" s="76">
        <v>963608940</v>
      </c>
    </row>
    <row r="64" spans="1:43" ht="75" x14ac:dyDescent="0.25">
      <c r="A64" s="3">
        <v>61</v>
      </c>
      <c r="B64" s="6" t="s">
        <v>179</v>
      </c>
      <c r="C64" s="6" t="s">
        <v>27</v>
      </c>
      <c r="D64" s="6" t="s">
        <v>25</v>
      </c>
      <c r="E64" s="6" t="s">
        <v>26</v>
      </c>
      <c r="F64" s="6" t="s">
        <v>27</v>
      </c>
      <c r="G64" s="25">
        <v>150000000</v>
      </c>
      <c r="H64" s="6" t="s">
        <v>227</v>
      </c>
      <c r="I64" s="6" t="s">
        <v>228</v>
      </c>
      <c r="J64" s="6" t="s">
        <v>223</v>
      </c>
      <c r="K64" s="6" t="s">
        <v>76</v>
      </c>
      <c r="L64" s="6" t="s">
        <v>32</v>
      </c>
      <c r="M64" s="26">
        <v>3</v>
      </c>
      <c r="N64" s="6"/>
      <c r="O64" s="6"/>
      <c r="P64" s="6" t="s">
        <v>184</v>
      </c>
      <c r="Q64" s="6" t="s">
        <v>185</v>
      </c>
      <c r="R64" s="26"/>
      <c r="S64" s="27" t="s">
        <v>394</v>
      </c>
      <c r="T64" s="26"/>
      <c r="U64" s="6" t="s">
        <v>395</v>
      </c>
      <c r="V64" s="26"/>
      <c r="W64" s="27" t="s">
        <v>403</v>
      </c>
      <c r="X64" s="26"/>
      <c r="Y64" s="6" t="s">
        <v>404</v>
      </c>
      <c r="Z64" s="26"/>
      <c r="AA64" s="6" t="s">
        <v>423</v>
      </c>
      <c r="AB64" s="5"/>
      <c r="AC64" s="6" t="s">
        <v>525</v>
      </c>
      <c r="AD64" s="5"/>
      <c r="AE64" s="3"/>
      <c r="AF64" s="5"/>
      <c r="AG64" s="3"/>
      <c r="AH64" s="5"/>
      <c r="AI64" s="3"/>
      <c r="AJ64" s="5"/>
      <c r="AK64" s="3"/>
      <c r="AL64" s="5"/>
      <c r="AM64" s="3"/>
      <c r="AN64" s="5"/>
      <c r="AO64" s="3"/>
      <c r="AP64" s="76">
        <v>0</v>
      </c>
      <c r="AQ64" s="76">
        <v>0</v>
      </c>
    </row>
    <row r="65" spans="1:44" ht="180" x14ac:dyDescent="0.25">
      <c r="A65" s="3">
        <v>62</v>
      </c>
      <c r="B65" s="6" t="s">
        <v>179</v>
      </c>
      <c r="C65" s="6" t="s">
        <v>27</v>
      </c>
      <c r="D65" s="6" t="s">
        <v>25</v>
      </c>
      <c r="E65" s="6" t="s">
        <v>26</v>
      </c>
      <c r="F65" s="6" t="s">
        <v>27</v>
      </c>
      <c r="G65" s="25">
        <v>402086722</v>
      </c>
      <c r="H65" s="6" t="s">
        <v>229</v>
      </c>
      <c r="I65" s="6" t="s">
        <v>230</v>
      </c>
      <c r="J65" s="6" t="s">
        <v>223</v>
      </c>
      <c r="K65" s="6" t="s">
        <v>76</v>
      </c>
      <c r="L65" s="6" t="s">
        <v>32</v>
      </c>
      <c r="M65" s="26">
        <v>1</v>
      </c>
      <c r="N65" s="6" t="s">
        <v>424</v>
      </c>
      <c r="O65" s="6" t="s">
        <v>387</v>
      </c>
      <c r="P65" s="6" t="s">
        <v>184</v>
      </c>
      <c r="Q65" s="6" t="s">
        <v>185</v>
      </c>
      <c r="R65" s="26">
        <v>0</v>
      </c>
      <c r="S65" s="27" t="s">
        <v>425</v>
      </c>
      <c r="T65" s="26"/>
      <c r="U65" s="6" t="s">
        <v>426</v>
      </c>
      <c r="V65" s="26"/>
      <c r="W65" s="27" t="s">
        <v>427</v>
      </c>
      <c r="X65" s="26">
        <v>1</v>
      </c>
      <c r="Y65" s="27" t="s">
        <v>428</v>
      </c>
      <c r="Z65" s="5"/>
      <c r="AA65" s="6" t="s">
        <v>429</v>
      </c>
      <c r="AB65" s="5"/>
      <c r="AC65" s="6" t="s">
        <v>528</v>
      </c>
      <c r="AD65" s="5"/>
      <c r="AE65" s="3"/>
      <c r="AF65" s="5"/>
      <c r="AG65" s="3"/>
      <c r="AH65" s="5"/>
      <c r="AI65" s="3"/>
      <c r="AJ65" s="5"/>
      <c r="AK65" s="3"/>
      <c r="AL65" s="5"/>
      <c r="AM65" s="3"/>
      <c r="AN65" s="5"/>
      <c r="AO65" s="3"/>
      <c r="AP65" s="29">
        <f>58255283+63174720</f>
        <v>121430003</v>
      </c>
      <c r="AQ65" s="28">
        <f>8838662.45+22249369+17563344+23575000</f>
        <v>72226375.450000003</v>
      </c>
    </row>
    <row r="66" spans="1:44" ht="330" x14ac:dyDescent="0.25">
      <c r="A66" s="3">
        <v>63</v>
      </c>
      <c r="B66" s="6" t="s">
        <v>179</v>
      </c>
      <c r="C66" s="6" t="s">
        <v>27</v>
      </c>
      <c r="D66" s="6" t="s">
        <v>25</v>
      </c>
      <c r="E66" s="6" t="s">
        <v>109</v>
      </c>
      <c r="F66" s="6" t="s">
        <v>180</v>
      </c>
      <c r="G66" s="25">
        <v>314863375</v>
      </c>
      <c r="H66" s="6" t="s">
        <v>430</v>
      </c>
      <c r="I66" s="6" t="s">
        <v>431</v>
      </c>
      <c r="J66" s="6" t="s">
        <v>118</v>
      </c>
      <c r="K66" s="6" t="s">
        <v>76</v>
      </c>
      <c r="L66" s="6" t="s">
        <v>32</v>
      </c>
      <c r="M66" s="26">
        <v>1</v>
      </c>
      <c r="N66" s="37" t="s">
        <v>432</v>
      </c>
      <c r="O66" s="6" t="s">
        <v>387</v>
      </c>
      <c r="P66" s="6" t="s">
        <v>184</v>
      </c>
      <c r="Q66" s="6" t="s">
        <v>185</v>
      </c>
      <c r="R66" s="26">
        <v>0</v>
      </c>
      <c r="S66" s="27" t="s">
        <v>394</v>
      </c>
      <c r="T66" s="26"/>
      <c r="U66" s="27" t="s">
        <v>433</v>
      </c>
      <c r="V66" s="26"/>
      <c r="W66" s="27" t="s">
        <v>434</v>
      </c>
      <c r="X66" s="5"/>
      <c r="Y66" s="6" t="s">
        <v>435</v>
      </c>
      <c r="Z66" s="5"/>
      <c r="AA66" s="6" t="s">
        <v>397</v>
      </c>
      <c r="AB66" s="5"/>
      <c r="AC66" s="3" t="s">
        <v>523</v>
      </c>
      <c r="AD66" s="5"/>
      <c r="AE66" s="3"/>
      <c r="AF66" s="5"/>
      <c r="AG66" s="3"/>
      <c r="AH66" s="5"/>
      <c r="AI66" s="3"/>
      <c r="AJ66" s="5"/>
      <c r="AK66" s="3"/>
      <c r="AL66" s="5"/>
      <c r="AM66" s="3"/>
      <c r="AN66" s="5"/>
      <c r="AO66" s="3"/>
      <c r="AP66" s="29">
        <v>313069512</v>
      </c>
      <c r="AQ66" s="29">
        <v>71989167</v>
      </c>
    </row>
    <row r="67" spans="1:44" ht="409.5" x14ac:dyDescent="0.25">
      <c r="A67" s="3">
        <v>64</v>
      </c>
      <c r="B67" s="6" t="s">
        <v>179</v>
      </c>
      <c r="C67" s="6" t="s">
        <v>27</v>
      </c>
      <c r="D67" s="6" t="s">
        <v>25</v>
      </c>
      <c r="E67" s="6" t="s">
        <v>109</v>
      </c>
      <c r="F67" s="6" t="s">
        <v>180</v>
      </c>
      <c r="G67" s="25">
        <v>1682383138</v>
      </c>
      <c r="H67" s="33" t="s">
        <v>232</v>
      </c>
      <c r="I67" s="6" t="s">
        <v>436</v>
      </c>
      <c r="J67" s="6" t="s">
        <v>118</v>
      </c>
      <c r="K67" s="6" t="s">
        <v>76</v>
      </c>
      <c r="L67" s="6" t="s">
        <v>32</v>
      </c>
      <c r="M67" s="26">
        <v>2</v>
      </c>
      <c r="N67" s="37" t="s">
        <v>437</v>
      </c>
      <c r="O67" s="6" t="s">
        <v>387</v>
      </c>
      <c r="P67" s="6" t="s">
        <v>184</v>
      </c>
      <c r="Q67" s="6" t="s">
        <v>185</v>
      </c>
      <c r="R67" s="26">
        <v>0</v>
      </c>
      <c r="S67" s="27" t="s">
        <v>394</v>
      </c>
      <c r="T67" s="26"/>
      <c r="U67" s="27" t="s">
        <v>438</v>
      </c>
      <c r="V67" s="26"/>
      <c r="W67" s="27" t="s">
        <v>439</v>
      </c>
      <c r="X67" s="5"/>
      <c r="Y67" s="6" t="s">
        <v>435</v>
      </c>
      <c r="Z67" s="5"/>
      <c r="AA67" s="6" t="s">
        <v>397</v>
      </c>
      <c r="AB67" s="26"/>
      <c r="AC67" s="6" t="s">
        <v>523</v>
      </c>
      <c r="AD67" s="5"/>
      <c r="AE67" s="3"/>
      <c r="AF67" s="5"/>
      <c r="AG67" s="3"/>
      <c r="AH67" s="5"/>
      <c r="AI67" s="3"/>
      <c r="AJ67" s="5"/>
      <c r="AK67" s="3"/>
      <c r="AL67" s="5"/>
      <c r="AM67" s="3"/>
      <c r="AN67" s="5"/>
      <c r="AO67" s="3"/>
      <c r="AP67" s="29">
        <v>1682383138</v>
      </c>
      <c r="AQ67" s="29">
        <v>156073334</v>
      </c>
    </row>
    <row r="68" spans="1:44" ht="330" x14ac:dyDescent="0.25">
      <c r="A68" s="3">
        <v>65</v>
      </c>
      <c r="B68" s="6" t="s">
        <v>179</v>
      </c>
      <c r="C68" s="6" t="s">
        <v>27</v>
      </c>
      <c r="D68" s="6" t="s">
        <v>25</v>
      </c>
      <c r="E68" s="6" t="s">
        <v>109</v>
      </c>
      <c r="F68" s="6" t="s">
        <v>180</v>
      </c>
      <c r="G68" s="25">
        <v>194284612</v>
      </c>
      <c r="H68" s="33" t="s">
        <v>231</v>
      </c>
      <c r="I68" s="6" t="s">
        <v>440</v>
      </c>
      <c r="J68" s="6" t="s">
        <v>118</v>
      </c>
      <c r="K68" s="6" t="s">
        <v>76</v>
      </c>
      <c r="L68" s="6" t="s">
        <v>32</v>
      </c>
      <c r="M68" s="26">
        <v>1</v>
      </c>
      <c r="N68" s="6" t="s">
        <v>441</v>
      </c>
      <c r="O68" s="6" t="s">
        <v>387</v>
      </c>
      <c r="P68" s="6" t="s">
        <v>184</v>
      </c>
      <c r="Q68" s="6" t="s">
        <v>185</v>
      </c>
      <c r="R68" s="26">
        <v>0</v>
      </c>
      <c r="S68" s="27" t="s">
        <v>394</v>
      </c>
      <c r="T68" s="26"/>
      <c r="U68" s="27" t="s">
        <v>442</v>
      </c>
      <c r="V68" s="26"/>
      <c r="W68" s="27" t="s">
        <v>390</v>
      </c>
      <c r="X68" s="5"/>
      <c r="Y68" s="6" t="s">
        <v>435</v>
      </c>
      <c r="Z68" s="5"/>
      <c r="AA68" s="6" t="s">
        <v>397</v>
      </c>
      <c r="AB68" s="26"/>
      <c r="AC68" s="6" t="s">
        <v>523</v>
      </c>
      <c r="AD68" s="5"/>
      <c r="AE68" s="3"/>
      <c r="AF68" s="5"/>
      <c r="AG68" s="3"/>
      <c r="AH68" s="5"/>
      <c r="AI68" s="3"/>
      <c r="AJ68" s="5"/>
      <c r="AK68" s="3"/>
      <c r="AL68" s="5"/>
      <c r="AM68" s="3"/>
      <c r="AN68" s="5"/>
      <c r="AO68" s="3"/>
      <c r="AP68" s="29">
        <v>194284612</v>
      </c>
      <c r="AQ68" s="29">
        <f>22362083+[1]OBLIGACIONES!$G$1628</f>
        <v>31074583</v>
      </c>
    </row>
    <row r="69" spans="1:44" ht="240" x14ac:dyDescent="0.25">
      <c r="A69" s="3">
        <v>66</v>
      </c>
      <c r="B69" s="45" t="s">
        <v>233</v>
      </c>
      <c r="C69" s="46" t="s">
        <v>234</v>
      </c>
      <c r="D69" s="45" t="s">
        <v>25</v>
      </c>
      <c r="E69" s="46" t="s">
        <v>235</v>
      </c>
      <c r="F69" s="45" t="s">
        <v>27</v>
      </c>
      <c r="G69" s="47" t="s">
        <v>491</v>
      </c>
      <c r="H69" s="48" t="s">
        <v>236</v>
      </c>
      <c r="I69" s="45" t="s">
        <v>237</v>
      </c>
      <c r="J69" s="45" t="s">
        <v>238</v>
      </c>
      <c r="K69" s="49" t="s">
        <v>239</v>
      </c>
      <c r="L69" s="46" t="s">
        <v>32</v>
      </c>
      <c r="M69" s="45" t="s">
        <v>240</v>
      </c>
      <c r="N69" s="50" t="s">
        <v>241</v>
      </c>
      <c r="O69" s="51" t="s">
        <v>242</v>
      </c>
      <c r="P69" s="50" t="s">
        <v>492</v>
      </c>
      <c r="Q69" s="52" t="s">
        <v>493</v>
      </c>
      <c r="R69" s="53">
        <v>23862283</v>
      </c>
      <c r="S69" s="54" t="s">
        <v>494</v>
      </c>
      <c r="T69" s="55">
        <v>21156793</v>
      </c>
      <c r="U69" s="54" t="s">
        <v>495</v>
      </c>
      <c r="V69" s="56">
        <v>23184628</v>
      </c>
      <c r="W69" s="57" t="s">
        <v>496</v>
      </c>
      <c r="X69" s="56">
        <v>21427378</v>
      </c>
      <c r="Y69" s="57" t="s">
        <v>243</v>
      </c>
      <c r="Z69" s="56">
        <v>23244935.800000001</v>
      </c>
      <c r="AA69" s="57" t="s">
        <v>497</v>
      </c>
      <c r="AB69" s="5"/>
      <c r="AC69" s="3"/>
      <c r="AD69" s="5"/>
      <c r="AE69" s="3"/>
      <c r="AF69" s="5"/>
      <c r="AG69" s="3"/>
      <c r="AH69" s="5"/>
      <c r="AI69" s="3"/>
      <c r="AJ69" s="5"/>
      <c r="AK69" s="3"/>
      <c r="AL69" s="5"/>
      <c r="AM69" s="3"/>
      <c r="AN69" s="5"/>
      <c r="AO69" s="3"/>
      <c r="AP69" s="5"/>
      <c r="AQ69" s="5"/>
    </row>
    <row r="70" spans="1:44" ht="409.5" x14ac:dyDescent="0.25">
      <c r="A70" s="3">
        <v>67</v>
      </c>
      <c r="B70" s="45" t="s">
        <v>233</v>
      </c>
      <c r="C70" s="46" t="s">
        <v>234</v>
      </c>
      <c r="D70" s="45" t="s">
        <v>25</v>
      </c>
      <c r="E70" s="46" t="s">
        <v>235</v>
      </c>
      <c r="F70" s="45" t="s">
        <v>27</v>
      </c>
      <c r="G70" s="47" t="s">
        <v>491</v>
      </c>
      <c r="H70" s="49" t="s">
        <v>244</v>
      </c>
      <c r="I70" s="49" t="s">
        <v>245</v>
      </c>
      <c r="J70" s="58" t="s">
        <v>246</v>
      </c>
      <c r="K70" s="49" t="s">
        <v>247</v>
      </c>
      <c r="L70" s="45" t="s">
        <v>32</v>
      </c>
      <c r="M70" s="49" t="s">
        <v>248</v>
      </c>
      <c r="N70" s="50" t="s">
        <v>241</v>
      </c>
      <c r="O70" s="51" t="s">
        <v>242</v>
      </c>
      <c r="P70" s="50" t="s">
        <v>492</v>
      </c>
      <c r="Q70" s="52" t="s">
        <v>493</v>
      </c>
      <c r="R70" s="55">
        <v>40729.449999999997</v>
      </c>
      <c r="S70" s="59" t="s">
        <v>498</v>
      </c>
      <c r="T70" s="55">
        <v>36238.92</v>
      </c>
      <c r="U70" s="59" t="s">
        <v>499</v>
      </c>
      <c r="V70" s="56">
        <v>39467.74</v>
      </c>
      <c r="W70" s="60" t="s">
        <v>500</v>
      </c>
      <c r="X70" s="56">
        <v>38572.78</v>
      </c>
      <c r="Y70" s="60" t="s">
        <v>501</v>
      </c>
      <c r="Z70" s="56">
        <v>40190.879999999997</v>
      </c>
      <c r="AA70" s="57" t="s">
        <v>502</v>
      </c>
      <c r="AB70" s="5"/>
      <c r="AC70" s="3"/>
      <c r="AD70" s="5"/>
      <c r="AE70" s="3"/>
      <c r="AF70" s="5"/>
      <c r="AG70" s="3"/>
      <c r="AH70" s="5"/>
      <c r="AI70" s="3"/>
      <c r="AJ70" s="5"/>
      <c r="AK70" s="3"/>
      <c r="AL70" s="5"/>
      <c r="AM70" s="3"/>
      <c r="AN70" s="5"/>
      <c r="AO70" s="3"/>
      <c r="AP70" s="5"/>
      <c r="AQ70" s="5"/>
    </row>
    <row r="71" spans="1:44" ht="409.5" x14ac:dyDescent="0.25">
      <c r="A71" s="3">
        <v>68</v>
      </c>
      <c r="B71" s="45" t="s">
        <v>233</v>
      </c>
      <c r="C71" s="46" t="s">
        <v>234</v>
      </c>
      <c r="D71" s="45" t="s">
        <v>25</v>
      </c>
      <c r="E71" s="46" t="s">
        <v>235</v>
      </c>
      <c r="F71" s="45" t="s">
        <v>27</v>
      </c>
      <c r="G71" s="47" t="s">
        <v>491</v>
      </c>
      <c r="H71" s="49" t="s">
        <v>249</v>
      </c>
      <c r="I71" s="49" t="s">
        <v>250</v>
      </c>
      <c r="J71" s="49" t="s">
        <v>251</v>
      </c>
      <c r="K71" s="49" t="s">
        <v>247</v>
      </c>
      <c r="L71" s="45" t="s">
        <v>32</v>
      </c>
      <c r="M71" s="49" t="s">
        <v>252</v>
      </c>
      <c r="N71" s="50" t="s">
        <v>241</v>
      </c>
      <c r="O71" s="51" t="s">
        <v>242</v>
      </c>
      <c r="P71" s="50" t="s">
        <v>492</v>
      </c>
      <c r="Q71" s="52" t="s">
        <v>493</v>
      </c>
      <c r="R71" s="55">
        <v>25443.38</v>
      </c>
      <c r="S71" s="54" t="s">
        <v>503</v>
      </c>
      <c r="T71" s="55">
        <v>23070.09</v>
      </c>
      <c r="U71" s="59" t="s">
        <v>504</v>
      </c>
      <c r="V71" s="56">
        <v>25454.38</v>
      </c>
      <c r="W71" s="60" t="s">
        <v>505</v>
      </c>
      <c r="X71" s="56">
        <v>24264.06</v>
      </c>
      <c r="Y71" s="60" t="s">
        <v>506</v>
      </c>
      <c r="Z71" s="56">
        <v>24796.38</v>
      </c>
      <c r="AA71" s="57" t="s">
        <v>507</v>
      </c>
      <c r="AB71" s="5"/>
      <c r="AC71" s="3"/>
      <c r="AD71" s="5"/>
      <c r="AE71" s="3"/>
      <c r="AF71" s="5"/>
      <c r="AG71" s="3"/>
      <c r="AH71" s="5"/>
      <c r="AI71" s="3"/>
      <c r="AJ71" s="5"/>
      <c r="AK71" s="3"/>
      <c r="AL71" s="5"/>
      <c r="AM71" s="3"/>
      <c r="AN71" s="5"/>
      <c r="AO71" s="3"/>
      <c r="AP71" s="5"/>
      <c r="AQ71" s="5"/>
    </row>
    <row r="72" spans="1:44" ht="409.5" x14ac:dyDescent="0.25">
      <c r="A72" s="3">
        <v>69</v>
      </c>
      <c r="B72" s="45" t="s">
        <v>233</v>
      </c>
      <c r="C72" s="46" t="s">
        <v>234</v>
      </c>
      <c r="D72" s="45" t="s">
        <v>25</v>
      </c>
      <c r="E72" s="46" t="s">
        <v>235</v>
      </c>
      <c r="F72" s="45" t="s">
        <v>27</v>
      </c>
      <c r="G72" s="47" t="s">
        <v>491</v>
      </c>
      <c r="H72" s="48" t="s">
        <v>508</v>
      </c>
      <c r="I72" s="48" t="s">
        <v>509</v>
      </c>
      <c r="J72" s="49" t="s">
        <v>253</v>
      </c>
      <c r="K72" s="45" t="s">
        <v>254</v>
      </c>
      <c r="L72" s="49" t="s">
        <v>67</v>
      </c>
      <c r="M72" s="78">
        <v>10778680337</v>
      </c>
      <c r="N72" s="61" t="s">
        <v>510</v>
      </c>
      <c r="O72" s="51" t="s">
        <v>255</v>
      </c>
      <c r="P72" s="50" t="s">
        <v>492</v>
      </c>
      <c r="Q72" s="52" t="s">
        <v>493</v>
      </c>
      <c r="R72" s="62" t="s">
        <v>256</v>
      </c>
      <c r="S72" s="63" t="s">
        <v>256</v>
      </c>
      <c r="T72" s="62" t="s">
        <v>256</v>
      </c>
      <c r="U72" s="63" t="s">
        <v>256</v>
      </c>
      <c r="V72" s="79">
        <v>39296560</v>
      </c>
      <c r="W72" s="64" t="s">
        <v>511</v>
      </c>
      <c r="X72" s="65"/>
      <c r="Y72" s="63"/>
      <c r="Z72" s="62"/>
      <c r="AA72" s="63"/>
      <c r="AB72" s="3"/>
      <c r="AC72" s="3"/>
      <c r="AD72" s="3"/>
      <c r="AE72" s="3"/>
      <c r="AF72" s="3"/>
      <c r="AG72" s="3"/>
      <c r="AH72" s="3"/>
      <c r="AI72" s="3"/>
      <c r="AJ72" s="3"/>
      <c r="AK72" s="3"/>
      <c r="AL72" s="3"/>
      <c r="AM72" s="3"/>
      <c r="AN72" s="3"/>
      <c r="AO72" s="3"/>
      <c r="AP72" s="77">
        <v>92818687</v>
      </c>
      <c r="AQ72" s="77">
        <v>39296560</v>
      </c>
      <c r="AR72" s="80"/>
    </row>
    <row r="73" spans="1:44" ht="60" x14ac:dyDescent="0.25">
      <c r="A73" s="3">
        <v>70</v>
      </c>
      <c r="B73" s="45" t="s">
        <v>233</v>
      </c>
      <c r="C73" s="66" t="s">
        <v>512</v>
      </c>
      <c r="D73" s="45" t="s">
        <v>25</v>
      </c>
      <c r="E73" s="46" t="s">
        <v>235</v>
      </c>
      <c r="F73" s="45" t="s">
        <v>27</v>
      </c>
      <c r="G73" s="47" t="s">
        <v>491</v>
      </c>
      <c r="H73" s="45" t="s">
        <v>257</v>
      </c>
      <c r="I73" s="49" t="s">
        <v>258</v>
      </c>
      <c r="J73" s="49" t="s">
        <v>259</v>
      </c>
      <c r="K73" s="49" t="s">
        <v>254</v>
      </c>
      <c r="L73" s="46" t="s">
        <v>32</v>
      </c>
      <c r="M73" s="67">
        <v>2654261750</v>
      </c>
      <c r="N73" s="68" t="s">
        <v>260</v>
      </c>
      <c r="O73" s="51" t="s">
        <v>261</v>
      </c>
      <c r="P73" s="50" t="s">
        <v>492</v>
      </c>
      <c r="Q73" s="52" t="s">
        <v>493</v>
      </c>
      <c r="R73" s="69">
        <v>1141586</v>
      </c>
      <c r="S73" s="70" t="s">
        <v>513</v>
      </c>
      <c r="T73" s="69">
        <v>8241817</v>
      </c>
      <c r="U73" s="71" t="s">
        <v>514</v>
      </c>
      <c r="V73" s="72">
        <v>129481733</v>
      </c>
      <c r="W73" s="70" t="s">
        <v>515</v>
      </c>
      <c r="X73" s="72">
        <v>378549627</v>
      </c>
      <c r="Y73" s="70" t="s">
        <v>262</v>
      </c>
      <c r="Z73" s="73">
        <v>437084574</v>
      </c>
      <c r="AA73" s="74" t="s">
        <v>516</v>
      </c>
      <c r="AB73" s="3"/>
      <c r="AC73" s="3"/>
      <c r="AD73" s="3"/>
      <c r="AE73" s="3"/>
      <c r="AF73" s="3"/>
      <c r="AG73" s="3"/>
      <c r="AH73" s="3"/>
      <c r="AI73" s="3"/>
      <c r="AJ73" s="3"/>
      <c r="AK73" s="3"/>
      <c r="AL73" s="3"/>
      <c r="AM73" s="3"/>
      <c r="AN73" s="3"/>
      <c r="AO73" s="3"/>
      <c r="AP73" s="73">
        <v>1643168410</v>
      </c>
      <c r="AQ73" s="73">
        <f>Z73</f>
        <v>437084574</v>
      </c>
    </row>
    <row r="74" spans="1:44" ht="45" x14ac:dyDescent="0.25">
      <c r="A74" s="3">
        <v>71</v>
      </c>
      <c r="B74" s="45" t="s">
        <v>233</v>
      </c>
      <c r="C74" s="66" t="s">
        <v>512</v>
      </c>
      <c r="D74" s="45" t="s">
        <v>25</v>
      </c>
      <c r="E74" s="46" t="s">
        <v>235</v>
      </c>
      <c r="F74" s="45" t="s">
        <v>27</v>
      </c>
      <c r="G74" s="47" t="s">
        <v>491</v>
      </c>
      <c r="H74" s="45" t="s">
        <v>263</v>
      </c>
      <c r="I74" s="49" t="s">
        <v>264</v>
      </c>
      <c r="J74" s="49" t="s">
        <v>265</v>
      </c>
      <c r="K74" s="49" t="s">
        <v>254</v>
      </c>
      <c r="L74" s="46" t="s">
        <v>32</v>
      </c>
      <c r="M74" s="67">
        <v>53558136148.068001</v>
      </c>
      <c r="N74" s="68" t="s">
        <v>260</v>
      </c>
      <c r="O74" s="51" t="s">
        <v>261</v>
      </c>
      <c r="P74" s="50" t="s">
        <v>492</v>
      </c>
      <c r="Q74" s="52" t="s">
        <v>493</v>
      </c>
      <c r="R74" s="69">
        <v>1029374097.11</v>
      </c>
      <c r="S74" s="70" t="s">
        <v>517</v>
      </c>
      <c r="T74" s="69">
        <v>1941550217.1099999</v>
      </c>
      <c r="U74" s="71" t="s">
        <v>518</v>
      </c>
      <c r="V74" s="72">
        <v>2954064013.4000001</v>
      </c>
      <c r="W74" s="70" t="s">
        <v>519</v>
      </c>
      <c r="X74" s="72">
        <v>3934375404.3400002</v>
      </c>
      <c r="Y74" s="70" t="s">
        <v>520</v>
      </c>
      <c r="Z74" s="69">
        <v>5275417993.7399998</v>
      </c>
      <c r="AA74" s="74" t="s">
        <v>266</v>
      </c>
      <c r="AB74" s="3"/>
      <c r="AC74" s="3"/>
      <c r="AD74" s="3"/>
      <c r="AE74" s="3"/>
      <c r="AF74" s="3"/>
      <c r="AG74" s="3"/>
      <c r="AH74" s="3"/>
      <c r="AI74" s="3"/>
      <c r="AJ74" s="3"/>
      <c r="AK74" s="3"/>
      <c r="AL74" s="3"/>
      <c r="AM74" s="3"/>
      <c r="AN74" s="3"/>
      <c r="AO74" s="3"/>
      <c r="AP74" s="73">
        <v>29312654101.869999</v>
      </c>
      <c r="AQ74" s="73">
        <v>5275417993.7399998</v>
      </c>
    </row>
    <row r="75" spans="1:44" ht="90" customHeight="1" x14ac:dyDescent="0.25">
      <c r="A75" s="3">
        <v>72</v>
      </c>
      <c r="B75" s="3" t="s">
        <v>23</v>
      </c>
      <c r="C75" s="3" t="s">
        <v>41</v>
      </c>
      <c r="D75" s="3" t="s">
        <v>25</v>
      </c>
      <c r="E75" s="3" t="s">
        <v>26</v>
      </c>
      <c r="F75" s="3" t="s">
        <v>27</v>
      </c>
      <c r="G75" s="4">
        <v>0</v>
      </c>
      <c r="H75" s="3" t="s">
        <v>309</v>
      </c>
      <c r="I75" s="3" t="s">
        <v>310</v>
      </c>
      <c r="J75" s="14" t="s">
        <v>311</v>
      </c>
      <c r="K75" s="3" t="s">
        <v>44</v>
      </c>
      <c r="L75" s="3" t="s">
        <v>67</v>
      </c>
      <c r="M75" s="5">
        <v>4</v>
      </c>
      <c r="N75" s="3"/>
      <c r="O75" s="3"/>
      <c r="P75" s="3" t="s">
        <v>45</v>
      </c>
      <c r="Q75" s="3" t="s">
        <v>46</v>
      </c>
      <c r="R75" s="5"/>
      <c r="S75" s="3"/>
      <c r="T75" s="5"/>
      <c r="U75" s="3"/>
      <c r="V75" s="5"/>
      <c r="W75" s="3"/>
      <c r="X75" s="5"/>
      <c r="Y75" s="3"/>
      <c r="Z75" s="5">
        <v>1</v>
      </c>
      <c r="AA75" s="3" t="s">
        <v>312</v>
      </c>
      <c r="AB75" s="5"/>
      <c r="AC75" s="3"/>
      <c r="AD75" s="5"/>
      <c r="AE75" s="3"/>
      <c r="AF75" s="5"/>
      <c r="AG75" s="3"/>
      <c r="AH75" s="5"/>
      <c r="AI75" s="3"/>
      <c r="AJ75" s="5"/>
      <c r="AK75" s="3"/>
      <c r="AL75" s="5"/>
      <c r="AM75" s="3"/>
      <c r="AN75" s="5"/>
      <c r="AO75" s="3"/>
      <c r="AP75" s="5">
        <v>0</v>
      </c>
      <c r="AQ75" s="5">
        <v>0</v>
      </c>
    </row>
    <row r="76" spans="1:44" ht="210" x14ac:dyDescent="0.25">
      <c r="A76" s="3">
        <v>73</v>
      </c>
      <c r="B76" s="45" t="s">
        <v>233</v>
      </c>
      <c r="C76" s="3"/>
      <c r="D76" s="3" t="s">
        <v>541</v>
      </c>
      <c r="E76" s="3"/>
      <c r="F76" s="3"/>
      <c r="G76" s="3"/>
      <c r="H76" s="84" t="s">
        <v>542</v>
      </c>
      <c r="I76" s="84" t="s">
        <v>550</v>
      </c>
      <c r="J76" s="84" t="s">
        <v>559</v>
      </c>
      <c r="K76" s="85" t="s">
        <v>563</v>
      </c>
      <c r="L76" s="85" t="s">
        <v>32</v>
      </c>
      <c r="M76" s="86">
        <v>8.4559999999999995</v>
      </c>
      <c r="N76" s="84" t="s">
        <v>569</v>
      </c>
      <c r="O76" s="85" t="s">
        <v>573</v>
      </c>
      <c r="P76" s="3" t="s">
        <v>492</v>
      </c>
      <c r="Q76" s="9" t="s">
        <v>493</v>
      </c>
      <c r="R76" s="88">
        <v>0.60899999999999999</v>
      </c>
      <c r="S76" s="92" t="s">
        <v>575</v>
      </c>
      <c r="T76" s="88">
        <v>0.60899999999999999</v>
      </c>
      <c r="U76" s="92" t="s">
        <v>575</v>
      </c>
      <c r="V76" s="88">
        <v>0.76400000000000001</v>
      </c>
      <c r="W76" s="105" t="s">
        <v>583</v>
      </c>
      <c r="X76" s="85">
        <v>0.58799999999999997</v>
      </c>
      <c r="Y76" s="84" t="s">
        <v>589</v>
      </c>
      <c r="Z76" s="89">
        <v>0.60699999999999998</v>
      </c>
      <c r="AA76" s="101" t="s">
        <v>596</v>
      </c>
      <c r="AB76" s="3"/>
      <c r="AC76" s="3"/>
      <c r="AD76" s="3"/>
      <c r="AE76" s="3"/>
      <c r="AF76" s="3"/>
      <c r="AG76" s="3"/>
      <c r="AH76" s="3"/>
      <c r="AI76" s="3"/>
      <c r="AJ76" s="3"/>
      <c r="AK76" s="3"/>
      <c r="AL76" s="3"/>
      <c r="AM76" s="3"/>
      <c r="AN76" s="3"/>
      <c r="AO76" s="3"/>
      <c r="AP76" s="3"/>
      <c r="AQ76" s="3"/>
    </row>
    <row r="77" spans="1:44" ht="135" x14ac:dyDescent="0.25">
      <c r="A77" s="3">
        <v>74</v>
      </c>
      <c r="B77" s="45" t="s">
        <v>233</v>
      </c>
      <c r="C77" s="3"/>
      <c r="D77" s="3" t="s">
        <v>541</v>
      </c>
      <c r="E77" s="3"/>
      <c r="F77" s="3"/>
      <c r="G77" s="3"/>
      <c r="H77" s="84" t="s">
        <v>543</v>
      </c>
      <c r="I77" s="84" t="s">
        <v>550</v>
      </c>
      <c r="J77" s="84" t="s">
        <v>560</v>
      </c>
      <c r="K77" s="85" t="s">
        <v>563</v>
      </c>
      <c r="L77" s="85" t="s">
        <v>32</v>
      </c>
      <c r="M77" s="86">
        <v>2.113</v>
      </c>
      <c r="N77" s="84" t="s">
        <v>570</v>
      </c>
      <c r="O77" s="85" t="s">
        <v>573</v>
      </c>
      <c r="P77" s="3" t="s">
        <v>492</v>
      </c>
      <c r="Q77" s="9" t="s">
        <v>493</v>
      </c>
      <c r="R77" s="89">
        <v>0.13600000000000001</v>
      </c>
      <c r="S77" s="84" t="s">
        <v>576</v>
      </c>
      <c r="T77" s="89">
        <v>0.14399999999999999</v>
      </c>
      <c r="U77" s="84" t="s">
        <v>576</v>
      </c>
      <c r="V77" s="89">
        <v>0.215</v>
      </c>
      <c r="W77" s="105" t="s">
        <v>584</v>
      </c>
      <c r="X77" s="85">
        <v>0.128</v>
      </c>
      <c r="Y77" s="84" t="s">
        <v>590</v>
      </c>
      <c r="Z77" s="89">
        <v>0.14199999999999999</v>
      </c>
      <c r="AA77" s="101" t="s">
        <v>590</v>
      </c>
      <c r="AB77" s="3"/>
      <c r="AC77" s="3"/>
      <c r="AD77" s="3"/>
      <c r="AE77" s="3"/>
      <c r="AF77" s="3"/>
      <c r="AG77" s="3"/>
      <c r="AH77" s="3"/>
      <c r="AI77" s="3"/>
      <c r="AJ77" s="3"/>
      <c r="AK77" s="3"/>
      <c r="AL77" s="3"/>
      <c r="AM77" s="3"/>
      <c r="AN77" s="3"/>
      <c r="AO77" s="3"/>
      <c r="AP77" s="3"/>
      <c r="AQ77" s="3"/>
    </row>
    <row r="78" spans="1:44" ht="150" x14ac:dyDescent="0.25">
      <c r="A78" s="3">
        <v>75</v>
      </c>
      <c r="B78" s="45" t="s">
        <v>233</v>
      </c>
      <c r="C78" s="3"/>
      <c r="D78" s="3" t="s">
        <v>541</v>
      </c>
      <c r="E78" s="3"/>
      <c r="F78" s="3"/>
      <c r="G78" s="3"/>
      <c r="H78" s="84" t="s">
        <v>544</v>
      </c>
      <c r="I78" s="84" t="s">
        <v>551</v>
      </c>
      <c r="J78" s="84" t="s">
        <v>561</v>
      </c>
      <c r="K78" s="85" t="s">
        <v>563</v>
      </c>
      <c r="L78" s="85" t="s">
        <v>32</v>
      </c>
      <c r="M78" s="86">
        <v>1.857</v>
      </c>
      <c r="N78" s="84" t="s">
        <v>571</v>
      </c>
      <c r="O78" s="85" t="s">
        <v>573</v>
      </c>
      <c r="P78" s="3" t="s">
        <v>492</v>
      </c>
      <c r="Q78" s="9" t="s">
        <v>493</v>
      </c>
      <c r="R78" s="86">
        <v>0.20899999999999999</v>
      </c>
      <c r="S78" s="84" t="s">
        <v>577</v>
      </c>
      <c r="T78" s="86">
        <v>8.2000000000000003E-2</v>
      </c>
      <c r="U78" s="84" t="s">
        <v>581</v>
      </c>
      <c r="V78" s="86">
        <v>0.3</v>
      </c>
      <c r="W78" s="84" t="s">
        <v>585</v>
      </c>
      <c r="X78" s="85">
        <v>0.15</v>
      </c>
      <c r="Y78" s="84" t="s">
        <v>591</v>
      </c>
      <c r="Z78" s="89">
        <v>0.21</v>
      </c>
      <c r="AA78" s="93" t="s">
        <v>591</v>
      </c>
      <c r="AB78" s="3"/>
      <c r="AC78" s="3"/>
      <c r="AD78" s="3"/>
      <c r="AE78" s="3"/>
      <c r="AF78" s="3"/>
      <c r="AG78" s="3"/>
      <c r="AH78" s="3"/>
      <c r="AI78" s="3"/>
      <c r="AJ78" s="3"/>
      <c r="AK78" s="3"/>
      <c r="AL78" s="3"/>
      <c r="AM78" s="3"/>
      <c r="AN78" s="3"/>
      <c r="AO78" s="3"/>
      <c r="AP78" s="3"/>
      <c r="AQ78" s="3"/>
    </row>
    <row r="79" spans="1:44" ht="240" x14ac:dyDescent="0.25">
      <c r="A79" s="3">
        <v>76</v>
      </c>
      <c r="B79" s="45" t="s">
        <v>233</v>
      </c>
      <c r="C79" s="3"/>
      <c r="D79" s="3" t="s">
        <v>541</v>
      </c>
      <c r="E79" s="3"/>
      <c r="F79" s="3"/>
      <c r="G79" s="3"/>
      <c r="H79" s="84" t="s">
        <v>545</v>
      </c>
      <c r="I79" s="84" t="s">
        <v>552</v>
      </c>
      <c r="J79" s="84" t="s">
        <v>556</v>
      </c>
      <c r="K79" s="85" t="s">
        <v>564</v>
      </c>
      <c r="L79" s="85" t="s">
        <v>32</v>
      </c>
      <c r="M79" s="86" t="s">
        <v>565</v>
      </c>
      <c r="N79" s="85" t="s">
        <v>241</v>
      </c>
      <c r="O79" s="85" t="s">
        <v>573</v>
      </c>
      <c r="P79" s="3" t="s">
        <v>492</v>
      </c>
      <c r="Q79" s="9" t="s">
        <v>493</v>
      </c>
      <c r="R79" s="90">
        <v>23862283</v>
      </c>
      <c r="S79" s="84" t="s">
        <v>578</v>
      </c>
      <c r="T79" s="90">
        <v>21157195</v>
      </c>
      <c r="U79" s="84" t="s">
        <v>582</v>
      </c>
      <c r="V79" s="90">
        <v>23184628</v>
      </c>
      <c r="W79" s="84" t="s">
        <v>586</v>
      </c>
      <c r="X79" s="90">
        <v>21427378</v>
      </c>
      <c r="Y79" s="84" t="s">
        <v>592</v>
      </c>
      <c r="Z79" s="91">
        <v>23244935.800000001</v>
      </c>
      <c r="AA79" s="93" t="s">
        <v>597</v>
      </c>
      <c r="AB79" s="3"/>
      <c r="AC79" s="3"/>
      <c r="AD79" s="3"/>
      <c r="AE79" s="3"/>
      <c r="AF79" s="3"/>
      <c r="AG79" s="3"/>
      <c r="AH79" s="3"/>
      <c r="AI79" s="3"/>
      <c r="AJ79" s="3"/>
      <c r="AK79" s="3"/>
      <c r="AL79" s="3"/>
      <c r="AM79" s="3"/>
      <c r="AN79" s="3"/>
      <c r="AO79" s="3"/>
      <c r="AP79" s="3"/>
      <c r="AQ79" s="3"/>
    </row>
    <row r="80" spans="1:44" ht="285" x14ac:dyDescent="0.25">
      <c r="A80" s="3">
        <v>77</v>
      </c>
      <c r="B80" s="45" t="s">
        <v>233</v>
      </c>
      <c r="C80" s="3"/>
      <c r="D80" s="3" t="s">
        <v>541</v>
      </c>
      <c r="E80" s="3"/>
      <c r="F80" s="3"/>
      <c r="G80" s="3"/>
      <c r="H80" s="84" t="s">
        <v>546</v>
      </c>
      <c r="I80" s="84" t="s">
        <v>553</v>
      </c>
      <c r="J80" s="84" t="s">
        <v>557</v>
      </c>
      <c r="K80" s="85" t="s">
        <v>566</v>
      </c>
      <c r="L80" s="85" t="s">
        <v>32</v>
      </c>
      <c r="M80" s="86" t="s">
        <v>567</v>
      </c>
      <c r="N80" s="85" t="s">
        <v>241</v>
      </c>
      <c r="O80" s="85" t="s">
        <v>573</v>
      </c>
      <c r="P80" s="3" t="s">
        <v>492</v>
      </c>
      <c r="Q80" s="9" t="s">
        <v>493</v>
      </c>
      <c r="R80" s="85">
        <v>40729</v>
      </c>
      <c r="S80" s="84" t="s">
        <v>579</v>
      </c>
      <c r="T80" s="85">
        <v>36239</v>
      </c>
      <c r="U80" s="84" t="s">
        <v>499</v>
      </c>
      <c r="V80" s="85">
        <v>39468</v>
      </c>
      <c r="W80" s="84" t="s">
        <v>587</v>
      </c>
      <c r="X80" s="90">
        <v>38573</v>
      </c>
      <c r="Y80" s="84" t="s">
        <v>593</v>
      </c>
      <c r="Z80" s="91">
        <v>40190.879999999997</v>
      </c>
      <c r="AA80" s="93" t="s">
        <v>598</v>
      </c>
      <c r="AB80" s="3"/>
      <c r="AC80" s="3"/>
      <c r="AD80" s="3"/>
      <c r="AE80" s="3"/>
      <c r="AF80" s="3"/>
      <c r="AG80" s="3"/>
      <c r="AH80" s="3"/>
      <c r="AI80" s="3"/>
      <c r="AJ80" s="3"/>
      <c r="AK80" s="3"/>
      <c r="AL80" s="3"/>
      <c r="AM80" s="3"/>
      <c r="AN80" s="3"/>
      <c r="AO80" s="3"/>
      <c r="AP80" s="3"/>
      <c r="AQ80" s="3"/>
    </row>
    <row r="81" spans="1:43" ht="409.5" x14ac:dyDescent="0.25">
      <c r="A81" s="3">
        <v>78</v>
      </c>
      <c r="B81" s="45" t="s">
        <v>233</v>
      </c>
      <c r="C81" s="3"/>
      <c r="D81" s="3" t="s">
        <v>541</v>
      </c>
      <c r="E81" s="3"/>
      <c r="F81" s="3"/>
      <c r="G81" s="3"/>
      <c r="H81" s="84" t="s">
        <v>547</v>
      </c>
      <c r="I81" s="84" t="s">
        <v>554</v>
      </c>
      <c r="J81" s="84" t="s">
        <v>558</v>
      </c>
      <c r="K81" s="85" t="s">
        <v>566</v>
      </c>
      <c r="L81" s="85" t="s">
        <v>32</v>
      </c>
      <c r="M81" s="86" t="s">
        <v>568</v>
      </c>
      <c r="N81" s="85" t="s">
        <v>241</v>
      </c>
      <c r="O81" s="85" t="s">
        <v>573</v>
      </c>
      <c r="P81" s="3" t="s">
        <v>492</v>
      </c>
      <c r="Q81" s="9" t="s">
        <v>493</v>
      </c>
      <c r="R81" s="91">
        <v>25431.67</v>
      </c>
      <c r="S81" s="84" t="s">
        <v>580</v>
      </c>
      <c r="T81" s="91">
        <v>23070.09</v>
      </c>
      <c r="U81" s="84" t="s">
        <v>504</v>
      </c>
      <c r="V81" s="91">
        <v>25454.38</v>
      </c>
      <c r="W81" s="84" t="s">
        <v>588</v>
      </c>
      <c r="X81" s="90">
        <v>24264</v>
      </c>
      <c r="Y81" s="84" t="s">
        <v>594</v>
      </c>
      <c r="Z81" s="91">
        <v>24796.38</v>
      </c>
      <c r="AA81" s="85"/>
      <c r="AB81" s="3"/>
      <c r="AC81" s="3"/>
      <c r="AD81" s="3"/>
      <c r="AE81" s="3"/>
      <c r="AF81" s="3"/>
      <c r="AG81" s="3"/>
      <c r="AH81" s="3"/>
      <c r="AI81" s="3"/>
      <c r="AJ81" s="3"/>
      <c r="AK81" s="3"/>
      <c r="AL81" s="3"/>
      <c r="AM81" s="3"/>
      <c r="AN81" s="3"/>
      <c r="AO81" s="3"/>
      <c r="AP81" s="3"/>
      <c r="AQ81" s="3"/>
    </row>
    <row r="82" spans="1:43" ht="409.5" x14ac:dyDescent="0.25">
      <c r="A82" s="3">
        <v>79</v>
      </c>
      <c r="B82" s="45" t="s">
        <v>233</v>
      </c>
      <c r="C82" s="3"/>
      <c r="D82" s="3" t="s">
        <v>541</v>
      </c>
      <c r="E82" s="3"/>
      <c r="F82" s="3"/>
      <c r="G82" s="3"/>
      <c r="H82" s="84" t="s">
        <v>548</v>
      </c>
      <c r="I82" s="84" t="s">
        <v>555</v>
      </c>
      <c r="J82" s="84" t="s">
        <v>562</v>
      </c>
      <c r="K82" s="85" t="s">
        <v>31</v>
      </c>
      <c r="L82" s="85" t="s">
        <v>32</v>
      </c>
      <c r="M82" s="87">
        <v>1</v>
      </c>
      <c r="N82" s="84" t="s">
        <v>572</v>
      </c>
      <c r="O82" s="85" t="s">
        <v>573</v>
      </c>
      <c r="P82" s="3" t="s">
        <v>492</v>
      </c>
      <c r="Q82" s="9" t="s">
        <v>493</v>
      </c>
      <c r="R82" s="86" t="s">
        <v>574</v>
      </c>
      <c r="S82" s="85"/>
      <c r="T82" s="86" t="s">
        <v>574</v>
      </c>
      <c r="U82" s="85"/>
      <c r="V82" s="86" t="s">
        <v>574</v>
      </c>
      <c r="W82" s="84" t="s">
        <v>505</v>
      </c>
      <c r="X82" s="86" t="s">
        <v>574</v>
      </c>
      <c r="Y82" s="84" t="s">
        <v>595</v>
      </c>
      <c r="Z82" s="85"/>
      <c r="AA82" s="85"/>
      <c r="AB82" s="3"/>
      <c r="AC82" s="3"/>
      <c r="AD82" s="3"/>
      <c r="AE82" s="3"/>
      <c r="AF82" s="3"/>
      <c r="AG82" s="3"/>
      <c r="AH82" s="3"/>
      <c r="AI82" s="3"/>
      <c r="AJ82" s="3"/>
      <c r="AK82" s="3"/>
      <c r="AL82" s="3"/>
      <c r="AM82" s="3"/>
      <c r="AN82" s="3"/>
      <c r="AO82" s="3"/>
      <c r="AP82" s="3"/>
      <c r="AQ82" s="3"/>
    </row>
    <row r="83" spans="1:43" ht="45" x14ac:dyDescent="0.25">
      <c r="A83" s="3">
        <v>80</v>
      </c>
      <c r="B83" s="45" t="s">
        <v>233</v>
      </c>
      <c r="C83" s="3"/>
      <c r="D83" s="3" t="s">
        <v>541</v>
      </c>
      <c r="E83" s="3"/>
      <c r="F83" s="3"/>
      <c r="G83" s="3"/>
      <c r="H83" s="84" t="s">
        <v>549</v>
      </c>
      <c r="I83" s="84" t="s">
        <v>555</v>
      </c>
      <c r="J83" s="84" t="s">
        <v>562</v>
      </c>
      <c r="K83" s="85" t="s">
        <v>31</v>
      </c>
      <c r="L83" s="85" t="s">
        <v>32</v>
      </c>
      <c r="M83" s="87">
        <v>1</v>
      </c>
      <c r="N83" s="84" t="s">
        <v>572</v>
      </c>
      <c r="O83" s="85" t="s">
        <v>573</v>
      </c>
      <c r="P83" s="3" t="s">
        <v>492</v>
      </c>
      <c r="Q83" s="9" t="s">
        <v>493</v>
      </c>
      <c r="R83" s="86" t="s">
        <v>574</v>
      </c>
      <c r="S83" s="85"/>
      <c r="T83" s="86" t="s">
        <v>574</v>
      </c>
      <c r="U83" s="85"/>
      <c r="V83" s="86" t="s">
        <v>574</v>
      </c>
      <c r="W83" s="85"/>
      <c r="X83" s="86" t="s">
        <v>574</v>
      </c>
      <c r="Y83" s="85"/>
      <c r="Z83" s="85"/>
      <c r="AA83" s="85"/>
      <c r="AB83" s="3"/>
      <c r="AC83" s="3"/>
      <c r="AD83" s="3"/>
      <c r="AE83" s="3"/>
      <c r="AF83" s="3"/>
      <c r="AG83" s="3"/>
      <c r="AH83" s="3"/>
      <c r="AI83" s="3"/>
      <c r="AJ83" s="3"/>
      <c r="AK83" s="3"/>
      <c r="AL83" s="3"/>
      <c r="AM83" s="3"/>
      <c r="AN83" s="3"/>
      <c r="AO83" s="3"/>
      <c r="AP83" s="3"/>
      <c r="AQ83" s="3"/>
    </row>
    <row r="84" spans="1:43" ht="45" x14ac:dyDescent="0.25">
      <c r="A84" s="3">
        <v>81</v>
      </c>
      <c r="B84" s="3" t="s">
        <v>23</v>
      </c>
      <c r="C84" s="3"/>
      <c r="D84" s="3" t="s">
        <v>541</v>
      </c>
      <c r="E84" s="3"/>
      <c r="F84" s="3"/>
      <c r="G84" s="3"/>
      <c r="H84" s="96" t="s">
        <v>599</v>
      </c>
      <c r="I84" s="96" t="s">
        <v>601</v>
      </c>
      <c r="J84" s="96" t="s">
        <v>603</v>
      </c>
      <c r="K84" s="97" t="s">
        <v>604</v>
      </c>
      <c r="L84" s="97" t="s">
        <v>605</v>
      </c>
      <c r="M84" s="98">
        <v>3064210361082</v>
      </c>
      <c r="N84" s="96" t="s">
        <v>606</v>
      </c>
      <c r="O84" s="3" t="s">
        <v>65</v>
      </c>
      <c r="P84" s="3" t="s">
        <v>65</v>
      </c>
      <c r="Q84" s="9" t="s">
        <v>66</v>
      </c>
      <c r="R84" s="94">
        <v>15871619570</v>
      </c>
      <c r="S84" s="106"/>
      <c r="T84" s="94">
        <v>1957138258579</v>
      </c>
      <c r="U84" s="106"/>
      <c r="V84" s="94">
        <v>1965361405031</v>
      </c>
      <c r="W84" s="95"/>
      <c r="X84" s="94">
        <v>1972839288808</v>
      </c>
      <c r="Y84" s="95"/>
      <c r="Z84" s="94">
        <v>1985278683120</v>
      </c>
      <c r="AA84" s="95"/>
      <c r="AB84" s="106"/>
      <c r="AC84" s="106"/>
      <c r="AD84" s="106"/>
      <c r="AE84" s="106"/>
      <c r="AF84" s="106"/>
      <c r="AG84" s="106"/>
      <c r="AH84" s="106"/>
      <c r="AI84" s="3"/>
      <c r="AJ84" s="3"/>
      <c r="AK84" s="3"/>
      <c r="AL84" s="3"/>
      <c r="AM84" s="3"/>
      <c r="AN84" s="3"/>
      <c r="AO84" s="3"/>
      <c r="AP84" s="3"/>
      <c r="AQ84" s="3"/>
    </row>
    <row r="85" spans="1:43" ht="45" x14ac:dyDescent="0.25">
      <c r="A85" s="3">
        <v>82</v>
      </c>
      <c r="B85" s="3" t="s">
        <v>23</v>
      </c>
      <c r="C85" s="3"/>
      <c r="D85" s="3" t="s">
        <v>541</v>
      </c>
      <c r="E85" s="3"/>
      <c r="F85" s="3"/>
      <c r="G85" s="3"/>
      <c r="H85" s="96" t="s">
        <v>600</v>
      </c>
      <c r="I85" s="96" t="s">
        <v>602</v>
      </c>
      <c r="J85" s="96" t="s">
        <v>603</v>
      </c>
      <c r="K85" s="97" t="s">
        <v>604</v>
      </c>
      <c r="L85" s="97" t="s">
        <v>605</v>
      </c>
      <c r="M85" s="98">
        <v>385890000000</v>
      </c>
      <c r="N85" s="96" t="s">
        <v>606</v>
      </c>
      <c r="O85" s="3" t="s">
        <v>65</v>
      </c>
      <c r="P85" s="3" t="s">
        <v>65</v>
      </c>
      <c r="Q85" s="9" t="s">
        <v>66</v>
      </c>
      <c r="R85" s="94">
        <v>3358372617</v>
      </c>
      <c r="S85" s="106"/>
      <c r="T85" s="94">
        <v>7262826788</v>
      </c>
      <c r="U85" s="106"/>
      <c r="V85" s="94">
        <v>8577578504</v>
      </c>
      <c r="W85" s="106"/>
      <c r="X85" s="94">
        <v>34186476598</v>
      </c>
      <c r="Y85" s="106"/>
      <c r="Z85" s="94">
        <v>102297584896</v>
      </c>
      <c r="AA85" s="95"/>
      <c r="AB85" s="106"/>
      <c r="AC85" s="106"/>
      <c r="AD85" s="106"/>
      <c r="AE85" s="106"/>
      <c r="AF85" s="106"/>
      <c r="AG85" s="106"/>
      <c r="AH85" s="106"/>
      <c r="AI85" s="3"/>
      <c r="AJ85" s="3"/>
      <c r="AK85" s="3"/>
      <c r="AL85" s="3"/>
      <c r="AM85" s="3"/>
      <c r="AN85" s="3"/>
      <c r="AO85" s="3"/>
      <c r="AP85" s="3"/>
      <c r="AQ85" s="3"/>
    </row>
    <row r="86" spans="1:43" ht="90" x14ac:dyDescent="0.25">
      <c r="A86" s="3">
        <v>83</v>
      </c>
      <c r="B86" s="3" t="s">
        <v>107</v>
      </c>
      <c r="C86" s="3"/>
      <c r="D86" s="3" t="s">
        <v>541</v>
      </c>
      <c r="E86" s="3"/>
      <c r="F86" s="3"/>
      <c r="G86" s="3"/>
      <c r="H86" s="84" t="s">
        <v>607</v>
      </c>
      <c r="I86" s="84" t="s">
        <v>612</v>
      </c>
      <c r="J86" s="84" t="s">
        <v>617</v>
      </c>
      <c r="K86" s="89" t="s">
        <v>76</v>
      </c>
      <c r="L86" s="89" t="s">
        <v>32</v>
      </c>
      <c r="M86" s="89">
        <v>35</v>
      </c>
      <c r="N86" s="84" t="s">
        <v>622</v>
      </c>
      <c r="O86" s="3"/>
      <c r="P86" s="89" t="s">
        <v>627</v>
      </c>
      <c r="Q86" s="3" t="s">
        <v>630</v>
      </c>
      <c r="R86" s="89">
        <v>3</v>
      </c>
      <c r="S86" s="84" t="s">
        <v>635</v>
      </c>
      <c r="T86" s="89">
        <v>2</v>
      </c>
      <c r="U86" s="3" t="s">
        <v>636</v>
      </c>
      <c r="V86" s="89">
        <v>3</v>
      </c>
      <c r="W86" s="3" t="s">
        <v>640</v>
      </c>
      <c r="X86" s="89">
        <v>3</v>
      </c>
      <c r="Y86" s="3" t="s">
        <v>645</v>
      </c>
      <c r="Z86" s="89">
        <v>2</v>
      </c>
      <c r="AA86" s="3" t="s">
        <v>649</v>
      </c>
      <c r="AB86" s="3"/>
      <c r="AC86" s="3"/>
      <c r="AD86" s="3"/>
      <c r="AE86" s="3"/>
      <c r="AF86" s="3"/>
      <c r="AG86" s="3"/>
      <c r="AH86" s="3"/>
      <c r="AI86" s="3"/>
      <c r="AJ86" s="3"/>
      <c r="AK86" s="3"/>
      <c r="AL86" s="3"/>
      <c r="AM86" s="3"/>
      <c r="AN86" s="3"/>
      <c r="AO86" s="3"/>
      <c r="AP86" s="3"/>
      <c r="AQ86" s="3"/>
    </row>
    <row r="87" spans="1:43" ht="60" x14ac:dyDescent="0.25">
      <c r="A87" s="3">
        <v>84</v>
      </c>
      <c r="B87" s="3" t="s">
        <v>107</v>
      </c>
      <c r="C87" s="3"/>
      <c r="D87" s="3" t="s">
        <v>541</v>
      </c>
      <c r="E87" s="3"/>
      <c r="F87" s="3"/>
      <c r="G87" s="3"/>
      <c r="H87" s="84" t="s">
        <v>608</v>
      </c>
      <c r="I87" s="84" t="s">
        <v>613</v>
      </c>
      <c r="J87" s="84" t="s">
        <v>618</v>
      </c>
      <c r="K87" s="89" t="s">
        <v>76</v>
      </c>
      <c r="L87" s="89" t="s">
        <v>32</v>
      </c>
      <c r="M87" s="89">
        <v>10</v>
      </c>
      <c r="N87" s="84" t="s">
        <v>623</v>
      </c>
      <c r="O87" s="3"/>
      <c r="P87" s="89" t="s">
        <v>627</v>
      </c>
      <c r="Q87" s="3" t="s">
        <v>630</v>
      </c>
      <c r="R87" s="89">
        <v>0</v>
      </c>
      <c r="S87" s="84" t="s">
        <v>631</v>
      </c>
      <c r="T87" s="89">
        <v>0</v>
      </c>
      <c r="U87" s="84" t="s">
        <v>631</v>
      </c>
      <c r="V87" s="89">
        <v>1</v>
      </c>
      <c r="W87" s="84" t="s">
        <v>641</v>
      </c>
      <c r="X87" s="89">
        <v>0</v>
      </c>
      <c r="Y87" s="84" t="s">
        <v>631</v>
      </c>
      <c r="Z87" s="89">
        <v>0</v>
      </c>
      <c r="AA87" s="84" t="s">
        <v>631</v>
      </c>
      <c r="AB87" s="3"/>
      <c r="AC87" s="3"/>
      <c r="AD87" s="3"/>
      <c r="AE87" s="3"/>
      <c r="AF87" s="3"/>
      <c r="AG87" s="3"/>
      <c r="AH87" s="3"/>
      <c r="AI87" s="3"/>
      <c r="AJ87" s="3"/>
      <c r="AK87" s="3"/>
      <c r="AL87" s="3"/>
      <c r="AM87" s="3"/>
      <c r="AN87" s="3"/>
      <c r="AO87" s="3"/>
      <c r="AP87" s="3"/>
      <c r="AQ87" s="3"/>
    </row>
    <row r="88" spans="1:43" ht="90" x14ac:dyDescent="0.25">
      <c r="A88" s="3">
        <v>85</v>
      </c>
      <c r="B88" s="3" t="s">
        <v>107</v>
      </c>
      <c r="C88" s="3"/>
      <c r="D88" s="3" t="s">
        <v>541</v>
      </c>
      <c r="E88" s="3"/>
      <c r="F88" s="3"/>
      <c r="G88" s="3"/>
      <c r="H88" s="84" t="s">
        <v>609</v>
      </c>
      <c r="I88" s="84" t="s">
        <v>614</v>
      </c>
      <c r="J88" s="84" t="s">
        <v>619</v>
      </c>
      <c r="K88" s="89" t="s">
        <v>76</v>
      </c>
      <c r="L88" s="89" t="s">
        <v>32</v>
      </c>
      <c r="M88" s="89">
        <v>1000</v>
      </c>
      <c r="N88" s="84" t="s">
        <v>624</v>
      </c>
      <c r="O88" s="3"/>
      <c r="P88" s="89" t="s">
        <v>627</v>
      </c>
      <c r="Q88" s="3" t="s">
        <v>630</v>
      </c>
      <c r="R88" s="89">
        <v>0</v>
      </c>
      <c r="S88" s="84" t="s">
        <v>632</v>
      </c>
      <c r="T88" s="89">
        <v>59.37</v>
      </c>
      <c r="U88" s="84" t="s">
        <v>639</v>
      </c>
      <c r="V88" s="89">
        <v>365.45</v>
      </c>
      <c r="W88" s="3" t="s">
        <v>642</v>
      </c>
      <c r="X88" s="89">
        <v>315.39</v>
      </c>
      <c r="Y88" s="84" t="s">
        <v>646</v>
      </c>
      <c r="Z88" s="89">
        <v>0</v>
      </c>
      <c r="AA88" s="84" t="s">
        <v>650</v>
      </c>
      <c r="AB88" s="3"/>
      <c r="AC88" s="3"/>
      <c r="AD88" s="3"/>
      <c r="AE88" s="3"/>
      <c r="AF88" s="3"/>
      <c r="AG88" s="3"/>
      <c r="AH88" s="3"/>
      <c r="AI88" s="3"/>
      <c r="AJ88" s="3"/>
      <c r="AK88" s="3"/>
      <c r="AL88" s="3"/>
      <c r="AM88" s="3"/>
      <c r="AN88" s="3"/>
      <c r="AO88" s="3"/>
      <c r="AP88" s="3"/>
      <c r="AQ88" s="3"/>
    </row>
    <row r="89" spans="1:43" ht="105" x14ac:dyDescent="0.25">
      <c r="A89" s="3">
        <v>86</v>
      </c>
      <c r="B89" s="3" t="s">
        <v>107</v>
      </c>
      <c r="C89" s="3"/>
      <c r="D89" s="3" t="s">
        <v>541</v>
      </c>
      <c r="E89" s="3"/>
      <c r="F89" s="3"/>
      <c r="G89" s="3"/>
      <c r="H89" s="84" t="s">
        <v>610</v>
      </c>
      <c r="I89" s="84" t="s">
        <v>615</v>
      </c>
      <c r="J89" s="84" t="s">
        <v>620</v>
      </c>
      <c r="K89" s="89" t="s">
        <v>76</v>
      </c>
      <c r="L89" s="89" t="s">
        <v>32</v>
      </c>
      <c r="M89" s="89">
        <v>6</v>
      </c>
      <c r="N89" s="84" t="s">
        <v>625</v>
      </c>
      <c r="O89" s="3"/>
      <c r="P89" s="89" t="s">
        <v>628</v>
      </c>
      <c r="Q89" s="3" t="s">
        <v>630</v>
      </c>
      <c r="R89" s="89">
        <v>1</v>
      </c>
      <c r="S89" s="84" t="s">
        <v>633</v>
      </c>
      <c r="T89" s="89">
        <v>0</v>
      </c>
      <c r="U89" s="84" t="s">
        <v>637</v>
      </c>
      <c r="V89" s="89">
        <v>1</v>
      </c>
      <c r="W89" s="84" t="s">
        <v>643</v>
      </c>
      <c r="X89" s="89">
        <v>1</v>
      </c>
      <c r="Y89" s="84" t="s">
        <v>647</v>
      </c>
      <c r="Z89" s="89">
        <v>1</v>
      </c>
      <c r="AA89" s="84" t="s">
        <v>651</v>
      </c>
      <c r="AB89" s="3"/>
      <c r="AC89" s="3"/>
      <c r="AD89" s="3"/>
      <c r="AE89" s="3"/>
      <c r="AF89" s="3"/>
      <c r="AG89" s="3"/>
      <c r="AH89" s="3"/>
      <c r="AI89" s="3"/>
      <c r="AJ89" s="3"/>
      <c r="AK89" s="3"/>
      <c r="AL89" s="3"/>
      <c r="AM89" s="3"/>
      <c r="AN89" s="3"/>
      <c r="AO89" s="3"/>
      <c r="AP89" s="3"/>
      <c r="AQ89" s="3"/>
    </row>
    <row r="90" spans="1:43" ht="150" x14ac:dyDescent="0.25">
      <c r="A90" s="3">
        <v>87</v>
      </c>
      <c r="B90" s="3" t="s">
        <v>107</v>
      </c>
      <c r="C90" s="3"/>
      <c r="D90" s="3" t="s">
        <v>541</v>
      </c>
      <c r="E90" s="3"/>
      <c r="F90" s="3"/>
      <c r="G90" s="3"/>
      <c r="H90" s="84" t="s">
        <v>611</v>
      </c>
      <c r="I90" s="84" t="s">
        <v>616</v>
      </c>
      <c r="J90" s="84" t="s">
        <v>621</v>
      </c>
      <c r="K90" s="89" t="s">
        <v>31</v>
      </c>
      <c r="L90" s="89" t="s">
        <v>32</v>
      </c>
      <c r="M90" s="99">
        <v>3886921800</v>
      </c>
      <c r="N90" s="84" t="s">
        <v>626</v>
      </c>
      <c r="O90" s="3"/>
      <c r="P90" s="89" t="s">
        <v>629</v>
      </c>
      <c r="Q90" s="3" t="s">
        <v>115</v>
      </c>
      <c r="R90" s="84">
        <v>0</v>
      </c>
      <c r="S90" s="84" t="s">
        <v>634</v>
      </c>
      <c r="T90" s="89">
        <v>0</v>
      </c>
      <c r="U90" s="84" t="s">
        <v>638</v>
      </c>
      <c r="V90" s="89">
        <v>0</v>
      </c>
      <c r="W90" s="84" t="s">
        <v>644</v>
      </c>
      <c r="X90" s="89">
        <v>0</v>
      </c>
      <c r="Y90" s="84" t="s">
        <v>648</v>
      </c>
      <c r="Z90" s="84"/>
      <c r="AA90" s="3"/>
      <c r="AB90" s="3"/>
      <c r="AC90" s="3"/>
      <c r="AD90" s="3"/>
      <c r="AE90" s="3"/>
      <c r="AF90" s="3"/>
      <c r="AG90" s="3"/>
      <c r="AH90" s="3"/>
      <c r="AI90" s="3"/>
      <c r="AJ90" s="3"/>
      <c r="AK90" s="3"/>
      <c r="AL90" s="3"/>
      <c r="AM90" s="3"/>
      <c r="AN90" s="3"/>
      <c r="AO90" s="3"/>
      <c r="AP90" s="3"/>
      <c r="AQ90" s="3"/>
    </row>
    <row r="91" spans="1:43" ht="165" x14ac:dyDescent="0.25">
      <c r="A91" s="3">
        <v>88</v>
      </c>
      <c r="B91" s="3" t="s">
        <v>169</v>
      </c>
      <c r="C91" s="3"/>
      <c r="D91" s="3" t="s">
        <v>541</v>
      </c>
      <c r="E91" s="3"/>
      <c r="F91" s="3"/>
      <c r="G91" s="3"/>
      <c r="H91" s="84" t="s">
        <v>652</v>
      </c>
      <c r="I91" s="84" t="s">
        <v>653</v>
      </c>
      <c r="J91" s="84" t="s">
        <v>662</v>
      </c>
      <c r="K91" s="89" t="s">
        <v>658</v>
      </c>
      <c r="L91" s="89" t="s">
        <v>659</v>
      </c>
      <c r="M91" s="89">
        <v>26</v>
      </c>
      <c r="N91" s="89" t="s">
        <v>660</v>
      </c>
      <c r="O91" s="3"/>
      <c r="P91" s="89" t="s">
        <v>664</v>
      </c>
      <c r="Q91" s="3" t="s">
        <v>666</v>
      </c>
      <c r="R91" s="89">
        <v>11</v>
      </c>
      <c r="S91" s="107" t="s">
        <v>667</v>
      </c>
      <c r="T91" s="89" t="s">
        <v>668</v>
      </c>
      <c r="U91" s="3" t="s">
        <v>669</v>
      </c>
      <c r="V91" s="89">
        <v>11</v>
      </c>
      <c r="W91" s="3" t="s">
        <v>671</v>
      </c>
      <c r="X91" s="89">
        <v>11</v>
      </c>
      <c r="Y91" s="3" t="s">
        <v>674</v>
      </c>
      <c r="Z91" s="102"/>
      <c r="AA91" s="3" t="s">
        <v>669</v>
      </c>
      <c r="AB91" s="3"/>
      <c r="AC91" s="3"/>
      <c r="AD91" s="3"/>
      <c r="AE91" s="3"/>
      <c r="AF91" s="3"/>
      <c r="AG91" s="3"/>
      <c r="AH91" s="3"/>
      <c r="AI91" s="3"/>
      <c r="AJ91" s="3"/>
      <c r="AK91" s="3"/>
      <c r="AL91" s="3"/>
      <c r="AM91" s="3"/>
      <c r="AN91" s="3"/>
      <c r="AO91" s="3"/>
      <c r="AP91" s="3"/>
      <c r="AQ91" s="3"/>
    </row>
    <row r="92" spans="1:43" ht="165" x14ac:dyDescent="0.25">
      <c r="A92" s="3">
        <v>89</v>
      </c>
      <c r="B92" s="3" t="s">
        <v>169</v>
      </c>
      <c r="C92" s="3"/>
      <c r="D92" s="3" t="s">
        <v>541</v>
      </c>
      <c r="E92" s="3"/>
      <c r="F92" s="3"/>
      <c r="G92" s="3"/>
      <c r="H92" s="84" t="s">
        <v>654</v>
      </c>
      <c r="I92" s="84" t="s">
        <v>655</v>
      </c>
      <c r="J92" s="84" t="s">
        <v>662</v>
      </c>
      <c r="K92" s="89" t="s">
        <v>658</v>
      </c>
      <c r="L92" s="89" t="s">
        <v>659</v>
      </c>
      <c r="M92" s="89">
        <v>18</v>
      </c>
      <c r="N92" s="89" t="s">
        <v>665</v>
      </c>
      <c r="O92" s="3"/>
      <c r="P92" s="86" t="s">
        <v>664</v>
      </c>
      <c r="Q92" s="3" t="s">
        <v>666</v>
      </c>
      <c r="R92" s="89" t="s">
        <v>574</v>
      </c>
      <c r="S92" s="107"/>
      <c r="T92" s="89">
        <v>4</v>
      </c>
      <c r="U92" s="84" t="s">
        <v>670</v>
      </c>
      <c r="V92" s="89">
        <v>5</v>
      </c>
      <c r="W92" s="84" t="s">
        <v>672</v>
      </c>
      <c r="X92" s="89">
        <v>8</v>
      </c>
      <c r="Y92" s="84" t="s">
        <v>675</v>
      </c>
      <c r="Z92" s="89">
        <v>4</v>
      </c>
      <c r="AA92" s="3" t="s">
        <v>678</v>
      </c>
      <c r="AB92" s="3"/>
      <c r="AC92" s="3"/>
      <c r="AD92" s="3"/>
      <c r="AE92" s="3"/>
      <c r="AF92" s="3"/>
      <c r="AG92" s="3"/>
      <c r="AH92" s="3"/>
      <c r="AI92" s="3"/>
      <c r="AJ92" s="3"/>
      <c r="AK92" s="3"/>
      <c r="AL92" s="3"/>
      <c r="AM92" s="3"/>
      <c r="AN92" s="3"/>
      <c r="AO92" s="3"/>
      <c r="AP92" s="3"/>
      <c r="AQ92" s="3"/>
    </row>
    <row r="93" spans="1:43" ht="180" x14ac:dyDescent="0.25">
      <c r="A93" s="3">
        <v>90</v>
      </c>
      <c r="B93" s="3" t="s">
        <v>169</v>
      </c>
      <c r="C93" s="3"/>
      <c r="D93" s="3" t="s">
        <v>541</v>
      </c>
      <c r="E93" s="3"/>
      <c r="F93" s="3"/>
      <c r="G93" s="3"/>
      <c r="H93" s="84" t="s">
        <v>656</v>
      </c>
      <c r="I93" s="84" t="s">
        <v>657</v>
      </c>
      <c r="J93" s="84" t="s">
        <v>661</v>
      </c>
      <c r="K93" s="86" t="s">
        <v>37</v>
      </c>
      <c r="L93" s="86" t="s">
        <v>659</v>
      </c>
      <c r="M93" s="100">
        <v>5451579974</v>
      </c>
      <c r="N93" s="89" t="s">
        <v>663</v>
      </c>
      <c r="O93" s="3"/>
      <c r="P93" s="86" t="s">
        <v>664</v>
      </c>
      <c r="Q93" s="3" t="s">
        <v>666</v>
      </c>
      <c r="R93" s="89">
        <v>0</v>
      </c>
      <c r="S93" s="89" t="s">
        <v>574</v>
      </c>
      <c r="T93" s="3"/>
      <c r="U93" s="3"/>
      <c r="V93" s="89">
        <v>38353700</v>
      </c>
      <c r="W93" s="101" t="s">
        <v>673</v>
      </c>
      <c r="X93" s="89">
        <v>220150000</v>
      </c>
      <c r="Y93" s="89" t="s">
        <v>676</v>
      </c>
      <c r="Z93" s="86">
        <v>218742000</v>
      </c>
      <c r="AA93" s="3" t="s">
        <v>677</v>
      </c>
      <c r="AB93" s="3"/>
      <c r="AC93" s="3"/>
      <c r="AD93" s="3"/>
      <c r="AE93" s="3"/>
      <c r="AF93" s="3"/>
      <c r="AG93" s="3"/>
      <c r="AH93" s="3"/>
      <c r="AI93" s="3"/>
      <c r="AJ93" s="3"/>
      <c r="AK93" s="3"/>
      <c r="AL93" s="3"/>
      <c r="AM93" s="3"/>
      <c r="AN93" s="3"/>
      <c r="AO93" s="3"/>
      <c r="AP93" s="3"/>
      <c r="AQ93" s="3"/>
    </row>
    <row r="94" spans="1:43" ht="60" x14ac:dyDescent="0.25">
      <c r="A94" s="3">
        <v>91</v>
      </c>
      <c r="B94" s="3" t="s">
        <v>152</v>
      </c>
      <c r="C94" s="3"/>
      <c r="D94" s="3" t="s">
        <v>541</v>
      </c>
      <c r="E94" s="3"/>
      <c r="F94" s="3"/>
      <c r="G94" s="3"/>
      <c r="H94" s="84" t="s">
        <v>679</v>
      </c>
      <c r="I94" s="84" t="s">
        <v>684</v>
      </c>
      <c r="J94" s="84" t="s">
        <v>686</v>
      </c>
      <c r="K94" s="89" t="s">
        <v>31</v>
      </c>
      <c r="L94" s="89" t="s">
        <v>67</v>
      </c>
      <c r="M94" s="103">
        <v>10</v>
      </c>
      <c r="N94" s="89" t="s">
        <v>691</v>
      </c>
      <c r="O94" s="3"/>
      <c r="P94" s="89" t="s">
        <v>693</v>
      </c>
      <c r="Q94" s="3" t="s">
        <v>695</v>
      </c>
      <c r="R94" s="3"/>
      <c r="S94" s="86" t="s">
        <v>574</v>
      </c>
      <c r="T94" s="3"/>
      <c r="U94" s="3"/>
      <c r="V94" s="104">
        <v>4.0500000000000001E-2</v>
      </c>
      <c r="W94" s="3"/>
      <c r="X94" s="3"/>
      <c r="Y94" s="3"/>
      <c r="Z94" s="3"/>
      <c r="AA94" s="3"/>
      <c r="AB94" s="3"/>
      <c r="AC94" s="3"/>
      <c r="AD94" s="3"/>
      <c r="AE94" s="3"/>
      <c r="AF94" s="3"/>
      <c r="AG94" s="3"/>
      <c r="AH94" s="3"/>
      <c r="AI94" s="3"/>
      <c r="AJ94" s="3"/>
      <c r="AK94" s="3"/>
      <c r="AL94" s="3"/>
      <c r="AM94" s="3"/>
      <c r="AN94" s="3"/>
      <c r="AO94" s="3"/>
      <c r="AP94" s="3"/>
      <c r="AQ94" s="3"/>
    </row>
    <row r="95" spans="1:43" ht="60" x14ac:dyDescent="0.25">
      <c r="A95" s="3">
        <v>92</v>
      </c>
      <c r="B95" s="3" t="s">
        <v>152</v>
      </c>
      <c r="C95" s="3"/>
      <c r="D95" s="3"/>
      <c r="E95" s="3"/>
      <c r="F95" s="3"/>
      <c r="G95" s="3"/>
      <c r="H95" s="84" t="s">
        <v>680</v>
      </c>
      <c r="I95" s="84" t="s">
        <v>684</v>
      </c>
      <c r="J95" s="84" t="s">
        <v>687</v>
      </c>
      <c r="K95" s="89" t="s">
        <v>31</v>
      </c>
      <c r="L95" s="89" t="s">
        <v>67</v>
      </c>
      <c r="M95" s="103">
        <v>0.1</v>
      </c>
      <c r="N95" s="89" t="s">
        <v>691</v>
      </c>
      <c r="O95" s="3"/>
      <c r="P95" s="89" t="s">
        <v>693</v>
      </c>
      <c r="Q95" s="3" t="s">
        <v>695</v>
      </c>
      <c r="R95" s="3"/>
      <c r="S95" s="3"/>
      <c r="T95" s="3"/>
      <c r="U95" s="3"/>
      <c r="V95" s="104">
        <v>4.0500000000000001E-2</v>
      </c>
      <c r="W95" s="3"/>
      <c r="X95" s="3"/>
      <c r="Y95" s="3"/>
      <c r="Z95" s="3"/>
      <c r="AA95" s="3"/>
      <c r="AB95" s="3"/>
      <c r="AC95" s="3"/>
      <c r="AD95" s="3"/>
      <c r="AE95" s="3"/>
      <c r="AF95" s="3"/>
      <c r="AG95" s="3"/>
      <c r="AH95" s="3"/>
      <c r="AI95" s="3"/>
      <c r="AJ95" s="3"/>
      <c r="AK95" s="3"/>
      <c r="AL95" s="3"/>
      <c r="AM95" s="3"/>
      <c r="AN95" s="3"/>
      <c r="AO95" s="3"/>
      <c r="AP95" s="3"/>
      <c r="AQ95" s="3"/>
    </row>
    <row r="96" spans="1:43" ht="60" x14ac:dyDescent="0.25">
      <c r="A96" s="3">
        <v>93</v>
      </c>
      <c r="B96" s="3" t="s">
        <v>152</v>
      </c>
      <c r="C96" s="3"/>
      <c r="D96" s="3"/>
      <c r="E96" s="3"/>
      <c r="F96" s="3"/>
      <c r="G96" s="3"/>
      <c r="H96" s="84" t="s">
        <v>681</v>
      </c>
      <c r="I96" s="84" t="s">
        <v>684</v>
      </c>
      <c r="J96" s="3" t="s">
        <v>688</v>
      </c>
      <c r="K96" s="89" t="s">
        <v>31</v>
      </c>
      <c r="L96" s="89" t="s">
        <v>67</v>
      </c>
      <c r="M96" s="103">
        <v>0.1</v>
      </c>
      <c r="N96" s="89" t="s">
        <v>691</v>
      </c>
      <c r="O96" s="3"/>
      <c r="P96" s="89" t="s">
        <v>693</v>
      </c>
      <c r="Q96" s="3" t="s">
        <v>695</v>
      </c>
      <c r="R96" s="3"/>
      <c r="S96" s="3"/>
      <c r="T96" s="3"/>
      <c r="U96" s="3"/>
      <c r="V96" s="104">
        <v>5.0000000000000001E-4</v>
      </c>
      <c r="W96" s="3"/>
      <c r="X96" s="3"/>
      <c r="Y96" s="3"/>
      <c r="Z96" s="3"/>
      <c r="AA96" s="3"/>
      <c r="AB96" s="3"/>
      <c r="AC96" s="3"/>
      <c r="AD96" s="3"/>
      <c r="AE96" s="3"/>
      <c r="AF96" s="3"/>
      <c r="AG96" s="3"/>
      <c r="AH96" s="3"/>
      <c r="AI96" s="3"/>
      <c r="AJ96" s="3"/>
      <c r="AK96" s="3"/>
      <c r="AL96" s="3"/>
      <c r="AM96" s="3"/>
      <c r="AN96" s="3"/>
      <c r="AO96" s="3"/>
      <c r="AP96" s="3"/>
      <c r="AQ96" s="3"/>
    </row>
    <row r="97" spans="1:43" ht="60" x14ac:dyDescent="0.25">
      <c r="A97" s="3">
        <v>94</v>
      </c>
      <c r="B97" s="3" t="s">
        <v>152</v>
      </c>
      <c r="C97" s="3"/>
      <c r="D97" s="3"/>
      <c r="E97" s="3"/>
      <c r="F97" s="3"/>
      <c r="G97" s="3"/>
      <c r="H97" s="84" t="s">
        <v>682</v>
      </c>
      <c r="I97" s="84" t="s">
        <v>684</v>
      </c>
      <c r="J97" s="3" t="s">
        <v>689</v>
      </c>
      <c r="K97" s="89" t="s">
        <v>31</v>
      </c>
      <c r="L97" s="89" t="s">
        <v>67</v>
      </c>
      <c r="M97" s="103">
        <v>0.1</v>
      </c>
      <c r="N97" s="89" t="s">
        <v>691</v>
      </c>
      <c r="O97" s="3"/>
      <c r="P97" s="89" t="s">
        <v>693</v>
      </c>
      <c r="Q97" s="3" t="s">
        <v>695</v>
      </c>
      <c r="R97" s="3"/>
      <c r="S97" s="3"/>
      <c r="T97" s="3"/>
      <c r="U97" s="3"/>
      <c r="V97" s="104">
        <v>1E-4</v>
      </c>
      <c r="W97" s="3"/>
      <c r="X97" s="3"/>
      <c r="Y97" s="3"/>
      <c r="Z97" s="3"/>
      <c r="AA97" s="3"/>
      <c r="AB97" s="3"/>
      <c r="AC97" s="3"/>
      <c r="AD97" s="3"/>
      <c r="AE97" s="3"/>
      <c r="AF97" s="3"/>
      <c r="AG97" s="3"/>
      <c r="AH97" s="3"/>
      <c r="AI97" s="3"/>
      <c r="AJ97" s="3"/>
      <c r="AK97" s="3"/>
      <c r="AL97" s="3"/>
      <c r="AM97" s="3"/>
      <c r="AN97" s="3"/>
      <c r="AO97" s="3"/>
      <c r="AP97" s="3"/>
      <c r="AQ97" s="3"/>
    </row>
    <row r="98" spans="1:43" ht="30" x14ac:dyDescent="0.25">
      <c r="A98" s="3">
        <v>95</v>
      </c>
      <c r="B98" s="3" t="s">
        <v>152</v>
      </c>
      <c r="C98" s="3"/>
      <c r="D98" s="3"/>
      <c r="E98" s="3"/>
      <c r="F98" s="3"/>
      <c r="G98" s="3"/>
      <c r="H98" s="84" t="s">
        <v>683</v>
      </c>
      <c r="I98" s="84" t="s">
        <v>685</v>
      </c>
      <c r="J98" s="3" t="s">
        <v>690</v>
      </c>
      <c r="K98" s="89" t="s">
        <v>76</v>
      </c>
      <c r="L98" s="89" t="s">
        <v>67</v>
      </c>
      <c r="M98" s="103">
        <v>100</v>
      </c>
      <c r="N98" s="89" t="s">
        <v>692</v>
      </c>
      <c r="O98" s="3"/>
      <c r="P98" s="89" t="s">
        <v>694</v>
      </c>
      <c r="Q98" s="3" t="s">
        <v>696</v>
      </c>
      <c r="R98" s="3"/>
      <c r="S98" s="3"/>
      <c r="T98" s="3"/>
      <c r="U98" s="3"/>
      <c r="V98" s="89">
        <v>0</v>
      </c>
      <c r="W98" s="3"/>
      <c r="X98" s="3"/>
      <c r="Y98" s="3"/>
      <c r="Z98" s="3"/>
      <c r="AA98" s="3"/>
      <c r="AB98" s="3"/>
      <c r="AC98" s="3"/>
      <c r="AD98" s="3"/>
      <c r="AE98" s="3"/>
      <c r="AF98" s="3"/>
      <c r="AG98" s="3"/>
      <c r="AH98" s="3"/>
      <c r="AI98" s="3"/>
      <c r="AJ98" s="3"/>
      <c r="AK98" s="3"/>
      <c r="AL98" s="3"/>
      <c r="AM98" s="3"/>
      <c r="AN98" s="3"/>
      <c r="AO98" s="3"/>
      <c r="AP98" s="3"/>
      <c r="AQ98" s="3"/>
    </row>
  </sheetData>
  <protectedRanges>
    <protectedRange sqref="I69" name="Rango1_2_1"/>
    <protectedRange sqref="V69:W69" name="Rango1_3"/>
    <protectedRange sqref="Y69" name="Rango1_1_1"/>
    <protectedRange sqref="V70:W70" name="Rango1_5"/>
    <protectedRange sqref="Y70" name="Rango1_6"/>
    <protectedRange sqref="V71:W71" name="Rango1_7_2"/>
    <protectedRange sqref="Y71" name="Rango1_8_2"/>
  </protectedRanges>
  <autoFilter ref="A3:AR98" xr:uid="{FB2B47FF-246B-4C03-A268-4BA04C691D4C}"/>
  <mergeCells count="33">
    <mergeCell ref="R2:S2"/>
    <mergeCell ref="AQ2:AQ3"/>
    <mergeCell ref="V2:W2"/>
    <mergeCell ref="X2:Y2"/>
    <mergeCell ref="Z2:AA2"/>
    <mergeCell ref="AB2:AC2"/>
    <mergeCell ref="AD2:AE2"/>
    <mergeCell ref="AF2:AG2"/>
    <mergeCell ref="AH2:AI2"/>
    <mergeCell ref="AJ2:AK2"/>
    <mergeCell ref="AL2:AM2"/>
    <mergeCell ref="AN2:AO2"/>
    <mergeCell ref="AP2:AP3"/>
    <mergeCell ref="M2:M3"/>
    <mergeCell ref="N2:N3"/>
    <mergeCell ref="O2:O3"/>
    <mergeCell ref="P2:P3"/>
    <mergeCell ref="Q2:Q3"/>
    <mergeCell ref="A1:Q1"/>
    <mergeCell ref="R1:AQ1"/>
    <mergeCell ref="A2:A3"/>
    <mergeCell ref="B2:B3"/>
    <mergeCell ref="C2:C3"/>
    <mergeCell ref="D2:D3"/>
    <mergeCell ref="E2:E3"/>
    <mergeCell ref="F2:F3"/>
    <mergeCell ref="G2:G3"/>
    <mergeCell ref="T2:U2"/>
    <mergeCell ref="H2:H3"/>
    <mergeCell ref="I2:I3"/>
    <mergeCell ref="J2:J3"/>
    <mergeCell ref="K2:K3"/>
    <mergeCell ref="L2:L3"/>
  </mergeCells>
  <dataValidations disablePrompts="1" count="1">
    <dataValidation type="decimal" errorStyle="warning" allowBlank="1" showInputMessage="1" showErrorMessage="1" errorTitle="Solo ingresar números" error="Sólo infgresar números sin signos ni simbolos." promptTitle="Atención." prompt="En este campo solo ingresar números" sqref="M46 M69:M74" xr:uid="{E43836F8-BC24-418A-B34B-01540C6447FD}">
      <formula1>0</formula1>
      <formula2>9900000</formula2>
    </dataValidation>
  </dataValidations>
  <hyperlinks>
    <hyperlink ref="Q4" r:id="rId1" xr:uid="{B62D5281-7463-4E60-81BB-3BD4B4B96638}"/>
    <hyperlink ref="Q10" r:id="rId2" xr:uid="{673630E4-A966-4F6F-BAA2-42F3B91024FE}"/>
    <hyperlink ref="N19" r:id="rId3" xr:uid="{76DF937D-5A40-4D3D-B95C-04CA554B5099}"/>
    <hyperlink ref="N20" r:id="rId4" xr:uid="{CFA54724-8814-484E-B5D1-BD156DE6D774}"/>
    <hyperlink ref="N21" r:id="rId5" xr:uid="{25B25E7F-BD2C-4F93-88EC-0851ACDB7A49}"/>
    <hyperlink ref="N22" r:id="rId6" xr:uid="{4B849440-7FFF-49EA-98B7-37283E32B227}"/>
    <hyperlink ref="N23" r:id="rId7" xr:uid="{2B022446-40DC-4F4B-B36D-E8F6B4A11EAD}"/>
    <hyperlink ref="N24" r:id="rId8" xr:uid="{CCA4242B-10E8-4C62-A0A1-32CEFF14DD4F}"/>
    <hyperlink ref="Q69" r:id="rId9" xr:uid="{239C1E72-A312-465B-A471-004FE011687F}"/>
    <hyperlink ref="Q70" r:id="rId10" xr:uid="{5784A621-B044-4310-9A78-B149384909DB}"/>
    <hyperlink ref="Q71" r:id="rId11" xr:uid="{FCACD7C3-CEA1-4BD5-9165-A2E76126FB88}"/>
    <hyperlink ref="Q72" r:id="rId12" xr:uid="{90582F2B-91A2-42FB-AF17-B1583DBB5E33}"/>
    <hyperlink ref="Q73" r:id="rId13" xr:uid="{5108F3C3-3C67-455B-A4D2-6B2BF0208F09}"/>
    <hyperlink ref="Q74" r:id="rId14" xr:uid="{DE35D148-94DC-4BDC-86B2-BD2773775B6F}"/>
    <hyperlink ref="Q76" r:id="rId15" xr:uid="{996D3B08-981B-49E1-8A6F-65FB01CD96F8}"/>
    <hyperlink ref="Q77:Q83" r:id="rId16" display="sonia.torres@anh.gov.co" xr:uid="{54F9FAC9-2D68-4BA6-8994-661F4BCC76C1}"/>
    <hyperlink ref="Q84" r:id="rId17" xr:uid="{C68B6985-0C4F-4386-81DA-EEAB702D486E}"/>
    <hyperlink ref="Q85" r:id="rId18" xr:uid="{B47AC2AB-5C5A-4D8E-B976-AE47A487FD4E}"/>
    <hyperlink ref="Q30" r:id="rId19" xr:uid="{1AC2DF6F-9B59-4DE0-BEA3-D6A6E47B664E}"/>
  </hyperlinks>
  <pageMargins left="0.7" right="0.7" top="0.75" bottom="0.75" header="0.3" footer="0.3"/>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2025 Sin 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Marin Ruiz</dc:creator>
  <cp:lastModifiedBy>Patricia Marin Ruiz</cp:lastModifiedBy>
  <dcterms:created xsi:type="dcterms:W3CDTF">2025-06-09T23:14:11Z</dcterms:created>
  <dcterms:modified xsi:type="dcterms:W3CDTF">2025-07-30T16:00:28Z</dcterms:modified>
</cp:coreProperties>
</file>