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esupuesto\2. Control Presupuesto x Centro costos VAF-OTI\Documentos Historicos\INFORMES PARA PUBLICAR\"/>
    </mc:Choice>
  </mc:AlternateContent>
  <xr:revisionPtr revIDLastSave="0" documentId="13_ncr:1_{8DB76819-767A-4C20-ACF5-FDCB1FE737A4}" xr6:coauthVersionLast="47" xr6:coauthVersionMax="47" xr10:uidLastSave="{00000000-0000-0000-0000-000000000000}"/>
  <bookViews>
    <workbookView xWindow="28680" yWindow="1545" windowWidth="29040" windowHeight="15720" xr2:uid="{00000000-000D-0000-FFFF-FFFF00000000}"/>
  </bookViews>
  <sheets>
    <sheet name="VIGENCIA NOVIEMBRE" sheetId="6" r:id="rId1"/>
  </sheets>
  <definedNames>
    <definedName name="_xlnm._FilterDatabase" localSheetId="0" hidden="1">'VIGENCIA NOVIEMBRE'!$A$11:$S$205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7" i="6" l="1"/>
  <c r="L187" i="6"/>
  <c r="M187" i="6"/>
  <c r="N187" i="6"/>
  <c r="J187" i="6"/>
  <c r="K10" i="6"/>
  <c r="L10" i="6"/>
  <c r="M10" i="6"/>
  <c r="N10" i="6"/>
  <c r="J10" i="6"/>
  <c r="P204" i="6"/>
  <c r="O204" i="6"/>
  <c r="P203" i="6"/>
  <c r="O203" i="6"/>
  <c r="P202" i="6"/>
  <c r="O202" i="6"/>
  <c r="P201" i="6"/>
  <c r="O201" i="6"/>
  <c r="P200" i="6"/>
  <c r="O200" i="6"/>
  <c r="P199" i="6"/>
  <c r="O199" i="6"/>
  <c r="P198" i="6"/>
  <c r="O198" i="6"/>
  <c r="P197" i="6"/>
  <c r="O197" i="6"/>
  <c r="P196" i="6"/>
  <c r="O196" i="6"/>
  <c r="P195" i="6"/>
  <c r="O195" i="6"/>
  <c r="P194" i="6"/>
  <c r="O194" i="6"/>
  <c r="P193" i="6"/>
  <c r="O193" i="6"/>
  <c r="P192" i="6"/>
  <c r="O192" i="6"/>
  <c r="P191" i="6"/>
  <c r="O191" i="6"/>
  <c r="P190" i="6"/>
  <c r="O190" i="6"/>
  <c r="P189" i="6"/>
  <c r="O189" i="6"/>
  <c r="P188" i="6"/>
  <c r="O188" i="6"/>
  <c r="P186" i="6"/>
  <c r="O186" i="6"/>
  <c r="P185" i="6"/>
  <c r="O185" i="6"/>
  <c r="P184" i="6"/>
  <c r="O184" i="6"/>
  <c r="P182" i="6"/>
  <c r="O182" i="6"/>
  <c r="P181" i="6"/>
  <c r="O181" i="6"/>
  <c r="P180" i="6"/>
  <c r="O180" i="6"/>
  <c r="P179" i="6"/>
  <c r="O179" i="6"/>
  <c r="P176" i="6"/>
  <c r="O176" i="6"/>
  <c r="P175" i="6"/>
  <c r="O175" i="6"/>
  <c r="P174" i="6"/>
  <c r="O174" i="6"/>
  <c r="P173" i="6"/>
  <c r="O173" i="6"/>
  <c r="P172" i="6"/>
  <c r="O172" i="6"/>
  <c r="P171" i="6"/>
  <c r="O171" i="6"/>
  <c r="P170" i="6"/>
  <c r="O170" i="6"/>
  <c r="P169" i="6"/>
  <c r="O169" i="6"/>
  <c r="P168" i="6"/>
  <c r="O168" i="6"/>
  <c r="P167" i="6"/>
  <c r="O167" i="6"/>
  <c r="P166" i="6"/>
  <c r="O166" i="6"/>
  <c r="P165" i="6"/>
  <c r="O165" i="6"/>
  <c r="P164" i="6"/>
  <c r="O164" i="6"/>
  <c r="P163" i="6"/>
  <c r="O163" i="6"/>
  <c r="P162" i="6"/>
  <c r="O162" i="6"/>
  <c r="P161" i="6"/>
  <c r="O161" i="6"/>
  <c r="P160" i="6"/>
  <c r="O160" i="6"/>
  <c r="P159" i="6"/>
  <c r="O159" i="6"/>
  <c r="P158" i="6"/>
  <c r="O158" i="6"/>
  <c r="P156" i="6"/>
  <c r="O156" i="6"/>
  <c r="P155" i="6"/>
  <c r="O155" i="6"/>
  <c r="P154" i="6"/>
  <c r="O154" i="6"/>
  <c r="P153" i="6"/>
  <c r="O153" i="6"/>
  <c r="P152" i="6"/>
  <c r="O152" i="6"/>
  <c r="P151" i="6"/>
  <c r="O151" i="6"/>
  <c r="P150" i="6"/>
  <c r="O150" i="6"/>
  <c r="P149" i="6"/>
  <c r="O149" i="6"/>
  <c r="P148" i="6"/>
  <c r="O148" i="6"/>
  <c r="P147" i="6"/>
  <c r="O147" i="6"/>
  <c r="P143" i="6"/>
  <c r="O143" i="6"/>
  <c r="P142" i="6"/>
  <c r="O142" i="6"/>
  <c r="P141" i="6"/>
  <c r="O141" i="6"/>
  <c r="P140" i="6"/>
  <c r="O140" i="6"/>
  <c r="P139" i="6"/>
  <c r="O139" i="6"/>
  <c r="P137" i="6"/>
  <c r="O137" i="6"/>
  <c r="P136" i="6"/>
  <c r="O136" i="6"/>
  <c r="P135" i="6"/>
  <c r="O135" i="6"/>
  <c r="P134" i="6"/>
  <c r="O134" i="6"/>
  <c r="P133" i="6"/>
  <c r="O133" i="6"/>
  <c r="P132" i="6"/>
  <c r="O132" i="6"/>
  <c r="P131" i="6"/>
  <c r="O131" i="6"/>
  <c r="P130" i="6"/>
  <c r="O130" i="6"/>
  <c r="P129" i="6"/>
  <c r="O129" i="6"/>
  <c r="P126" i="6"/>
  <c r="O126" i="6"/>
  <c r="P124" i="6"/>
  <c r="O124" i="6"/>
  <c r="P123" i="6"/>
  <c r="O123" i="6"/>
  <c r="P122" i="6"/>
  <c r="O122" i="6"/>
  <c r="P121" i="6"/>
  <c r="O121" i="6"/>
  <c r="P120" i="6"/>
  <c r="O120" i="6"/>
  <c r="P119" i="6"/>
  <c r="O119" i="6"/>
  <c r="P117" i="6"/>
  <c r="O117" i="6"/>
  <c r="P116" i="6"/>
  <c r="O116" i="6"/>
  <c r="P115" i="6"/>
  <c r="O115" i="6"/>
  <c r="P114" i="6"/>
  <c r="O114" i="6"/>
  <c r="P113" i="6"/>
  <c r="O113" i="6"/>
  <c r="P112" i="6"/>
  <c r="O112" i="6"/>
  <c r="P111" i="6"/>
  <c r="O111" i="6"/>
  <c r="P110" i="6"/>
  <c r="O110" i="6"/>
  <c r="P109" i="6"/>
  <c r="O109" i="6"/>
  <c r="P108" i="6"/>
  <c r="O108" i="6"/>
  <c r="P107" i="6"/>
  <c r="O107" i="6"/>
  <c r="P106" i="6"/>
  <c r="O106" i="6"/>
  <c r="P105" i="6"/>
  <c r="O105" i="6"/>
  <c r="P104" i="6"/>
  <c r="O104" i="6"/>
  <c r="P102" i="6"/>
  <c r="O102" i="6"/>
  <c r="P101" i="6"/>
  <c r="O101" i="6"/>
  <c r="P100" i="6"/>
  <c r="O100" i="6"/>
  <c r="P99" i="6"/>
  <c r="O99" i="6"/>
  <c r="P98" i="6"/>
  <c r="O98" i="6"/>
  <c r="P97" i="6"/>
  <c r="O97" i="6"/>
  <c r="P96" i="6"/>
  <c r="O96" i="6"/>
  <c r="P95" i="6"/>
  <c r="O95" i="6"/>
  <c r="P94" i="6"/>
  <c r="O94" i="6"/>
  <c r="P93" i="6"/>
  <c r="O93" i="6"/>
  <c r="P92" i="6"/>
  <c r="O92" i="6"/>
  <c r="P91" i="6"/>
  <c r="O91" i="6"/>
  <c r="P90" i="6"/>
  <c r="O90" i="6"/>
  <c r="P89" i="6"/>
  <c r="O89" i="6"/>
  <c r="P88" i="6"/>
  <c r="O88" i="6"/>
  <c r="P87" i="6"/>
  <c r="O87" i="6"/>
  <c r="P86" i="6"/>
  <c r="O86" i="6"/>
  <c r="P85" i="6"/>
  <c r="O85" i="6"/>
  <c r="P84" i="6"/>
  <c r="O84" i="6"/>
  <c r="P83" i="6"/>
  <c r="O83" i="6"/>
  <c r="P76" i="6"/>
  <c r="O76" i="6"/>
  <c r="P75" i="6"/>
  <c r="O75" i="6"/>
  <c r="P74" i="6"/>
  <c r="O74" i="6"/>
  <c r="P73" i="6"/>
  <c r="O73" i="6"/>
  <c r="P72" i="6"/>
  <c r="O72" i="6"/>
  <c r="P71" i="6"/>
  <c r="O71" i="6"/>
  <c r="P70" i="6"/>
  <c r="O70" i="6"/>
  <c r="P68" i="6"/>
  <c r="O68" i="6"/>
  <c r="P67" i="6"/>
  <c r="O67" i="6"/>
  <c r="P66" i="6"/>
  <c r="O66" i="6"/>
  <c r="P65" i="6"/>
  <c r="O65" i="6"/>
  <c r="P64" i="6"/>
  <c r="O64" i="6"/>
  <c r="P63" i="6"/>
  <c r="O63" i="6"/>
  <c r="P62" i="6"/>
  <c r="O62" i="6"/>
  <c r="P61" i="6"/>
  <c r="O61" i="6"/>
  <c r="P58" i="6"/>
  <c r="O58" i="6"/>
  <c r="P57" i="6"/>
  <c r="O57" i="6"/>
  <c r="P55" i="6"/>
  <c r="O55" i="6"/>
  <c r="P54" i="6"/>
  <c r="O54" i="6"/>
  <c r="P53" i="6"/>
  <c r="O53" i="6"/>
  <c r="P51" i="6"/>
  <c r="O51" i="6"/>
  <c r="P49" i="6"/>
  <c r="O49" i="6"/>
  <c r="P46" i="6"/>
  <c r="O46" i="6"/>
  <c r="P45" i="6"/>
  <c r="O45" i="6"/>
  <c r="P43" i="6"/>
  <c r="O43" i="6"/>
  <c r="P42" i="6"/>
  <c r="O42" i="6"/>
  <c r="P41" i="6"/>
  <c r="O41" i="6"/>
  <c r="P40" i="6"/>
  <c r="O40" i="6"/>
  <c r="P39" i="6"/>
  <c r="O39" i="6"/>
  <c r="P38" i="6"/>
  <c r="O38" i="6"/>
  <c r="P37" i="6"/>
  <c r="O37" i="6"/>
  <c r="P36" i="6"/>
  <c r="O36" i="6"/>
  <c r="P35" i="6"/>
  <c r="O35" i="6"/>
  <c r="P34" i="6"/>
  <c r="O34" i="6"/>
  <c r="P33" i="6"/>
  <c r="O33" i="6"/>
  <c r="P32" i="6"/>
  <c r="O32" i="6"/>
  <c r="P31" i="6"/>
  <c r="O31" i="6"/>
  <c r="P30" i="6"/>
  <c r="O30" i="6"/>
  <c r="P29" i="6"/>
  <c r="O29" i="6"/>
  <c r="P28" i="6"/>
  <c r="O28" i="6"/>
  <c r="P27" i="6"/>
  <c r="O27" i="6"/>
  <c r="P26" i="6"/>
  <c r="O26" i="6"/>
  <c r="P25" i="6"/>
  <c r="O25" i="6"/>
  <c r="P24" i="6"/>
  <c r="O24" i="6"/>
  <c r="P23" i="6"/>
  <c r="O23" i="6"/>
  <c r="P22" i="6"/>
  <c r="O22" i="6"/>
  <c r="P21" i="6"/>
  <c r="O21" i="6"/>
  <c r="P20" i="6"/>
  <c r="O20" i="6"/>
  <c r="P19" i="6"/>
  <c r="O19" i="6"/>
  <c r="P18" i="6"/>
  <c r="O18" i="6"/>
  <c r="P17" i="6"/>
  <c r="O17" i="6"/>
  <c r="P16" i="6"/>
  <c r="O16" i="6"/>
  <c r="P15" i="6"/>
  <c r="O15" i="6"/>
  <c r="P14" i="6"/>
  <c r="O14" i="6"/>
  <c r="P13" i="6"/>
  <c r="O13" i="6"/>
  <c r="P12" i="6"/>
  <c r="O12" i="6"/>
  <c r="P11" i="6"/>
  <c r="O11" i="6"/>
  <c r="J205" i="6" l="1"/>
  <c r="L205" i="6"/>
  <c r="M205" i="6"/>
  <c r="N205" i="6"/>
  <c r="K205" i="6"/>
  <c r="O10" i="6"/>
  <c r="P10" i="6"/>
  <c r="O187" i="6"/>
  <c r="P187" i="6"/>
  <c r="O205" i="6" l="1"/>
  <c r="P205" i="6"/>
</calcChain>
</file>

<file path=xl/sharedStrings.xml><?xml version="1.0" encoding="utf-8"?>
<sst xmlns="http://schemas.openxmlformats.org/spreadsheetml/2006/main" count="614" uniqueCount="204">
  <si>
    <t>CONCEPTO</t>
  </si>
  <si>
    <t>C</t>
  </si>
  <si>
    <t>RECURSOS ADIMINISTRADOS ( X )    ó     RECURSOS NACION: ()</t>
  </si>
  <si>
    <t>APROPIACION VIGENTE</t>
  </si>
  <si>
    <t>CDP ACUMULADOS</t>
  </si>
  <si>
    <t>COMPROMISOS ACUMULADOS</t>
  </si>
  <si>
    <t>OBLIGACIONES ACUMULADAS</t>
  </si>
  <si>
    <t>TOTAL PAGOS ACUMULADOS</t>
  </si>
  <si>
    <t>% EJE 
RP / APROP.VIG</t>
  </si>
  <si>
    <t>% EJECUCION 
OBLIG / APR.VIG</t>
  </si>
  <si>
    <t>R</t>
  </si>
  <si>
    <t>E</t>
  </si>
  <si>
    <t>A - FUNCIONAMIENTO</t>
  </si>
  <si>
    <t>SUELDO BÁSICO</t>
  </si>
  <si>
    <t>PRIMA TÉCNICA SALARIAL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</si>
  <si>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</si>
  <si>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</si>
  <si>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</si>
  <si>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</si>
  <si>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</si>
  <si>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APORTES GENERALES AL SISTEMA DE RIESGOS LABORALES</t>
  </si>
  <si>
    <t>APORTES AL ICBF</t>
  </si>
  <si>
    <t>APORTES AL SENA</t>
  </si>
  <si>
    <t>INDEMNIZACIÓN POR VACACIONES</t>
  </si>
  <si>
    <t>BONIFICACIÓN ESPECIAL DE RECREACIÓN</t>
  </si>
  <si>
    <t>PRIMA TÉCNICA NO SALARIAL</t>
  </si>
  <si>
    <t>BONIFICACIÓN DE DIRECCIÓN</t>
  </si>
  <si>
    <t>VIÁTICOS DE LOS FUNCIONARIOS EN COMISIÓN</t>
  </si>
  <si>
    <t>TRANSFERENCIAS DE EXCEDENTES FINANCIEROS A LA NACIÓN (ART. 16 EOP)</t>
  </si>
  <si>
    <t>INCAPACIDADES (NO DE PENSIONES)</t>
  </si>
  <si>
    <t>LICENCIAS DE MATERNIDAD Y PATERNIDAD (NO DE PENSIONES)</t>
  </si>
  <si>
    <t>IMPUESTO PREDIAL Y SOBRETASA AMBIENTAL</t>
  </si>
  <si>
    <t>IMPUESTO DE INDUSTRIA Y COMERCIO</t>
  </si>
  <si>
    <t>IMPUESTO DE REGISTRO</t>
  </si>
  <si>
    <t>IMPUESTO SOBRE VEHÍCULOS AUTOMOTORES</t>
  </si>
  <si>
    <t>CUOTA DE FISCALIZACIÓN Y AUDITAJE</t>
  </si>
  <si>
    <t>AGENCIA NACIONAL DE HIDROCARBUROS</t>
  </si>
  <si>
    <t>MUEBLES, INSTRUMENTOS MUSICALES, ARTÍCULOS DE DEPORTE Y ANTIGÜEDADES</t>
  </si>
  <si>
    <t xml:space="preserve">AUXILIO DE CESANTÍAS </t>
  </si>
  <si>
    <t>DOTACIÓN (PRENDAS DE VESTIR Y CALZADO)</t>
  </si>
  <si>
    <t>PRODUCTOS DE HORNOS DE COQUE; PRODUCTOS DE REFINACIÓN DE PETRÓLEO Y COMBUSTIBLE NUCLEAR</t>
  </si>
  <si>
    <t>PRODUCTOS METÁLICOS ELABORADOS (EXCEPTO MAQUINARIA Y EQUIPO)</t>
  </si>
  <si>
    <t>EQUIPO Y APARATOS DE RADIO, TELEVISIÓN Y COMUNICACIONES</t>
  </si>
  <si>
    <t>SERVICIOS DE CONSTRUCCIÓN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</si>
  <si>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</si>
  <si>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</si>
  <si>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</si>
  <si>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</si>
  <si>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</si>
  <si>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</si>
  <si>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</si>
  <si>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</si>
  <si>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</si>
  <si>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</si>
  <si>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EDUCACIÓN</t>
  </si>
  <si>
    <t>SERVICIOS DE ALCANTARILLADO, RECOLECCIÓN, TRATAMIENTO Y DISPOSICIÓN DE DESECHOS Y OTROS SERVICIOS DE SANEAMIENTO AMBIENTAL</t>
  </si>
  <si>
    <t>APARATOS MÉDICOS, INSTRUMENTOS ÓPTICOS Y DE PRECISIÓN, RELOJES</t>
  </si>
  <si>
    <t>ARTÍCULOS TEXTILES (EXCEPTO PRENDAS DE VESTIR)</t>
  </si>
  <si>
    <t>OTROS PRODUCTOS QUÍMICOS; FIBRAS ARTIFICIALES (O FIBRAS INDUSTRIALES HECHAS POR EL HOMBRE)</t>
  </si>
  <si>
    <t>PRODUCTOS DE CAUCHO Y PLÁSTICO</t>
  </si>
  <si>
    <t>OTROS BIENES TRANSPORTABLES N.C.P.</t>
  </si>
  <si>
    <t>SERVICIOS PARA EL CUIDADO DE LA SALUD HUMANA Y SERVICIOS SOCIALES</t>
  </si>
  <si>
    <t>APORTES A LA SEGURIDAD SOCIAL EN PENSIONES</t>
  </si>
  <si>
    <t>APORTES A LA SEGURIDAD SOCIAL EN SALUD</t>
  </si>
  <si>
    <t>TRANSFERIR A LA UPME LEY 143 DE 1994</t>
  </si>
  <si>
    <t>VACACIONES</t>
  </si>
  <si>
    <t>SENTENCIAS</t>
  </si>
  <si>
    <t>CONCILIACIONES</t>
  </si>
  <si>
    <t>LAUDOS ARBITRALES</t>
  </si>
  <si>
    <t>SERVICIOS DE TRANSPORTE DE CARGA</t>
  </si>
  <si>
    <t>EJECUCION PRESUPUESTAL DE GASTOS VIGENCIA 2024</t>
  </si>
  <si>
    <t>QUÍMICOS BÁSICOS</t>
  </si>
  <si>
    <t>VIDRIO Y PRODUCTOS DE VIDRIO Y OTROS PRODUCTOS NO METÁLICOS N.C.P.</t>
  </si>
  <si>
    <t>MAQUINARIA PARA USO GENERAL</t>
  </si>
  <si>
    <t>MAQUINARIA Y APARATOS ELÉCTRICOS</t>
  </si>
  <si>
    <t>SERVICIOS PROFESIONALES, CIENTÍFICOS Y TÉCNICOS (EXCEPTO LOS SERVICIOS DE INVESTIGACION, URBANISMO, JURÍDICOS Y DE CONTABILIDAD)</t>
  </si>
  <si>
    <t>SERVICIOS PROFESIONALES, CIENTÍFICOS Y TÉCNICOS (EXCEPTO LOS SERVICIOS DE INVESTIGACIÓN, URBANISMO, JURÍDICOS Y DE CONTABILIDAD)</t>
  </si>
  <si>
    <t>53105E</t>
  </si>
  <si>
    <t>40301B</t>
  </si>
  <si>
    <t>40302A</t>
  </si>
  <si>
    <t>53105D</t>
  </si>
  <si>
    <t>OTROS SERVICIOS DE FABRICACIÓN; SERVICIOS DE EDICIÓN, IMPRESIÓN Y REPRODUCCIÓN; SERVICIOS DE RECUPERACIÓN DE MATERIALES</t>
  </si>
  <si>
    <t>PRODUCTOS DE MADERA, CORCHO, CESTERÍA Y ESPARTERÍA</t>
  </si>
  <si>
    <t>MAQUINARIA PARA USOS ESPECIALES</t>
  </si>
  <si>
    <t>EQUIPO DE TRANSPORTE</t>
  </si>
  <si>
    <t>APORTES A CAJAS DE COMPENSACIÓN FAMILIAR</t>
  </si>
  <si>
    <t>PASTA O PULPA, PAPEL Y PRODUCTOS DE PAPEL; IMPRESOS Y ARTÍCULOS SIMILARES</t>
  </si>
  <si>
    <t>NOVIEMBRE</t>
  </si>
  <si>
    <t>MAQUINARIA DE OFICINA, CONTABILIDAD E INFORMÁTICA</t>
  </si>
  <si>
    <t>PRODUCTOS DE LA AGRICULTURA Y LA HORTICULTURA</t>
  </si>
  <si>
    <t>PRIMA DE COORDINACIÓN</t>
  </si>
  <si>
    <t>OTROS GASTOS DE PERSONAL - PREVIO CONCEPTO DGPPN</t>
  </si>
  <si>
    <t>SERVICIOS DE ESPARCIMIENTO, CULTURALES Y DEPORTIVOS</t>
  </si>
  <si>
    <t>OTRAS TRANSFERENCIAS - PREVIO CONCEPTO DGPPN</t>
  </si>
  <si>
    <t>CAJAS DE COMPENSACIÓN FAMILIAR</t>
  </si>
  <si>
    <t>20 PROPIOS</t>
  </si>
  <si>
    <t>21 - OTROS RECURSOS DE TESORERIA</t>
  </si>
  <si>
    <t>C - INVERSIÓN</t>
  </si>
  <si>
    <t>TOTAL</t>
  </si>
  <si>
    <t>A-01-01-01-001-001</t>
  </si>
  <si>
    <t>A-01-01-01-001-003</t>
  </si>
  <si>
    <t>A-01-01-01-001-006</t>
  </si>
  <si>
    <t>A-01-01-01-001-007</t>
  </si>
  <si>
    <t>A-01-01-01-001-008</t>
  </si>
  <si>
    <t>A-01-01-01-001-009</t>
  </si>
  <si>
    <t>A-01-01-01-001-010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</si>
  <si>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</si>
  <si>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</si>
  <si>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</si>
  <si>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</si>
  <si>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</si>
  <si>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</si>
  <si>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</si>
  <si>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</si>
  <si>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</si>
  <si>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</si>
  <si>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</si>
  <si>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</si>
  <si>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</si>
  <si>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A-01-01-04</t>
  </si>
  <si>
    <t>A-02-01-01-003-008</t>
  </si>
  <si>
    <t>A-02-01-01-004-005</t>
  </si>
  <si>
    <t>A-02-01-01-004-007</t>
  </si>
  <si>
    <t>A-02-01-01-004-008</t>
  </si>
  <si>
    <t>A-02-02-01-000-001</t>
  </si>
  <si>
    <t>A-02-02-01-002-007</t>
  </si>
  <si>
    <t>A-02-02-01-002-008</t>
  </si>
  <si>
    <t>A-02-02-01-003-001</t>
  </si>
  <si>
    <t>A-02-02-01-003-002</t>
  </si>
  <si>
    <t>A-02-02-01-003-003</t>
  </si>
  <si>
    <t>A-02-02-01-003-004</t>
  </si>
  <si>
    <t>A-02-02-01-003-005</t>
  </si>
  <si>
    <t>A-02-02-01-003-006</t>
  </si>
  <si>
    <t>A-02-02-01-003-007</t>
  </si>
  <si>
    <t>A-02-02-01-003-008</t>
  </si>
  <si>
    <t>A-02-02-01-004-002</t>
  </si>
  <si>
    <t>A-02-02-01-004-003</t>
  </si>
  <si>
    <t>A-02-02-01-004-004</t>
  </si>
  <si>
    <t>A-02-02-01-004-006</t>
  </si>
  <si>
    <t>A-02-02-01-004-007</t>
  </si>
  <si>
    <t>A-02-02-01-004-009</t>
  </si>
  <si>
    <t>A-02-02-02-005-004</t>
  </si>
  <si>
    <t>A-02-02-02-006-003</t>
  </si>
  <si>
    <t>A-02-02-02-006-004</t>
  </si>
  <si>
    <t>A-02-02-02-006-005</t>
  </si>
  <si>
    <t>A-02-02-02-006-008</t>
  </si>
  <si>
    <t>A-02-02-02-006-009</t>
  </si>
  <si>
    <t>A-02-02-02-007-001</t>
  </si>
  <si>
    <t>A-02-02-02-007-002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</si>
  <si>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</si>
  <si>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</si>
  <si>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</si>
  <si>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</si>
  <si>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</si>
  <si>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</si>
  <si>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A-02-02-02-009-002</t>
  </si>
  <si>
    <t>A-02-02-02-009-003</t>
  </si>
  <si>
    <t>A-02-02-02-009-004</t>
  </si>
  <si>
    <t>A-02-02-02-009-006</t>
  </si>
  <si>
    <t>A-02-02-02-010</t>
  </si>
  <si>
    <t>A-03-03-01-002</t>
  </si>
  <si>
    <t>A-03-03-01-999</t>
  </si>
  <si>
    <t>A-03-03-04-006</t>
  </si>
  <si>
    <t>A-03-04-02-012-001</t>
  </si>
  <si>
    <t>A-03-04-02-012-002</t>
  </si>
  <si>
    <t>A-03-10-01-001</t>
  </si>
  <si>
    <t>A-03-10-01-002</t>
  </si>
  <si>
    <t>A-03-10-01-003</t>
  </si>
  <si>
    <t>A-05-01-01-004-005</t>
  </si>
  <si>
    <t>A-05-01-01-004-007</t>
  </si>
  <si>
    <t>A-05-01-02-005-004</t>
  </si>
  <si>
    <t>A-05-01-02-006-004</t>
  </si>
  <si>
    <t>A-05-01-02-007-001</t>
  </si>
  <si>
    <t>A-05-01-02-008-002</t>
  </si>
  <si>
    <t>A-05-01-02-008-003</t>
  </si>
  <si>
    <t>A-05-01-02-008-004</t>
  </si>
  <si>
    <t>A-05-01-02-008-005</t>
  </si>
  <si>
    <t>A-05-01-02-008-007</t>
  </si>
  <si>
    <t>A-08-01-02-001</t>
  </si>
  <si>
    <t>A-08-01-02-003</t>
  </si>
  <si>
    <t>A-08-01-02-005</t>
  </si>
  <si>
    <t>A-08-01-02-006</t>
  </si>
  <si>
    <t>A-08-04-01</t>
  </si>
  <si>
    <t>C-2103-1900-7-53105E-2103011-02</t>
  </si>
  <si>
    <t>C-2103-1900-7-53105E-2103018-02</t>
  </si>
  <si>
    <t>C-2103-1900-7-53105E-2103025-02</t>
  </si>
  <si>
    <t>C-2103-1900-7-53105E-2103026-02</t>
  </si>
  <si>
    <t>C-2103-1900-8-40301B-2103011-02</t>
  </si>
  <si>
    <t>C-2103-1900-8-40301B-2103012-02</t>
  </si>
  <si>
    <t>C-2103-1900-8-40301B-2103018-02</t>
  </si>
  <si>
    <t>C-2106-1900-3-40301B-2106002-02</t>
  </si>
  <si>
    <t>C-2106-1900-3-40301B-2106005-02</t>
  </si>
  <si>
    <t>C-2106-1900-3-40301B-2106014-02</t>
  </si>
  <si>
    <t>C-2106-1900-4-40302A-2106002-02</t>
  </si>
  <si>
    <t>C-2106-1900-4-40302A-2106032-02</t>
  </si>
  <si>
    <t>C-2199-1900-4-53105D-2199055-02</t>
  </si>
  <si>
    <t>C-2199-1900-4-53105D-2199065-02</t>
  </si>
  <si>
    <t>C-2199-1900-4-53105D-2199067-02</t>
  </si>
  <si>
    <t>SEGURIDAD, COMUNIDADES Y MEDIO AMBIENTE</t>
  </si>
  <si>
    <t>ADMINISTRACION GENERAL</t>
  </si>
  <si>
    <t>PROMOCIÓN Y ASIGNACIÓN DE ÁREAS</t>
  </si>
  <si>
    <t>GESTIÓN DEL CONOCIMIENTO</t>
  </si>
  <si>
    <t>OFICINA DE TECNOLOGÍAS DE LA INFORMACIÓN</t>
  </si>
  <si>
    <t>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</si>
</sst>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\ #,##0;[Red]\-&quot;$&quot;\ #,##0"/>
    <numFmt numFmtId="8" formatCode="&quot;$&quot;\ #,##0.00;[Red]\-&quot;$&quot;\ #,##0.00"/>
    <numFmt numFmtId="41" formatCode="_-* #,##0_-;\-* #,##0_-;_-* &quot;-&quot;_-;_-@_-"/>
    <numFmt numFmtId="44" formatCode="_-&quot;$&quot;\ * #,##0.00_-;\-&quot;$&quot;\ * #,##0.00_-;_-&quot;$&quot;\ * &quot;-&quot;??_-;_-@_-"/>
    <numFmt numFmtId="164" formatCode="000"/>
    <numFmt numFmtId="165" formatCode="_-* #,##0.00\ _P_t_s_-;\-* #,##0.00\ _P_t_s_-;_-* &quot;-&quot;??\ _P_t_s_-;_-@_-"/>
    <numFmt numFmtId="166" formatCode="&quot;$&quot;\ #,##0.00"/>
    <numFmt numFmtId="167" formatCode="&quot;$&quot;\ #,##0.00000"/>
    <numFmt numFmtId="168" formatCode="_-&quot;$&quot;\ * #,##0_-;\-&quot;$&quot;\ * #,##0_-;_-&quot;$&quot;\ * &quot;-&quot;??_-;_-@_-"/>
    <numFmt numFmtId="169" formatCode="&quot;$&quot;\ #,##0"/>
    <numFmt numFmtId="170" formatCode="_-&quot;$&quot;* #,##0.00_-;\-&quot;$&quot;* #,##0.00_-;_-&quot;$&quot;* &quot;-&quot;_-;_-@_-"/>
    <numFmt numFmtId="171" formatCode="_(&quot;$&quot;* #,##0.00_);_(&quot;$&quot;* \(#,##0.00\);_(&quot;$&quot;* &quot;-&quot;??_);_(@_)"/>
  </numFmts>
  <fonts count="12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165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49" fontId="3" fillId="0" borderId="6" xfId="1" applyNumberFormat="1" applyFont="1" applyBorder="1" applyAlignment="1">
      <alignment vertical="center"/>
    </xf>
    <xf numFmtId="49" fontId="3" fillId="0" borderId="7" xfId="1" applyNumberFormat="1" applyFont="1" applyBorder="1" applyAlignment="1">
      <alignment vertical="center"/>
    </xf>
    <xf numFmtId="41" fontId="3" fillId="0" borderId="7" xfId="5" applyFont="1" applyFill="1" applyBorder="1" applyAlignment="1">
      <alignment vertical="center"/>
    </xf>
    <xf numFmtId="0" fontId="3" fillId="0" borderId="7" xfId="1" applyFont="1" applyBorder="1" applyAlignment="1">
      <alignment horizontal="left" wrapText="1"/>
    </xf>
    <xf numFmtId="0" fontId="8" fillId="0" borderId="0" xfId="1" applyFont="1"/>
    <xf numFmtId="0" fontId="7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horizontal="right"/>
    </xf>
    <xf numFmtId="0" fontId="2" fillId="0" borderId="0" xfId="1"/>
    <xf numFmtId="0" fontId="5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right" vertical="center"/>
    </xf>
    <xf numFmtId="0" fontId="9" fillId="0" borderId="0" xfId="1" applyFont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wrapText="1"/>
    </xf>
    <xf numFmtId="9" fontId="3" fillId="0" borderId="7" xfId="1" applyNumberFormat="1" applyFont="1" applyBorder="1" applyAlignment="1">
      <alignment vertical="center"/>
    </xf>
    <xf numFmtId="9" fontId="3" fillId="0" borderId="8" xfId="1" applyNumberFormat="1" applyFont="1" applyBorder="1" applyAlignment="1">
      <alignment vertical="center"/>
    </xf>
    <xf numFmtId="9" fontId="3" fillId="0" borderId="0" xfId="3" applyNumberFormat="1" applyFont="1" applyFill="1" applyBorder="1" applyAlignment="1">
      <alignment horizontal="right"/>
    </xf>
    <xf numFmtId="9" fontId="3" fillId="0" borderId="8" xfId="1" applyNumberFormat="1" applyFont="1" applyBorder="1" applyAlignment="1">
      <alignment horizontal="right"/>
    </xf>
    <xf numFmtId="9" fontId="9" fillId="0" borderId="0" xfId="1" applyNumberFormat="1" applyFont="1"/>
    <xf numFmtId="166" fontId="3" fillId="0" borderId="7" xfId="1" applyNumberFormat="1" applyFont="1" applyBorder="1" applyAlignment="1">
      <alignment vertical="center"/>
    </xf>
    <xf numFmtId="166" fontId="3" fillId="0" borderId="7" xfId="1" applyNumberFormat="1" applyFont="1" applyBorder="1"/>
    <xf numFmtId="166" fontId="5" fillId="0" borderId="0" xfId="1" applyNumberFormat="1" applyFont="1"/>
    <xf numFmtId="166" fontId="9" fillId="0" borderId="0" xfId="1" applyNumberFormat="1" applyFont="1"/>
    <xf numFmtId="166" fontId="3" fillId="0" borderId="0" xfId="2" applyNumberFormat="1" applyFont="1" applyAlignment="1">
      <alignment horizontal="left"/>
    </xf>
    <xf numFmtId="166" fontId="3" fillId="0" borderId="0" xfId="4" applyNumberFormat="1" applyFont="1" applyFill="1" applyBorder="1"/>
    <xf numFmtId="166" fontId="2" fillId="0" borderId="0" xfId="1" applyNumberFormat="1"/>
    <xf numFmtId="166" fontId="3" fillId="0" borderId="0" xfId="1" applyNumberFormat="1" applyFont="1" applyAlignment="1">
      <alignment horizontal="right"/>
    </xf>
    <xf numFmtId="166" fontId="3" fillId="0" borderId="0" xfId="1" applyNumberFormat="1" applyFont="1" applyAlignment="1">
      <alignment horizontal="center" vertical="center" wrapText="1"/>
    </xf>
    <xf numFmtId="166" fontId="3" fillId="0" borderId="0" xfId="4" applyNumberFormat="1" applyFont="1" applyFill="1" applyBorder="1" applyAlignment="1"/>
    <xf numFmtId="166" fontId="7" fillId="0" borderId="0" xfId="1" applyNumberFormat="1" applyFont="1" applyAlignment="1">
      <alignment horizontal="center"/>
    </xf>
    <xf numFmtId="166" fontId="7" fillId="0" borderId="0" xfId="1" applyNumberFormat="1" applyFont="1"/>
    <xf numFmtId="166" fontId="2" fillId="0" borderId="0" xfId="4" applyNumberFormat="1" applyFont="1" applyFill="1" applyBorder="1" applyAlignment="1"/>
    <xf numFmtId="166" fontId="8" fillId="0" borderId="0" xfId="1" applyNumberFormat="1" applyFont="1"/>
    <xf numFmtId="166" fontId="3" fillId="0" borderId="0" xfId="1" applyNumberFormat="1" applyFont="1" applyAlignment="1">
      <alignment horizontal="right" vertical="center"/>
    </xf>
    <xf numFmtId="166" fontId="7" fillId="0" borderId="0" xfId="1" applyNumberFormat="1" applyFont="1" applyAlignment="1">
      <alignment vertical="center"/>
    </xf>
    <xf numFmtId="166" fontId="3" fillId="0" borderId="0" xfId="4" applyNumberFormat="1" applyFont="1" applyFill="1" applyBorder="1" applyAlignment="1">
      <alignment horizontal="right"/>
    </xf>
    <xf numFmtId="166" fontId="7" fillId="0" borderId="0" xfId="1" applyNumberFormat="1" applyFont="1" applyAlignment="1">
      <alignment horizontal="right"/>
    </xf>
    <xf numFmtId="166" fontId="3" fillId="0" borderId="0" xfId="4" applyNumberFormat="1" applyFont="1" applyFill="1" applyBorder="1" applyAlignment="1">
      <alignment vertical="center"/>
    </xf>
    <xf numFmtId="166" fontId="2" fillId="0" borderId="0" xfId="4" applyNumberFormat="1" applyFont="1" applyFill="1" applyBorder="1" applyAlignment="1">
      <alignment vertical="center"/>
    </xf>
    <xf numFmtId="166" fontId="8" fillId="0" borderId="0" xfId="1" applyNumberFormat="1" applyFont="1" applyAlignment="1">
      <alignment vertical="center"/>
    </xf>
    <xf numFmtId="166" fontId="8" fillId="0" borderId="0" xfId="1" applyNumberFormat="1" applyFont="1" applyAlignment="1">
      <alignment horizontal="right" vertical="center"/>
    </xf>
    <xf numFmtId="167" fontId="3" fillId="0" borderId="7" xfId="1" applyNumberFormat="1" applyFont="1" applyBorder="1" applyAlignment="1">
      <alignment vertical="center"/>
    </xf>
    <xf numFmtId="167" fontId="2" fillId="0" borderId="7" xfId="1" applyNumberFormat="1" applyBorder="1"/>
    <xf numFmtId="1" fontId="6" fillId="0" borderId="9" xfId="1" applyNumberFormat="1" applyFont="1" applyBorder="1" applyAlignment="1">
      <alignment vertical="center"/>
    </xf>
    <xf numFmtId="1" fontId="6" fillId="0" borderId="10" xfId="1" applyNumberFormat="1" applyFont="1" applyBorder="1" applyAlignment="1">
      <alignment vertical="center"/>
    </xf>
    <xf numFmtId="1" fontId="6" fillId="0" borderId="11" xfId="1" applyNumberFormat="1" applyFont="1" applyBorder="1" applyAlignment="1">
      <alignment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15" xfId="1" applyNumberFormat="1" applyFont="1" applyBorder="1" applyAlignment="1">
      <alignment horizontal="center" vertical="center"/>
    </xf>
    <xf numFmtId="6" fontId="10" fillId="3" borderId="18" xfId="0" applyNumberFormat="1" applyFont="1" applyFill="1" applyBorder="1" applyAlignment="1">
      <alignment horizontal="right" vertical="center" wrapText="1"/>
    </xf>
    <xf numFmtId="169" fontId="10" fillId="3" borderId="18" xfId="0" applyNumberFormat="1" applyFont="1" applyFill="1" applyBorder="1" applyAlignment="1">
      <alignment horizontal="right" vertical="center" wrapText="1"/>
    </xf>
    <xf numFmtId="8" fontId="10" fillId="3" borderId="18" xfId="0" applyNumberFormat="1" applyFont="1" applyFill="1" applyBorder="1" applyAlignment="1">
      <alignment horizontal="right" vertical="center" wrapText="1"/>
    </xf>
    <xf numFmtId="0" fontId="10" fillId="3" borderId="18" xfId="0" applyFont="1" applyFill="1" applyBorder="1" applyAlignment="1">
      <alignment horizontal="left" vertical="center"/>
    </xf>
    <xf numFmtId="9" fontId="6" fillId="3" borderId="18" xfId="7" applyFont="1" applyFill="1" applyBorder="1" applyAlignment="1">
      <alignment horizontal="right" vertical="center"/>
    </xf>
    <xf numFmtId="9" fontId="6" fillId="3" borderId="18" xfId="4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left" vertical="center" wrapText="1"/>
    </xf>
    <xf numFmtId="166" fontId="10" fillId="3" borderId="18" xfId="0" applyNumberFormat="1" applyFont="1" applyFill="1" applyBorder="1" applyAlignment="1">
      <alignment horizontal="right" vertical="center" wrapText="1"/>
    </xf>
    <xf numFmtId="168" fontId="6" fillId="2" borderId="18" xfId="6" applyNumberFormat="1" applyFont="1" applyFill="1" applyBorder="1" applyAlignment="1">
      <alignment horizontal="right" vertical="center"/>
    </xf>
    <xf numFmtId="9" fontId="6" fillId="2" borderId="18" xfId="7" applyFont="1" applyFill="1" applyBorder="1" applyAlignment="1">
      <alignment horizontal="right" vertical="center"/>
    </xf>
    <xf numFmtId="9" fontId="6" fillId="2" borderId="18" xfId="4" applyFont="1" applyFill="1" applyBorder="1" applyAlignment="1">
      <alignment horizontal="right" vertical="center"/>
    </xf>
    <xf numFmtId="166" fontId="6" fillId="2" borderId="18" xfId="1" applyNumberFormat="1" applyFont="1" applyFill="1" applyBorder="1" applyAlignment="1">
      <alignment vertical="center"/>
    </xf>
    <xf numFmtId="166" fontId="6" fillId="2" borderId="18" xfId="1" applyNumberFormat="1" applyFont="1" applyFill="1" applyBorder="1" applyAlignment="1">
      <alignment horizontal="right" vertical="center"/>
    </xf>
    <xf numFmtId="169" fontId="10" fillId="0" borderId="18" xfId="0" applyNumberFormat="1" applyFont="1" applyBorder="1" applyAlignment="1">
      <alignment horizontal="right" vertical="center" wrapText="1"/>
    </xf>
    <xf numFmtId="169" fontId="10" fillId="0" borderId="23" xfId="0" applyNumberFormat="1" applyFont="1" applyBorder="1" applyAlignment="1">
      <alignment horizontal="right" vertical="center" wrapText="1"/>
    </xf>
    <xf numFmtId="6" fontId="10" fillId="0" borderId="18" xfId="0" applyNumberFormat="1" applyFont="1" applyBorder="1" applyAlignment="1">
      <alignment horizontal="right" vertical="center" wrapText="1"/>
    </xf>
    <xf numFmtId="0" fontId="10" fillId="0" borderId="18" xfId="0" applyFont="1" applyBorder="1" applyAlignment="1">
      <alignment horizontal="left" vertical="center" wrapText="1"/>
    </xf>
    <xf numFmtId="169" fontId="10" fillId="3" borderId="23" xfId="0" applyNumberFormat="1" applyFont="1" applyFill="1" applyBorder="1" applyAlignment="1">
      <alignment horizontal="right" vertical="center" wrapText="1"/>
    </xf>
    <xf numFmtId="6" fontId="10" fillId="3" borderId="23" xfId="0" applyNumberFormat="1" applyFont="1" applyFill="1" applyBorder="1" applyAlignment="1">
      <alignment horizontal="right" vertical="center" wrapText="1"/>
    </xf>
    <xf numFmtId="6" fontId="10" fillId="0" borderId="23" xfId="0" applyNumberFormat="1" applyFont="1" applyBorder="1" applyAlignment="1">
      <alignment horizontal="right" vertical="center" wrapText="1"/>
    </xf>
    <xf numFmtId="8" fontId="10" fillId="0" borderId="18" xfId="0" applyNumberFormat="1" applyFont="1" applyBorder="1" applyAlignment="1">
      <alignment horizontal="right" vertical="center" wrapText="1"/>
    </xf>
    <xf numFmtId="0" fontId="10" fillId="0" borderId="23" xfId="0" applyFont="1" applyBorder="1" applyAlignment="1">
      <alignment horizontal="left" vertical="center" wrapText="1"/>
    </xf>
    <xf numFmtId="166" fontId="10" fillId="3" borderId="23" xfId="0" applyNumberFormat="1" applyFont="1" applyFill="1" applyBorder="1" applyAlignment="1">
      <alignment horizontal="right" vertical="center" wrapText="1"/>
    </xf>
    <xf numFmtId="166" fontId="10" fillId="0" borderId="18" xfId="0" applyNumberFormat="1" applyFont="1" applyBorder="1" applyAlignment="1">
      <alignment horizontal="right" vertical="center" wrapText="1"/>
    </xf>
    <xf numFmtId="0" fontId="11" fillId="0" borderId="18" xfId="1" applyFont="1" applyBorder="1" applyAlignment="1">
      <alignment horizontal="left" vertical="center" wrapText="1"/>
    </xf>
    <xf numFmtId="1" fontId="11" fillId="0" borderId="18" xfId="1" applyNumberFormat="1" applyFont="1" applyBorder="1" applyAlignment="1">
      <alignment horizontal="left" vertical="center" wrapText="1"/>
    </xf>
    <xf numFmtId="1" fontId="11" fillId="0" borderId="23" xfId="1" applyNumberFormat="1" applyFont="1" applyBorder="1" applyAlignment="1">
      <alignment horizontal="left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1" fillId="0" borderId="23" xfId="1" applyFont="1" applyBorder="1" applyAlignment="1">
      <alignment horizontal="left" vertical="center" wrapText="1"/>
    </xf>
    <xf numFmtId="169" fontId="10" fillId="3" borderId="18" xfId="0" applyNumberFormat="1" applyFont="1" applyFill="1" applyBorder="1" applyAlignment="1">
      <alignment vertical="center"/>
    </xf>
    <xf numFmtId="6" fontId="10" fillId="3" borderId="18" xfId="0" applyNumberFormat="1" applyFont="1" applyFill="1" applyBorder="1" applyAlignment="1">
      <alignment vertical="center"/>
    </xf>
    <xf numFmtId="6" fontId="10" fillId="0" borderId="18" xfId="0" applyNumberFormat="1" applyFont="1" applyBorder="1" applyAlignment="1">
      <alignment vertical="center"/>
    </xf>
    <xf numFmtId="170" fontId="10" fillId="0" borderId="18" xfId="0" applyNumberFormat="1" applyFont="1" applyBorder="1" applyAlignment="1">
      <alignment vertical="center"/>
    </xf>
    <xf numFmtId="166" fontId="10" fillId="3" borderId="18" xfId="0" applyNumberFormat="1" applyFont="1" applyFill="1" applyBorder="1" applyAlignment="1">
      <alignment vertical="center"/>
    </xf>
    <xf numFmtId="171" fontId="10" fillId="0" borderId="18" xfId="0" applyNumberFormat="1" applyFont="1" applyBorder="1" applyAlignment="1">
      <alignment vertical="center"/>
    </xf>
    <xf numFmtId="8" fontId="10" fillId="3" borderId="18" xfId="0" applyNumberFormat="1" applyFont="1" applyFill="1" applyBorder="1" applyAlignment="1">
      <alignment vertical="center"/>
    </xf>
    <xf numFmtId="8" fontId="10" fillId="0" borderId="18" xfId="0" applyNumberFormat="1" applyFont="1" applyBorder="1" applyAlignment="1">
      <alignment vertical="center"/>
    </xf>
    <xf numFmtId="6" fontId="10" fillId="3" borderId="23" xfId="0" applyNumberFormat="1" applyFont="1" applyFill="1" applyBorder="1" applyAlignment="1">
      <alignment vertical="center"/>
    </xf>
    <xf numFmtId="166" fontId="10" fillId="3" borderId="23" xfId="0" applyNumberFormat="1" applyFont="1" applyFill="1" applyBorder="1" applyAlignment="1">
      <alignment vertical="center"/>
    </xf>
    <xf numFmtId="6" fontId="10" fillId="0" borderId="23" xfId="0" applyNumberFormat="1" applyFont="1" applyBorder="1" applyAlignment="1">
      <alignment vertical="center"/>
    </xf>
    <xf numFmtId="170" fontId="10" fillId="0" borderId="23" xfId="0" applyNumberFormat="1" applyFont="1" applyBorder="1" applyAlignment="1">
      <alignment vertical="center"/>
    </xf>
    <xf numFmtId="49" fontId="6" fillId="0" borderId="12" xfId="1" applyNumberFormat="1" applyFont="1" applyBorder="1" applyAlignment="1">
      <alignment horizontal="center" vertical="center" wrapText="1"/>
    </xf>
    <xf numFmtId="49" fontId="6" fillId="0" borderId="15" xfId="1" applyNumberFormat="1" applyFont="1" applyBorder="1" applyAlignment="1">
      <alignment horizontal="center" vertical="center" wrapText="1"/>
    </xf>
    <xf numFmtId="49" fontId="6" fillId="2" borderId="20" xfId="1" applyNumberFormat="1" applyFont="1" applyFill="1" applyBorder="1" applyAlignment="1">
      <alignment horizontal="left" vertical="center" wrapText="1"/>
    </xf>
    <xf numFmtId="49" fontId="6" fillId="2" borderId="21" xfId="1" applyNumberFormat="1" applyFont="1" applyFill="1" applyBorder="1" applyAlignment="1">
      <alignment horizontal="left" vertical="center" wrapText="1"/>
    </xf>
    <xf numFmtId="49" fontId="6" fillId="2" borderId="22" xfId="1" applyNumberFormat="1" applyFont="1" applyFill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66" fontId="6" fillId="0" borderId="12" xfId="1" applyNumberFormat="1" applyFont="1" applyBorder="1" applyAlignment="1">
      <alignment horizontal="center" vertical="center" wrapText="1"/>
    </xf>
    <xf numFmtId="166" fontId="6" fillId="0" borderId="15" xfId="1" applyNumberFormat="1" applyFont="1" applyBorder="1" applyAlignment="1">
      <alignment horizontal="center" vertical="center" wrapText="1"/>
    </xf>
    <xf numFmtId="166" fontId="6" fillId="0" borderId="13" xfId="1" applyNumberFormat="1" applyFont="1" applyBorder="1" applyAlignment="1">
      <alignment horizontal="center" vertical="center" wrapText="1"/>
    </xf>
    <xf numFmtId="166" fontId="6" fillId="0" borderId="16" xfId="1" applyNumberFormat="1" applyFont="1" applyBorder="1" applyAlignment="1">
      <alignment horizontal="center" vertical="center" wrapText="1"/>
    </xf>
    <xf numFmtId="9" fontId="6" fillId="0" borderId="13" xfId="1" applyNumberFormat="1" applyFont="1" applyBorder="1" applyAlignment="1">
      <alignment horizontal="center" vertical="center" wrapText="1"/>
    </xf>
    <xf numFmtId="9" fontId="6" fillId="0" borderId="16" xfId="1" applyNumberFormat="1" applyFont="1" applyBorder="1" applyAlignment="1">
      <alignment horizontal="center" vertical="center" wrapText="1"/>
    </xf>
    <xf numFmtId="9" fontId="6" fillId="0" borderId="14" xfId="1" applyNumberFormat="1" applyFont="1" applyBorder="1" applyAlignment="1">
      <alignment horizontal="center" vertical="center" wrapText="1"/>
    </xf>
    <xf numFmtId="9" fontId="6" fillId="0" borderId="17" xfId="1" applyNumberFormat="1" applyFont="1" applyBorder="1" applyAlignment="1">
      <alignment horizontal="center" vertical="center" wrapText="1"/>
    </xf>
    <xf numFmtId="9" fontId="6" fillId="0" borderId="19" xfId="1" applyNumberFormat="1" applyFont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left" vertical="center"/>
    </xf>
    <xf numFmtId="0" fontId="6" fillId="2" borderId="21" xfId="1" applyFont="1" applyFill="1" applyBorder="1" applyAlignment="1">
      <alignment horizontal="left" vertical="center"/>
    </xf>
    <xf numFmtId="0" fontId="6" fillId="2" borderId="22" xfId="1" applyFont="1" applyFill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24" xfId="1" applyNumberFormat="1" applyFont="1" applyBorder="1" applyAlignment="1">
      <alignment horizontal="center" vertical="center"/>
    </xf>
    <xf numFmtId="49" fontId="6" fillId="0" borderId="25" xfId="1" applyNumberFormat="1" applyFont="1" applyBorder="1" applyAlignment="1">
      <alignment horizontal="center" vertical="center"/>
    </xf>
    <xf numFmtId="49" fontId="6" fillId="0" borderId="26" xfId="1" applyNumberFormat="1" applyFont="1" applyBorder="1" applyAlignment="1">
      <alignment horizontal="center" vertical="center"/>
    </xf>
  </cellXfs>
  <cellStyles count="8">
    <cellStyle name="Millares [0]" xfId="5" builtinId="6"/>
    <cellStyle name="Millares_INFORME RESERVA FONDO ROTATORIO 2005" xfId="3" xr:uid="{00000000-0005-0000-0000-000002000000}"/>
    <cellStyle name="Moneda" xfId="6" builtinId="4"/>
    <cellStyle name="Normal" xfId="0" builtinId="0"/>
    <cellStyle name="Normal 2" xfId="1" xr:uid="{00000000-0005-0000-0000-000004000000}"/>
    <cellStyle name="Normal_INFORME RESERVA FONDO ROTATORIO 2005" xfId="2" xr:uid="{00000000-0005-0000-0000-000005000000}"/>
    <cellStyle name="Percent 2" xfId="4" xr:uid="{00000000-0005-0000-0000-000006000000}"/>
    <cellStyle name="Porcentaje" xfId="7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B697C9D-1AD9-4FCF-BD42-A3A4AD48FF86}"/>
            </a:ext>
          </a:extLst>
        </xdr:cNvPr>
        <xdr:cNvSpPr txBox="1">
          <a:spLocks noChangeArrowheads="1"/>
        </xdr:cNvSpPr>
      </xdr:nvSpPr>
      <xdr:spPr bwMode="auto">
        <a:xfrm>
          <a:off x="411861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E2C33FE2-2405-40E7-8068-7E0E4A60A00B}"/>
            </a:ext>
          </a:extLst>
        </xdr:cNvPr>
        <xdr:cNvSpPr txBox="1">
          <a:spLocks noChangeArrowheads="1"/>
        </xdr:cNvSpPr>
      </xdr:nvSpPr>
      <xdr:spPr bwMode="auto">
        <a:xfrm>
          <a:off x="411861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85E91B33-8F57-4A51-8B1C-9309E0F54442}"/>
            </a:ext>
          </a:extLst>
        </xdr:cNvPr>
        <xdr:cNvSpPr txBox="1">
          <a:spLocks noChangeArrowheads="1"/>
        </xdr:cNvSpPr>
      </xdr:nvSpPr>
      <xdr:spPr bwMode="auto">
        <a:xfrm>
          <a:off x="411861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7918F646-E66D-4EFC-95CB-4CC76C79CAD7}"/>
            </a:ext>
          </a:extLst>
        </xdr:cNvPr>
        <xdr:cNvSpPr txBox="1">
          <a:spLocks noChangeArrowheads="1"/>
        </xdr:cNvSpPr>
      </xdr:nvSpPr>
      <xdr:spPr bwMode="auto">
        <a:xfrm>
          <a:off x="411861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138DFAA9-5886-4D71-8D3A-BD17EB2A60D9}"/>
            </a:ext>
          </a:extLst>
        </xdr:cNvPr>
        <xdr:cNvSpPr txBox="1">
          <a:spLocks noChangeArrowheads="1"/>
        </xdr:cNvSpPr>
      </xdr:nvSpPr>
      <xdr:spPr bwMode="auto">
        <a:xfrm>
          <a:off x="411861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85B462FB-B5A7-46EF-962B-A528B97A0CF4}"/>
            </a:ext>
          </a:extLst>
        </xdr:cNvPr>
        <xdr:cNvSpPr txBox="1">
          <a:spLocks noChangeArrowheads="1"/>
        </xdr:cNvSpPr>
      </xdr:nvSpPr>
      <xdr:spPr bwMode="auto">
        <a:xfrm>
          <a:off x="411861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125B0F08-B249-437B-99D5-58E6E80CF0C8}"/>
            </a:ext>
          </a:extLst>
        </xdr:cNvPr>
        <xdr:cNvSpPr txBox="1">
          <a:spLocks noChangeArrowheads="1"/>
        </xdr:cNvSpPr>
      </xdr:nvSpPr>
      <xdr:spPr bwMode="auto">
        <a:xfrm>
          <a:off x="411861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31A481F9-23E7-408B-99DC-4571DDD44B76}"/>
            </a:ext>
          </a:extLst>
        </xdr:cNvPr>
        <xdr:cNvSpPr txBox="1">
          <a:spLocks noChangeArrowheads="1"/>
        </xdr:cNvSpPr>
      </xdr:nvSpPr>
      <xdr:spPr bwMode="auto">
        <a:xfrm>
          <a:off x="411861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18</xdr:col>
      <xdr:colOff>0</xdr:colOff>
      <xdr:row>34</xdr:row>
      <xdr:rowOff>0</xdr:rowOff>
    </xdr:from>
    <xdr:ext cx="171450" cy="26670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6B9F3CC6-0714-4F57-B0CD-9DD440481012}"/>
            </a:ext>
          </a:extLst>
        </xdr:cNvPr>
        <xdr:cNvSpPr txBox="1">
          <a:spLocks noChangeArrowheads="1"/>
        </xdr:cNvSpPr>
      </xdr:nvSpPr>
      <xdr:spPr bwMode="auto">
        <a:xfrm>
          <a:off x="1932432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18</xdr:col>
      <xdr:colOff>0</xdr:colOff>
      <xdr:row>34</xdr:row>
      <xdr:rowOff>0</xdr:rowOff>
    </xdr:from>
    <xdr:ext cx="171450" cy="271096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E9F2CB56-5FE4-43AF-AF1C-8601F909514D}"/>
            </a:ext>
          </a:extLst>
        </xdr:cNvPr>
        <xdr:cNvSpPr txBox="1">
          <a:spLocks noChangeArrowheads="1"/>
        </xdr:cNvSpPr>
      </xdr:nvSpPr>
      <xdr:spPr bwMode="auto">
        <a:xfrm>
          <a:off x="1932432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18</xdr:col>
      <xdr:colOff>0</xdr:colOff>
      <xdr:row>34</xdr:row>
      <xdr:rowOff>0</xdr:rowOff>
    </xdr:from>
    <xdr:ext cx="171450" cy="266700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87E58B29-76C5-46E6-B1AF-51BABCD07E66}"/>
            </a:ext>
          </a:extLst>
        </xdr:cNvPr>
        <xdr:cNvSpPr txBox="1">
          <a:spLocks noChangeArrowheads="1"/>
        </xdr:cNvSpPr>
      </xdr:nvSpPr>
      <xdr:spPr bwMode="auto">
        <a:xfrm>
          <a:off x="1932432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18</xdr:col>
      <xdr:colOff>0</xdr:colOff>
      <xdr:row>34</xdr:row>
      <xdr:rowOff>0</xdr:rowOff>
    </xdr:from>
    <xdr:ext cx="171450" cy="271096"/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689C08D0-68A1-4971-8190-633C5707715D}"/>
            </a:ext>
          </a:extLst>
        </xdr:cNvPr>
        <xdr:cNvSpPr txBox="1">
          <a:spLocks noChangeArrowheads="1"/>
        </xdr:cNvSpPr>
      </xdr:nvSpPr>
      <xdr:spPr bwMode="auto">
        <a:xfrm>
          <a:off x="1932432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18</xdr:col>
      <xdr:colOff>0</xdr:colOff>
      <xdr:row>34</xdr:row>
      <xdr:rowOff>0</xdr:rowOff>
    </xdr:from>
    <xdr:ext cx="171450" cy="266700"/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70743834-181D-4602-B6E1-59EE989599E0}"/>
            </a:ext>
          </a:extLst>
        </xdr:cNvPr>
        <xdr:cNvSpPr txBox="1">
          <a:spLocks noChangeArrowheads="1"/>
        </xdr:cNvSpPr>
      </xdr:nvSpPr>
      <xdr:spPr bwMode="auto">
        <a:xfrm>
          <a:off x="1932432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18</xdr:col>
      <xdr:colOff>0</xdr:colOff>
      <xdr:row>34</xdr:row>
      <xdr:rowOff>0</xdr:rowOff>
    </xdr:from>
    <xdr:ext cx="171450" cy="271096"/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9143964E-EE33-47B7-843F-FB61059AE047}"/>
            </a:ext>
          </a:extLst>
        </xdr:cNvPr>
        <xdr:cNvSpPr txBox="1">
          <a:spLocks noChangeArrowheads="1"/>
        </xdr:cNvSpPr>
      </xdr:nvSpPr>
      <xdr:spPr bwMode="auto">
        <a:xfrm>
          <a:off x="1932432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18</xdr:col>
      <xdr:colOff>0</xdr:colOff>
      <xdr:row>34</xdr:row>
      <xdr:rowOff>0</xdr:rowOff>
    </xdr:from>
    <xdr:ext cx="171450" cy="266700"/>
    <xdr:sp macro="" textlink="">
      <xdr:nvSpPr>
        <xdr:cNvPr id="16" name="Text Box 11">
          <a:extLst>
            <a:ext uri="{FF2B5EF4-FFF2-40B4-BE49-F238E27FC236}">
              <a16:creationId xmlns:a16="http://schemas.microsoft.com/office/drawing/2014/main" id="{32AE5BFB-544E-483E-B1F2-C3AC3B5EA88F}"/>
            </a:ext>
          </a:extLst>
        </xdr:cNvPr>
        <xdr:cNvSpPr txBox="1">
          <a:spLocks noChangeArrowheads="1"/>
        </xdr:cNvSpPr>
      </xdr:nvSpPr>
      <xdr:spPr bwMode="auto">
        <a:xfrm>
          <a:off x="1932432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18</xdr:col>
      <xdr:colOff>0</xdr:colOff>
      <xdr:row>34</xdr:row>
      <xdr:rowOff>0</xdr:rowOff>
    </xdr:from>
    <xdr:ext cx="171450" cy="271096"/>
    <xdr:sp macro="" textlink="">
      <xdr:nvSpPr>
        <xdr:cNvPr id="17" name="Text Box 12">
          <a:extLst>
            <a:ext uri="{FF2B5EF4-FFF2-40B4-BE49-F238E27FC236}">
              <a16:creationId xmlns:a16="http://schemas.microsoft.com/office/drawing/2014/main" id="{43D297D5-323B-464A-BC3A-8D794B19710A}"/>
            </a:ext>
          </a:extLst>
        </xdr:cNvPr>
        <xdr:cNvSpPr txBox="1">
          <a:spLocks noChangeArrowheads="1"/>
        </xdr:cNvSpPr>
      </xdr:nvSpPr>
      <xdr:spPr bwMode="auto">
        <a:xfrm>
          <a:off x="1932432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6670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95A3D10D-AE98-4754-9048-5098AAC240ED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71096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83480DFF-9522-4CEF-9534-D06C63882B05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66700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BC1B495C-676F-4AC3-A7BC-00D5B64D3CE0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71096"/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id="{5DBF0F68-35CF-462F-A918-EDAA2086881D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66700"/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76F8F55F-9B67-4463-92C3-64A6919FA716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71096"/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30761776-88DD-40A9-A9EC-679D24DED29E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66700"/>
    <xdr:sp macro="" textlink="">
      <xdr:nvSpPr>
        <xdr:cNvPr id="24" name="Text Box 11">
          <a:extLst>
            <a:ext uri="{FF2B5EF4-FFF2-40B4-BE49-F238E27FC236}">
              <a16:creationId xmlns:a16="http://schemas.microsoft.com/office/drawing/2014/main" id="{F123A827-3684-43B7-9751-98CB4B941AF5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71096"/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76FADF41-54B7-4DB8-BAF5-8907117E6B1E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6670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EA752C5A-42C8-4229-A9A6-AB59BB47EF3A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71096"/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F3907028-AD9B-4CF6-9262-F2A8F241233D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66700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C4162972-B77D-4D5F-9680-1FF1249ABC3D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71096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AD7EA0D3-0F87-49BF-B8DB-1DFAF9E44EA7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66700"/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C77C7B4D-BA69-4648-83F7-83C1EFC98E38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71096"/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40C4B528-A077-475E-B864-9DEBD58E1B3F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6670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81F63326-0A98-47A5-9691-F053D29CB03E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71096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9FE84488-3E8A-4EED-BDC1-19269E5B592E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6670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E02BF27A-03E0-4975-BD33-32195129AC2D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71096"/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18FFB30B-28FF-4CC8-A0B0-9C6055AE5DDF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66700"/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B4B02ED1-8FE1-428C-ABE1-986A94C892CC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71096"/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C7BB6C21-846D-4BA3-AC65-B9E5727111C8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66700"/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C9A607C4-71F9-44D1-ABDA-E568B747E73D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71096"/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D4194485-748A-42BE-8D2E-0E040943DCEE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66700"/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3FB549B3-35CF-466D-AEAB-34B4870DB15C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21</xdr:col>
      <xdr:colOff>0</xdr:colOff>
      <xdr:row>34</xdr:row>
      <xdr:rowOff>0</xdr:rowOff>
    </xdr:from>
    <xdr:ext cx="171450" cy="271096"/>
    <xdr:sp macro="" textlink="">
      <xdr:nvSpPr>
        <xdr:cNvPr id="41" name="Text Box 12">
          <a:extLst>
            <a:ext uri="{FF2B5EF4-FFF2-40B4-BE49-F238E27FC236}">
              <a16:creationId xmlns:a16="http://schemas.microsoft.com/office/drawing/2014/main" id="{589D26FC-E422-4E7F-8003-53FC0FB1AB4F}"/>
            </a:ext>
          </a:extLst>
        </xdr:cNvPr>
        <xdr:cNvSpPr txBox="1">
          <a:spLocks noChangeArrowheads="1"/>
        </xdr:cNvSpPr>
      </xdr:nvSpPr>
      <xdr:spPr bwMode="auto">
        <a:xfrm>
          <a:off x="2194560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7EF9797C-96A0-4F83-976F-874E78310602}"/>
            </a:ext>
          </a:extLst>
        </xdr:cNvPr>
        <xdr:cNvSpPr txBox="1">
          <a:spLocks noChangeArrowheads="1"/>
        </xdr:cNvSpPr>
      </xdr:nvSpPr>
      <xdr:spPr bwMode="auto">
        <a:xfrm>
          <a:off x="411861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99595ABD-D87B-4E11-BEE6-5937A64F390E}"/>
            </a:ext>
          </a:extLst>
        </xdr:cNvPr>
        <xdr:cNvSpPr txBox="1">
          <a:spLocks noChangeArrowheads="1"/>
        </xdr:cNvSpPr>
      </xdr:nvSpPr>
      <xdr:spPr bwMode="auto">
        <a:xfrm>
          <a:off x="411861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44" name="Text Box 5">
          <a:extLst>
            <a:ext uri="{FF2B5EF4-FFF2-40B4-BE49-F238E27FC236}">
              <a16:creationId xmlns:a16="http://schemas.microsoft.com/office/drawing/2014/main" id="{39FDC741-F404-4DD5-B570-A1A8DB6F3856}"/>
            </a:ext>
          </a:extLst>
        </xdr:cNvPr>
        <xdr:cNvSpPr txBox="1">
          <a:spLocks noChangeArrowheads="1"/>
        </xdr:cNvSpPr>
      </xdr:nvSpPr>
      <xdr:spPr bwMode="auto">
        <a:xfrm>
          <a:off x="411861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id="{98AEABC2-0D2A-43EC-8F95-B0BD50F7DEEA}"/>
            </a:ext>
          </a:extLst>
        </xdr:cNvPr>
        <xdr:cNvSpPr txBox="1">
          <a:spLocks noChangeArrowheads="1"/>
        </xdr:cNvSpPr>
      </xdr:nvSpPr>
      <xdr:spPr bwMode="auto">
        <a:xfrm>
          <a:off x="411861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15C19148-81D5-42FD-9196-1304B29B85D8}"/>
            </a:ext>
          </a:extLst>
        </xdr:cNvPr>
        <xdr:cNvSpPr txBox="1">
          <a:spLocks noChangeArrowheads="1"/>
        </xdr:cNvSpPr>
      </xdr:nvSpPr>
      <xdr:spPr bwMode="auto">
        <a:xfrm>
          <a:off x="4118610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8ABC2422-910C-4737-AD6E-3426F39635D1}"/>
            </a:ext>
          </a:extLst>
        </xdr:cNvPr>
        <xdr:cNvSpPr txBox="1">
          <a:spLocks noChangeArrowheads="1"/>
        </xdr:cNvSpPr>
      </xdr:nvSpPr>
      <xdr:spPr bwMode="auto">
        <a:xfrm>
          <a:off x="4118610" y="152704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220756</xdr:colOff>
      <xdr:row>34</xdr:row>
      <xdr:rowOff>0</xdr:rowOff>
    </xdr:from>
    <xdr:ext cx="171450" cy="266700"/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6E57BD81-8E41-4640-8805-78F448501246}"/>
            </a:ext>
          </a:extLst>
        </xdr:cNvPr>
        <xdr:cNvSpPr txBox="1">
          <a:spLocks noChangeArrowheads="1"/>
        </xdr:cNvSpPr>
      </xdr:nvSpPr>
      <xdr:spPr bwMode="auto">
        <a:xfrm>
          <a:off x="4320316" y="152704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18</xdr:col>
      <xdr:colOff>0</xdr:colOff>
      <xdr:row>56</xdr:row>
      <xdr:rowOff>0</xdr:rowOff>
    </xdr:from>
    <xdr:ext cx="171450" cy="26670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9674AFBB-AF00-463D-A3D5-CF9BC12EA628}"/>
            </a:ext>
          </a:extLst>
        </xdr:cNvPr>
        <xdr:cNvSpPr txBox="1">
          <a:spLocks noChangeArrowheads="1"/>
        </xdr:cNvSpPr>
      </xdr:nvSpPr>
      <xdr:spPr bwMode="auto">
        <a:xfrm>
          <a:off x="19324320" y="2750820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18</xdr:col>
      <xdr:colOff>0</xdr:colOff>
      <xdr:row>56</xdr:row>
      <xdr:rowOff>0</xdr:rowOff>
    </xdr:from>
    <xdr:ext cx="171450" cy="271096"/>
    <xdr:sp macro="" textlink="">
      <xdr:nvSpPr>
        <xdr:cNvPr id="50" name="Text Box 3">
          <a:extLst>
            <a:ext uri="{FF2B5EF4-FFF2-40B4-BE49-F238E27FC236}">
              <a16:creationId xmlns:a16="http://schemas.microsoft.com/office/drawing/2014/main" id="{6A323F13-0796-4FDD-9350-14272FA7D9F8}"/>
            </a:ext>
          </a:extLst>
        </xdr:cNvPr>
        <xdr:cNvSpPr txBox="1">
          <a:spLocks noChangeArrowheads="1"/>
        </xdr:cNvSpPr>
      </xdr:nvSpPr>
      <xdr:spPr bwMode="auto">
        <a:xfrm>
          <a:off x="19324320" y="2750820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18</xdr:col>
      <xdr:colOff>0</xdr:colOff>
      <xdr:row>56</xdr:row>
      <xdr:rowOff>0</xdr:rowOff>
    </xdr:from>
    <xdr:ext cx="171450" cy="266700"/>
    <xdr:sp macro="" textlink="">
      <xdr:nvSpPr>
        <xdr:cNvPr id="51" name="Text Box 5">
          <a:extLst>
            <a:ext uri="{FF2B5EF4-FFF2-40B4-BE49-F238E27FC236}">
              <a16:creationId xmlns:a16="http://schemas.microsoft.com/office/drawing/2014/main" id="{93B0054C-1F90-4E1C-8C06-6853206857F5}"/>
            </a:ext>
          </a:extLst>
        </xdr:cNvPr>
        <xdr:cNvSpPr txBox="1">
          <a:spLocks noChangeArrowheads="1"/>
        </xdr:cNvSpPr>
      </xdr:nvSpPr>
      <xdr:spPr bwMode="auto">
        <a:xfrm>
          <a:off x="19324320" y="2750820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18</xdr:col>
      <xdr:colOff>0</xdr:colOff>
      <xdr:row>56</xdr:row>
      <xdr:rowOff>0</xdr:rowOff>
    </xdr:from>
    <xdr:ext cx="171450" cy="271096"/>
    <xdr:sp macro="" textlink="">
      <xdr:nvSpPr>
        <xdr:cNvPr id="52" name="Text Box 6">
          <a:extLst>
            <a:ext uri="{FF2B5EF4-FFF2-40B4-BE49-F238E27FC236}">
              <a16:creationId xmlns:a16="http://schemas.microsoft.com/office/drawing/2014/main" id="{90518A74-29A3-414B-865B-0435B9A9C33C}"/>
            </a:ext>
          </a:extLst>
        </xdr:cNvPr>
        <xdr:cNvSpPr txBox="1">
          <a:spLocks noChangeArrowheads="1"/>
        </xdr:cNvSpPr>
      </xdr:nvSpPr>
      <xdr:spPr bwMode="auto">
        <a:xfrm>
          <a:off x="19324320" y="2750820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18</xdr:col>
      <xdr:colOff>0</xdr:colOff>
      <xdr:row>56</xdr:row>
      <xdr:rowOff>0</xdr:rowOff>
    </xdr:from>
    <xdr:ext cx="171450" cy="266700"/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7B1299C3-E7BD-484D-8A92-76A97F4AEDE8}"/>
            </a:ext>
          </a:extLst>
        </xdr:cNvPr>
        <xdr:cNvSpPr txBox="1">
          <a:spLocks noChangeArrowheads="1"/>
        </xdr:cNvSpPr>
      </xdr:nvSpPr>
      <xdr:spPr bwMode="auto">
        <a:xfrm>
          <a:off x="19324320" y="2750820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18</xdr:col>
      <xdr:colOff>0</xdr:colOff>
      <xdr:row>56</xdr:row>
      <xdr:rowOff>0</xdr:rowOff>
    </xdr:from>
    <xdr:ext cx="171450" cy="271096"/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30A72039-AB1B-44C2-8018-AC92C033A524}"/>
            </a:ext>
          </a:extLst>
        </xdr:cNvPr>
        <xdr:cNvSpPr txBox="1">
          <a:spLocks noChangeArrowheads="1"/>
        </xdr:cNvSpPr>
      </xdr:nvSpPr>
      <xdr:spPr bwMode="auto">
        <a:xfrm>
          <a:off x="19324320" y="2750820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18</xdr:col>
      <xdr:colOff>0</xdr:colOff>
      <xdr:row>56</xdr:row>
      <xdr:rowOff>0</xdr:rowOff>
    </xdr:from>
    <xdr:ext cx="171450" cy="266700"/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8F0CBBA4-5C76-4E68-A727-9AEB0B978B14}"/>
            </a:ext>
          </a:extLst>
        </xdr:cNvPr>
        <xdr:cNvSpPr txBox="1">
          <a:spLocks noChangeArrowheads="1"/>
        </xdr:cNvSpPr>
      </xdr:nvSpPr>
      <xdr:spPr bwMode="auto">
        <a:xfrm>
          <a:off x="19324320" y="2750820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18</xdr:col>
      <xdr:colOff>0</xdr:colOff>
      <xdr:row>56</xdr:row>
      <xdr:rowOff>0</xdr:rowOff>
    </xdr:from>
    <xdr:ext cx="171450" cy="271096"/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3D3509AC-77E9-488D-B14F-7F490F0B1F8E}"/>
            </a:ext>
          </a:extLst>
        </xdr:cNvPr>
        <xdr:cNvSpPr txBox="1">
          <a:spLocks noChangeArrowheads="1"/>
        </xdr:cNvSpPr>
      </xdr:nvSpPr>
      <xdr:spPr bwMode="auto">
        <a:xfrm>
          <a:off x="19324320" y="2750820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889A-CA1F-448C-95BF-D0502B4DF35D}">
  <dimension ref="A1:S205"/>
  <sheetViews>
    <sheetView tabSelected="1" zoomScale="68" zoomScaleNormal="130" workbookViewId="0">
      <pane xSplit="9" ySplit="9" topLeftCell="J198" activePane="bottomRight" state="frozen"/>
      <selection pane="topRight" activeCell="I1" sqref="I1"/>
      <selection pane="bottomLeft" activeCell="A10" sqref="A10"/>
      <selection pane="bottomRight" activeCell="Q46" sqref="Q46"/>
    </sheetView>
  </sheetViews>
  <sheetFormatPr baseColWidth="10" defaultColWidth="11.42578125" defaultRowHeight="15" x14ac:dyDescent="0.2"/>
  <cols>
    <col min="1" max="3" width="6.7109375" style="15" bestFit="1" customWidth="1"/>
    <col min="4" max="4" width="4.7109375" style="15" bestFit="1" customWidth="1"/>
    <col min="5" max="6" width="8" style="15" customWidth="1"/>
    <col min="7" max="7" width="4.42578125" style="15" bestFit="1" customWidth="1"/>
    <col min="8" max="8" width="12" style="15" customWidth="1"/>
    <col min="9" max="9" width="28.85546875" style="16" customWidth="1"/>
    <col min="10" max="10" width="28.140625" style="25" customWidth="1"/>
    <col min="11" max="11" width="24.28515625" style="25" customWidth="1"/>
    <col min="12" max="12" width="32.85546875" style="25" bestFit="1" customWidth="1"/>
    <col min="13" max="13" width="32.42578125" style="25" bestFit="1" customWidth="1"/>
    <col min="14" max="14" width="24.5703125" style="25" customWidth="1"/>
    <col min="15" max="15" width="15" style="21" customWidth="1"/>
    <col min="16" max="16" width="12.7109375" style="21" customWidth="1"/>
    <col min="17" max="17" width="20.5703125" style="25" bestFit="1" customWidth="1"/>
    <col min="18" max="18" width="21.85546875" style="25" bestFit="1" customWidth="1"/>
    <col min="19" max="19" width="15.28515625" style="14" bestFit="1" customWidth="1"/>
    <col min="20" max="16384" width="11.42578125" style="14"/>
  </cols>
  <sheetData>
    <row r="1" spans="1:18" s="10" customFormat="1" ht="12.75" x14ac:dyDescent="0.2">
      <c r="A1" s="97" t="s">
        <v>36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9"/>
      <c r="Q1" s="28"/>
      <c r="R1" s="28"/>
    </row>
    <row r="2" spans="1:18" s="10" customFormat="1" ht="12.75" x14ac:dyDescent="0.2">
      <c r="A2" s="100" t="s">
        <v>70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  <c r="Q2" s="28"/>
      <c r="R2" s="28"/>
    </row>
    <row r="3" spans="1:18" s="10" customFormat="1" ht="12.75" x14ac:dyDescent="0.2">
      <c r="A3" s="103" t="s">
        <v>87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5"/>
      <c r="Q3" s="28"/>
      <c r="R3" s="28"/>
    </row>
    <row r="4" spans="1:18" s="10" customFormat="1" ht="13.5" thickBot="1" x14ac:dyDescent="0.25">
      <c r="A4" s="1"/>
      <c r="B4" s="2"/>
      <c r="C4" s="2"/>
      <c r="D4" s="2"/>
      <c r="E4" s="2"/>
      <c r="F4" s="2"/>
      <c r="G4" s="2"/>
      <c r="H4" s="2"/>
      <c r="I4" s="3"/>
      <c r="J4" s="22"/>
      <c r="K4" s="44"/>
      <c r="L4" s="22"/>
      <c r="M4" s="22"/>
      <c r="N4" s="22"/>
      <c r="O4" s="17"/>
      <c r="P4" s="18"/>
      <c r="Q4" s="28"/>
      <c r="R4" s="28"/>
    </row>
    <row r="5" spans="1:18" s="10" customFormat="1" ht="13.5" thickBot="1" x14ac:dyDescent="0.25">
      <c r="A5" s="1"/>
      <c r="B5" s="2"/>
      <c r="C5" s="2"/>
      <c r="D5" s="2"/>
      <c r="E5" s="2"/>
      <c r="F5" s="2"/>
      <c r="G5" s="2"/>
      <c r="H5" s="2"/>
      <c r="I5" s="4"/>
      <c r="J5" s="23"/>
      <c r="K5" s="23"/>
      <c r="L5" s="45"/>
      <c r="M5" s="23"/>
      <c r="N5" s="26"/>
      <c r="O5" s="19"/>
      <c r="P5" s="20"/>
      <c r="Q5" s="29"/>
      <c r="R5" s="28"/>
    </row>
    <row r="6" spans="1:18" s="10" customFormat="1" ht="15" customHeight="1" thickBot="1" x14ac:dyDescent="0.25">
      <c r="A6" s="46" t="s">
        <v>2</v>
      </c>
      <c r="B6" s="47"/>
      <c r="C6" s="47"/>
      <c r="D6" s="47"/>
      <c r="E6" s="47"/>
      <c r="F6" s="47"/>
      <c r="G6" s="47"/>
      <c r="H6" s="47"/>
      <c r="I6" s="48"/>
      <c r="J6" s="106" t="s">
        <v>3</v>
      </c>
      <c r="K6" s="106" t="s">
        <v>4</v>
      </c>
      <c r="L6" s="106" t="s">
        <v>5</v>
      </c>
      <c r="M6" s="106" t="s">
        <v>6</v>
      </c>
      <c r="N6" s="108" t="s">
        <v>7</v>
      </c>
      <c r="O6" s="110" t="s">
        <v>8</v>
      </c>
      <c r="P6" s="112" t="s">
        <v>9</v>
      </c>
      <c r="Q6" s="30"/>
      <c r="R6" s="28"/>
    </row>
    <row r="7" spans="1:18" s="11" customFormat="1" ht="15.6" customHeight="1" x14ac:dyDescent="0.2">
      <c r="A7" s="121" t="s">
        <v>203</v>
      </c>
      <c r="B7" s="122"/>
      <c r="C7" s="122"/>
      <c r="D7" s="122"/>
      <c r="E7" s="122"/>
      <c r="F7" s="122"/>
      <c r="G7" s="123"/>
      <c r="H7" s="49" t="s">
        <v>10</v>
      </c>
      <c r="I7" s="92" t="s">
        <v>0</v>
      </c>
      <c r="J7" s="107"/>
      <c r="K7" s="107"/>
      <c r="L7" s="107"/>
      <c r="M7" s="107"/>
      <c r="N7" s="109"/>
      <c r="O7" s="111"/>
      <c r="P7" s="113"/>
      <c r="Q7" s="30"/>
      <c r="R7" s="24"/>
    </row>
    <row r="8" spans="1:18" s="11" customFormat="1" x14ac:dyDescent="0.2">
      <c r="A8" s="124"/>
      <c r="B8" s="125"/>
      <c r="C8" s="125"/>
      <c r="D8" s="125"/>
      <c r="E8" s="125"/>
      <c r="F8" s="125"/>
      <c r="G8" s="126"/>
      <c r="H8" s="50" t="s">
        <v>11</v>
      </c>
      <c r="I8" s="93"/>
      <c r="J8" s="107"/>
      <c r="K8" s="107"/>
      <c r="L8" s="107"/>
      <c r="M8" s="107"/>
      <c r="N8" s="109"/>
      <c r="O8" s="111"/>
      <c r="P8" s="113"/>
      <c r="Q8" s="30"/>
      <c r="R8" s="24"/>
    </row>
    <row r="9" spans="1:18" s="11" customFormat="1" x14ac:dyDescent="0.2">
      <c r="A9" s="127"/>
      <c r="B9" s="128"/>
      <c r="C9" s="128"/>
      <c r="D9" s="128"/>
      <c r="E9" s="128"/>
      <c r="F9" s="128"/>
      <c r="G9" s="129"/>
      <c r="H9" s="50" t="s">
        <v>1</v>
      </c>
      <c r="I9" s="93"/>
      <c r="J9" s="107"/>
      <c r="K9" s="107"/>
      <c r="L9" s="107"/>
      <c r="M9" s="107"/>
      <c r="N9" s="109"/>
      <c r="O9" s="111"/>
      <c r="P9" s="114"/>
      <c r="R9" s="24"/>
    </row>
    <row r="10" spans="1:18" s="12" customFormat="1" ht="24" customHeight="1" x14ac:dyDescent="0.2">
      <c r="A10" s="94" t="s">
        <v>12</v>
      </c>
      <c r="B10" s="95"/>
      <c r="C10" s="95"/>
      <c r="D10" s="95"/>
      <c r="E10" s="95"/>
      <c r="F10" s="95"/>
      <c r="G10" s="95"/>
      <c r="H10" s="95"/>
      <c r="I10" s="96"/>
      <c r="J10" s="59">
        <f>SUM(J11:J186)</f>
        <v>4062549580811</v>
      </c>
      <c r="K10" s="59">
        <f t="shared" ref="K10:N10" si="0">SUM(K11:K186)</f>
        <v>4046213236437.5405</v>
      </c>
      <c r="L10" s="59">
        <f t="shared" si="0"/>
        <v>4032045155954.8999</v>
      </c>
      <c r="M10" s="59">
        <f t="shared" si="0"/>
        <v>4015707115529.9097</v>
      </c>
      <c r="N10" s="59">
        <f t="shared" si="0"/>
        <v>4015615234160.9097</v>
      </c>
      <c r="O10" s="60">
        <f>+L10/J10</f>
        <v>0.99249131013682035</v>
      </c>
      <c r="P10" s="61">
        <f>+M10/J10</f>
        <v>0.98846968772951216</v>
      </c>
      <c r="Q10" s="31"/>
      <c r="R10" s="32"/>
    </row>
    <row r="11" spans="1:18" s="6" customFormat="1" ht="43.9" customHeight="1" x14ac:dyDescent="0.2">
      <c r="A11" s="118" t="s">
        <v>99</v>
      </c>
      <c r="B11" s="119">
        <v>1</v>
      </c>
      <c r="C11" s="119">
        <v>1</v>
      </c>
      <c r="D11" s="119">
        <v>1</v>
      </c>
      <c r="E11" s="119">
        <v>1</v>
      </c>
      <c r="F11" s="119">
        <v>1</v>
      </c>
      <c r="G11" s="120"/>
      <c r="H11" s="76" t="s">
        <v>95</v>
      </c>
      <c r="I11" s="67" t="s">
        <v>13</v>
      </c>
      <c r="J11" s="51">
        <v>17642344794</v>
      </c>
      <c r="K11" s="80">
        <v>17600000000</v>
      </c>
      <c r="L11" s="81">
        <v>15853228913.869999</v>
      </c>
      <c r="M11" s="82">
        <v>15850526913.869999</v>
      </c>
      <c r="N11" s="83">
        <v>15850526913.869999</v>
      </c>
      <c r="O11" s="55">
        <f t="shared" ref="O11:O74" si="1">+L11/J11</f>
        <v>0.89858967722145056</v>
      </c>
      <c r="P11" s="56">
        <f t="shared" ref="P11:P74" si="2">+M11/J11</f>
        <v>0.89843652297627796</v>
      </c>
      <c r="Q11" s="31"/>
      <c r="R11" s="30"/>
    </row>
    <row r="12" spans="1:18" s="6" customFormat="1" ht="43.9" customHeight="1" x14ac:dyDescent="0.2">
      <c r="A12" s="118" t="s">
        <v>99</v>
      </c>
      <c r="B12" s="119">
        <v>1</v>
      </c>
      <c r="C12" s="119">
        <v>1</v>
      </c>
      <c r="D12" s="119">
        <v>1</v>
      </c>
      <c r="E12" s="119">
        <v>1</v>
      </c>
      <c r="F12" s="119">
        <v>1</v>
      </c>
      <c r="G12" s="120"/>
      <c r="H12" s="76" t="s">
        <v>95</v>
      </c>
      <c r="I12" s="67" t="s">
        <v>13</v>
      </c>
      <c r="J12" s="81">
        <v>17000000</v>
      </c>
      <c r="K12" s="84">
        <v>17000000</v>
      </c>
      <c r="L12" s="81">
        <v>6002159</v>
      </c>
      <c r="M12" s="82">
        <v>6002159</v>
      </c>
      <c r="N12" s="83">
        <v>6002159</v>
      </c>
      <c r="O12" s="55">
        <f t="shared" si="1"/>
        <v>0.35306817647058825</v>
      </c>
      <c r="P12" s="56">
        <f t="shared" si="2"/>
        <v>0.35306817647058825</v>
      </c>
      <c r="Q12" s="31"/>
      <c r="R12" s="33"/>
    </row>
    <row r="13" spans="1:18" s="5" customFormat="1" ht="43.9" customHeight="1" x14ac:dyDescent="0.2">
      <c r="A13" s="118" t="s">
        <v>100</v>
      </c>
      <c r="B13" s="119">
        <v>1</v>
      </c>
      <c r="C13" s="119">
        <v>1</v>
      </c>
      <c r="D13" s="119">
        <v>1</v>
      </c>
      <c r="E13" s="119">
        <v>1</v>
      </c>
      <c r="F13" s="119">
        <v>3</v>
      </c>
      <c r="G13" s="120"/>
      <c r="H13" s="76" t="s">
        <v>95</v>
      </c>
      <c r="I13" s="67" t="s">
        <v>14</v>
      </c>
      <c r="J13" s="51">
        <v>2418161810</v>
      </c>
      <c r="K13" s="80">
        <v>2320150000</v>
      </c>
      <c r="L13" s="81">
        <v>2041712017</v>
      </c>
      <c r="M13" s="82">
        <v>2041712017</v>
      </c>
      <c r="N13" s="83">
        <v>2041712017</v>
      </c>
      <c r="O13" s="55">
        <f t="shared" si="1"/>
        <v>0.84432398549872056</v>
      </c>
      <c r="P13" s="56">
        <f t="shared" si="2"/>
        <v>0.84432398549872056</v>
      </c>
      <c r="Q13" s="34"/>
      <c r="R13" s="35"/>
    </row>
    <row r="14" spans="1:18" s="5" customFormat="1" ht="43.9" customHeight="1" x14ac:dyDescent="0.2">
      <c r="A14" s="118" t="s">
        <v>101</v>
      </c>
      <c r="B14" s="119">
        <v>1</v>
      </c>
      <c r="C14" s="119">
        <v>1</v>
      </c>
      <c r="D14" s="119">
        <v>1</v>
      </c>
      <c r="E14" s="119">
        <v>1</v>
      </c>
      <c r="F14" s="119">
        <v>6</v>
      </c>
      <c r="G14" s="120"/>
      <c r="H14" s="76" t="s">
        <v>95</v>
      </c>
      <c r="I14" s="72" t="s">
        <v>15</v>
      </c>
      <c r="J14" s="51">
        <v>965535000</v>
      </c>
      <c r="K14" s="80">
        <v>900000000</v>
      </c>
      <c r="L14" s="81">
        <v>838163662</v>
      </c>
      <c r="M14" s="82">
        <v>838163662</v>
      </c>
      <c r="N14" s="83">
        <v>838163662</v>
      </c>
      <c r="O14" s="55">
        <f t="shared" si="1"/>
        <v>0.86808211198972596</v>
      </c>
      <c r="P14" s="56">
        <f t="shared" si="2"/>
        <v>0.86808211198972596</v>
      </c>
      <c r="Q14" s="34"/>
      <c r="R14" s="35"/>
    </row>
    <row r="15" spans="1:18" s="5" customFormat="1" ht="43.9" customHeight="1" x14ac:dyDescent="0.2">
      <c r="A15" s="118" t="s">
        <v>101</v>
      </c>
      <c r="B15" s="119">
        <v>1</v>
      </c>
      <c r="C15" s="119">
        <v>1</v>
      </c>
      <c r="D15" s="119">
        <v>1</v>
      </c>
      <c r="E15" s="119">
        <v>1</v>
      </c>
      <c r="F15" s="119">
        <v>6</v>
      </c>
      <c r="G15" s="120"/>
      <c r="H15" s="76" t="s">
        <v>95</v>
      </c>
      <c r="I15" s="72" t="s">
        <v>15</v>
      </c>
      <c r="J15" s="81">
        <v>657000</v>
      </c>
      <c r="K15" s="84">
        <v>657000</v>
      </c>
      <c r="L15" s="81"/>
      <c r="M15" s="82"/>
      <c r="N15" s="83"/>
      <c r="O15" s="55">
        <f t="shared" si="1"/>
        <v>0</v>
      </c>
      <c r="P15" s="56">
        <f t="shared" si="2"/>
        <v>0</v>
      </c>
      <c r="Q15" s="34"/>
      <c r="R15" s="35"/>
    </row>
    <row r="16" spans="1:18" s="5" customFormat="1" ht="43.9" customHeight="1" x14ac:dyDescent="0.2">
      <c r="A16" s="118" t="s">
        <v>102</v>
      </c>
      <c r="B16" s="119">
        <v>1</v>
      </c>
      <c r="C16" s="119">
        <v>1</v>
      </c>
      <c r="D16" s="119">
        <v>1</v>
      </c>
      <c r="E16" s="119">
        <v>1</v>
      </c>
      <c r="F16" s="119">
        <v>7</v>
      </c>
      <c r="G16" s="120"/>
      <c r="H16" s="77" t="s">
        <v>95</v>
      </c>
      <c r="I16" s="72" t="s">
        <v>16</v>
      </c>
      <c r="J16" s="51">
        <v>724578000</v>
      </c>
      <c r="K16" s="80">
        <v>620000000</v>
      </c>
      <c r="L16" s="81">
        <v>555601868</v>
      </c>
      <c r="M16" s="82">
        <v>555601868</v>
      </c>
      <c r="N16" s="85">
        <v>555601868</v>
      </c>
      <c r="O16" s="55">
        <f t="shared" si="1"/>
        <v>0.7667937309716828</v>
      </c>
      <c r="P16" s="56">
        <f t="shared" si="2"/>
        <v>0.7667937309716828</v>
      </c>
      <c r="Q16" s="34"/>
      <c r="R16" s="35"/>
    </row>
    <row r="17" spans="1:18" s="5" customFormat="1" ht="43.9" customHeight="1" x14ac:dyDescent="0.2">
      <c r="A17" s="118" t="s">
        <v>102</v>
      </c>
      <c r="B17" s="119">
        <v>1</v>
      </c>
      <c r="C17" s="119">
        <v>1</v>
      </c>
      <c r="D17" s="119">
        <v>1</v>
      </c>
      <c r="E17" s="119">
        <v>1</v>
      </c>
      <c r="F17" s="119">
        <v>7</v>
      </c>
      <c r="G17" s="120"/>
      <c r="H17" s="76" t="s">
        <v>95</v>
      </c>
      <c r="I17" s="72" t="s">
        <v>16</v>
      </c>
      <c r="J17" s="81">
        <v>66000</v>
      </c>
      <c r="K17" s="84">
        <v>66000</v>
      </c>
      <c r="L17" s="81"/>
      <c r="M17" s="82"/>
      <c r="N17" s="83"/>
      <c r="O17" s="55">
        <f t="shared" si="1"/>
        <v>0</v>
      </c>
      <c r="P17" s="56">
        <f t="shared" si="2"/>
        <v>0</v>
      </c>
      <c r="Q17" s="34"/>
      <c r="R17" s="35"/>
    </row>
    <row r="18" spans="1:18" s="5" customFormat="1" ht="43.9" customHeight="1" x14ac:dyDescent="0.2">
      <c r="A18" s="118" t="s">
        <v>103</v>
      </c>
      <c r="B18" s="119">
        <v>1</v>
      </c>
      <c r="C18" s="119">
        <v>1</v>
      </c>
      <c r="D18" s="119">
        <v>1</v>
      </c>
      <c r="E18" s="119">
        <v>1</v>
      </c>
      <c r="F18" s="119">
        <v>8</v>
      </c>
      <c r="G18" s="120"/>
      <c r="H18" s="76" t="s">
        <v>95</v>
      </c>
      <c r="I18" s="67" t="s">
        <v>17</v>
      </c>
      <c r="J18" s="51">
        <v>241488000</v>
      </c>
      <c r="K18" s="80">
        <v>100000000</v>
      </c>
      <c r="L18" s="81">
        <v>76164093</v>
      </c>
      <c r="M18" s="82">
        <v>76164093</v>
      </c>
      <c r="N18" s="85">
        <v>76164093</v>
      </c>
      <c r="O18" s="55">
        <f t="shared" si="1"/>
        <v>0.31539493887895048</v>
      </c>
      <c r="P18" s="56">
        <f t="shared" si="2"/>
        <v>0.31539493887895048</v>
      </c>
      <c r="Q18" s="34"/>
      <c r="R18" s="35"/>
    </row>
    <row r="19" spans="1:18" s="5" customFormat="1" ht="43.9" customHeight="1" x14ac:dyDescent="0.2">
      <c r="A19" s="118" t="s">
        <v>103</v>
      </c>
      <c r="B19" s="119">
        <v>1</v>
      </c>
      <c r="C19" s="119">
        <v>1</v>
      </c>
      <c r="D19" s="119">
        <v>1</v>
      </c>
      <c r="E19" s="119">
        <v>1</v>
      </c>
      <c r="F19" s="119">
        <v>8</v>
      </c>
      <c r="G19" s="120"/>
      <c r="H19" s="77" t="s">
        <v>95</v>
      </c>
      <c r="I19" s="72" t="s">
        <v>17</v>
      </c>
      <c r="J19" s="81">
        <v>60000</v>
      </c>
      <c r="K19" s="84">
        <v>60000</v>
      </c>
      <c r="L19" s="81"/>
      <c r="M19" s="82"/>
      <c r="N19" s="83"/>
      <c r="O19" s="55">
        <f t="shared" si="1"/>
        <v>0</v>
      </c>
      <c r="P19" s="56">
        <f t="shared" si="2"/>
        <v>0</v>
      </c>
      <c r="Q19" s="34"/>
      <c r="R19" s="35"/>
    </row>
    <row r="20" spans="1:18" s="6" customFormat="1" ht="43.9" customHeight="1" x14ac:dyDescent="0.2">
      <c r="A20" s="118" t="s">
        <v>104</v>
      </c>
      <c r="B20" s="119">
        <v>1</v>
      </c>
      <c r="C20" s="119">
        <v>1</v>
      </c>
      <c r="D20" s="119">
        <v>1</v>
      </c>
      <c r="E20" s="119">
        <v>1</v>
      </c>
      <c r="F20" s="119">
        <v>9</v>
      </c>
      <c r="G20" s="120"/>
      <c r="H20" s="76" t="s">
        <v>95</v>
      </c>
      <c r="I20" s="67" t="s">
        <v>18</v>
      </c>
      <c r="J20" s="51">
        <v>1973458481</v>
      </c>
      <c r="K20" s="80">
        <v>1932000000</v>
      </c>
      <c r="L20" s="81">
        <v>89119206</v>
      </c>
      <c r="M20" s="82">
        <v>89119206</v>
      </c>
      <c r="N20" s="85">
        <v>89119206</v>
      </c>
      <c r="O20" s="55">
        <f t="shared" si="1"/>
        <v>4.5158895846058596E-2</v>
      </c>
      <c r="P20" s="56">
        <f t="shared" si="2"/>
        <v>4.5158895846058596E-2</v>
      </c>
      <c r="Q20" s="34"/>
      <c r="R20" s="33"/>
    </row>
    <row r="21" spans="1:18" s="5" customFormat="1" ht="43.9" customHeight="1" x14ac:dyDescent="0.2">
      <c r="A21" s="118" t="s">
        <v>104</v>
      </c>
      <c r="B21" s="119">
        <v>1</v>
      </c>
      <c r="C21" s="119">
        <v>1</v>
      </c>
      <c r="D21" s="119">
        <v>1</v>
      </c>
      <c r="E21" s="119">
        <v>1</v>
      </c>
      <c r="F21" s="119">
        <v>9</v>
      </c>
      <c r="G21" s="120"/>
      <c r="H21" s="76" t="s">
        <v>95</v>
      </c>
      <c r="I21" s="67" t="s">
        <v>18</v>
      </c>
      <c r="J21" s="81">
        <v>270000</v>
      </c>
      <c r="K21" s="84">
        <v>270000</v>
      </c>
      <c r="L21" s="81"/>
      <c r="M21" s="82"/>
      <c r="N21" s="83"/>
      <c r="O21" s="55">
        <f t="shared" si="1"/>
        <v>0</v>
      </c>
      <c r="P21" s="56">
        <f t="shared" si="2"/>
        <v>0</v>
      </c>
      <c r="Q21" s="34"/>
      <c r="R21" s="35"/>
    </row>
    <row r="22" spans="1:18" s="5" customFormat="1" ht="43.9" customHeight="1" x14ac:dyDescent="0.2">
      <c r="A22" s="118" t="s">
        <v>105</v>
      </c>
      <c r="B22" s="119">
        <v>1</v>
      </c>
      <c r="C22" s="119">
        <v>1</v>
      </c>
      <c r="D22" s="119">
        <v>1</v>
      </c>
      <c r="E22" s="119">
        <v>1</v>
      </c>
      <c r="F22" s="119">
        <v>10</v>
      </c>
      <c r="G22" s="120"/>
      <c r="H22" s="76" t="s">
        <v>95</v>
      </c>
      <c r="I22" s="67" t="s">
        <v>19</v>
      </c>
      <c r="J22" s="51">
        <v>1449084400</v>
      </c>
      <c r="K22" s="80">
        <v>1020000000</v>
      </c>
      <c r="L22" s="81">
        <v>869251925</v>
      </c>
      <c r="M22" s="82">
        <v>869251925</v>
      </c>
      <c r="N22" s="83">
        <v>869251925</v>
      </c>
      <c r="O22" s="55">
        <f t="shared" si="1"/>
        <v>0.59986286858101567</v>
      </c>
      <c r="P22" s="56">
        <f t="shared" si="2"/>
        <v>0.59986286858101567</v>
      </c>
      <c r="Q22" s="34"/>
      <c r="R22" s="35"/>
    </row>
    <row r="23" spans="1:18" s="5" customFormat="1" ht="43.9" customHeight="1" x14ac:dyDescent="0.2">
      <c r="A23" s="118" t="s">
        <v>105</v>
      </c>
      <c r="B23" s="119">
        <v>1</v>
      </c>
      <c r="C23" s="119">
        <v>1</v>
      </c>
      <c r="D23" s="119">
        <v>1</v>
      </c>
      <c r="E23" s="119">
        <v>1</v>
      </c>
      <c r="F23" s="119">
        <v>10</v>
      </c>
      <c r="G23" s="120"/>
      <c r="H23" s="76" t="s">
        <v>95</v>
      </c>
      <c r="I23" s="67" t="s">
        <v>19</v>
      </c>
      <c r="J23" s="81">
        <v>203600</v>
      </c>
      <c r="K23" s="84">
        <v>203600</v>
      </c>
      <c r="L23" s="81"/>
      <c r="M23" s="82"/>
      <c r="N23" s="83"/>
      <c r="O23" s="55">
        <f t="shared" si="1"/>
        <v>0</v>
      </c>
      <c r="P23" s="56">
        <f t="shared" si="2"/>
        <v>0</v>
      </c>
      <c r="Q23" s="34"/>
      <c r="R23" s="35"/>
    </row>
    <row r="24" spans="1:18" s="5" customFormat="1" ht="43.9" customHeight="1" x14ac:dyDescent="0.2">
      <c r="A24" s="118" t="s">
        <v>106</v>
      </c>
      <c r="B24" s="119">
        <v>1</v>
      </c>
      <c r="C24" s="119">
        <v>1</v>
      </c>
      <c r="D24" s="119">
        <v>2</v>
      </c>
      <c r="E24" s="119">
        <v>1</v>
      </c>
      <c r="F24" s="119"/>
      <c r="G24" s="120"/>
      <c r="H24" s="76" t="s">
        <v>95</v>
      </c>
      <c r="I24" s="67" t="s">
        <v>62</v>
      </c>
      <c r="J24" s="51">
        <v>2681958442</v>
      </c>
      <c r="K24" s="80">
        <v>2520000000</v>
      </c>
      <c r="L24" s="81">
        <v>2271159047</v>
      </c>
      <c r="M24" s="82">
        <v>2271159047</v>
      </c>
      <c r="N24" s="85">
        <v>2271159047</v>
      </c>
      <c r="O24" s="55">
        <f t="shared" si="1"/>
        <v>0.84682857550407931</v>
      </c>
      <c r="P24" s="56">
        <f t="shared" si="2"/>
        <v>0.84682857550407931</v>
      </c>
      <c r="Q24" s="34"/>
      <c r="R24" s="35"/>
    </row>
    <row r="25" spans="1:18" s="5" customFormat="1" ht="43.9" customHeight="1" x14ac:dyDescent="0.2">
      <c r="A25" s="118" t="s">
        <v>106</v>
      </c>
      <c r="B25" s="119">
        <v>1</v>
      </c>
      <c r="C25" s="119">
        <v>1</v>
      </c>
      <c r="D25" s="119">
        <v>2</v>
      </c>
      <c r="E25" s="119">
        <v>1</v>
      </c>
      <c r="F25" s="119"/>
      <c r="G25" s="120"/>
      <c r="H25" s="76" t="s">
        <v>95</v>
      </c>
      <c r="I25" s="67" t="s">
        <v>62</v>
      </c>
      <c r="J25" s="81">
        <v>181680442</v>
      </c>
      <c r="K25" s="84">
        <v>8645000</v>
      </c>
      <c r="L25" s="81">
        <v>4728530.84</v>
      </c>
      <c r="M25" s="82">
        <v>4728530.84</v>
      </c>
      <c r="N25" s="83">
        <v>4728530.84</v>
      </c>
      <c r="O25" s="55">
        <f t="shared" si="1"/>
        <v>2.6026636593057165E-2</v>
      </c>
      <c r="P25" s="56">
        <f t="shared" si="2"/>
        <v>2.6026636593057165E-2</v>
      </c>
      <c r="Q25" s="34"/>
      <c r="R25" s="35"/>
    </row>
    <row r="26" spans="1:18" s="5" customFormat="1" ht="43.9" customHeight="1" x14ac:dyDescent="0.2">
      <c r="A26" s="118" t="s">
        <v>107</v>
      </c>
      <c r="B26" s="119">
        <v>1</v>
      </c>
      <c r="C26" s="119">
        <v>1</v>
      </c>
      <c r="D26" s="119">
        <v>2</v>
      </c>
      <c r="E26" s="119">
        <v>2</v>
      </c>
      <c r="F26" s="119"/>
      <c r="G26" s="120"/>
      <c r="H26" s="76" t="s">
        <v>95</v>
      </c>
      <c r="I26" s="67" t="s">
        <v>63</v>
      </c>
      <c r="J26" s="51">
        <v>1951258873</v>
      </c>
      <c r="K26" s="80">
        <v>1800000000</v>
      </c>
      <c r="L26" s="81">
        <v>1627047488</v>
      </c>
      <c r="M26" s="82">
        <v>1627047488</v>
      </c>
      <c r="N26" s="85">
        <v>1627047488</v>
      </c>
      <c r="O26" s="55">
        <f t="shared" si="1"/>
        <v>0.83384501693435731</v>
      </c>
      <c r="P26" s="56">
        <f t="shared" si="2"/>
        <v>0.83384501693435731</v>
      </c>
      <c r="Q26" s="34"/>
      <c r="R26" s="35"/>
    </row>
    <row r="27" spans="1:18" s="5" customFormat="1" ht="43.9" customHeight="1" x14ac:dyDescent="0.2">
      <c r="A27" s="118" t="s">
        <v>107</v>
      </c>
      <c r="B27" s="119">
        <v>1</v>
      </c>
      <c r="C27" s="119">
        <v>1</v>
      </c>
      <c r="D27" s="119">
        <v>2</v>
      </c>
      <c r="E27" s="119">
        <v>2</v>
      </c>
      <c r="F27" s="119"/>
      <c r="G27" s="120"/>
      <c r="H27" s="76" t="s">
        <v>95</v>
      </c>
      <c r="I27" s="67" t="s">
        <v>63</v>
      </c>
      <c r="J27" s="81">
        <v>8645000</v>
      </c>
      <c r="K27" s="84">
        <v>8645000</v>
      </c>
      <c r="L27" s="81">
        <v>4728532.8600000003</v>
      </c>
      <c r="M27" s="82">
        <v>4728532.8600000003</v>
      </c>
      <c r="N27" s="83">
        <v>4728532.8600000003</v>
      </c>
      <c r="O27" s="55">
        <f t="shared" si="1"/>
        <v>0.54696736379410071</v>
      </c>
      <c r="P27" s="56">
        <f t="shared" si="2"/>
        <v>0.54696736379410071</v>
      </c>
      <c r="Q27" s="34"/>
      <c r="R27" s="35"/>
    </row>
    <row r="28" spans="1:18" s="6" customFormat="1" ht="43.9" customHeight="1" x14ac:dyDescent="0.2">
      <c r="A28" s="118" t="s">
        <v>108</v>
      </c>
      <c r="B28" s="119">
        <v>1</v>
      </c>
      <c r="C28" s="119">
        <v>1</v>
      </c>
      <c r="D28" s="119">
        <v>2</v>
      </c>
      <c r="E28" s="119">
        <v>3</v>
      </c>
      <c r="F28" s="119"/>
      <c r="G28" s="120"/>
      <c r="H28" s="76" t="s">
        <v>95</v>
      </c>
      <c r="I28" s="67" t="s">
        <v>38</v>
      </c>
      <c r="J28" s="51">
        <v>2226726270</v>
      </c>
      <c r="K28" s="80">
        <v>2130000000</v>
      </c>
      <c r="L28" s="81">
        <v>1914272787</v>
      </c>
      <c r="M28" s="82">
        <v>1914272787</v>
      </c>
      <c r="N28" s="83">
        <v>1914272787</v>
      </c>
      <c r="O28" s="55">
        <f t="shared" si="1"/>
        <v>0.85968033556275425</v>
      </c>
      <c r="P28" s="56">
        <f t="shared" si="2"/>
        <v>0.85968033556275425</v>
      </c>
      <c r="Q28" s="27"/>
      <c r="R28" s="33"/>
    </row>
    <row r="29" spans="1:18" s="5" customFormat="1" ht="43.9" customHeight="1" x14ac:dyDescent="0.2">
      <c r="A29" s="118" t="s">
        <v>109</v>
      </c>
      <c r="B29" s="119">
        <v>1</v>
      </c>
      <c r="C29" s="119">
        <v>1</v>
      </c>
      <c r="D29" s="119">
        <v>2</v>
      </c>
      <c r="E29" s="119">
        <v>4</v>
      </c>
      <c r="F29" s="119"/>
      <c r="G29" s="120"/>
      <c r="H29" s="76" t="s">
        <v>95</v>
      </c>
      <c r="I29" s="67" t="s">
        <v>85</v>
      </c>
      <c r="J29" s="51">
        <v>971712695</v>
      </c>
      <c r="K29" s="80">
        <v>920000000</v>
      </c>
      <c r="L29" s="81">
        <v>840913600</v>
      </c>
      <c r="M29" s="82">
        <v>840913600</v>
      </c>
      <c r="N29" s="85">
        <v>840913600</v>
      </c>
      <c r="O29" s="55">
        <f t="shared" si="1"/>
        <v>0.86539324259831762</v>
      </c>
      <c r="P29" s="56">
        <f t="shared" si="2"/>
        <v>0.86539324259831762</v>
      </c>
      <c r="Q29" s="34"/>
      <c r="R29" s="35"/>
    </row>
    <row r="30" spans="1:18" s="5" customFormat="1" ht="43.9" customHeight="1" x14ac:dyDescent="0.2">
      <c r="A30" s="118" t="s">
        <v>109</v>
      </c>
      <c r="B30" s="119">
        <v>1</v>
      </c>
      <c r="C30" s="119">
        <v>1</v>
      </c>
      <c r="D30" s="119">
        <v>2</v>
      </c>
      <c r="E30" s="119">
        <v>4</v>
      </c>
      <c r="F30" s="119"/>
      <c r="G30" s="120"/>
      <c r="H30" s="76" t="s">
        <v>95</v>
      </c>
      <c r="I30" s="67" t="s">
        <v>94</v>
      </c>
      <c r="J30" s="81">
        <v>8060000</v>
      </c>
      <c r="K30" s="84">
        <v>8060000</v>
      </c>
      <c r="L30" s="81">
        <v>5608081.8499999996</v>
      </c>
      <c r="M30" s="82">
        <v>5608081.8499999996</v>
      </c>
      <c r="N30" s="83">
        <v>5608081.8499999996</v>
      </c>
      <c r="O30" s="55">
        <f t="shared" si="1"/>
        <v>0.69579179280397019</v>
      </c>
      <c r="P30" s="56">
        <f t="shared" si="2"/>
        <v>0.69579179280397019</v>
      </c>
      <c r="Q30" s="34"/>
      <c r="R30" s="35"/>
    </row>
    <row r="31" spans="1:18" s="5" customFormat="1" ht="43.9" customHeight="1" x14ac:dyDescent="0.2">
      <c r="A31" s="118" t="s">
        <v>110</v>
      </c>
      <c r="B31" s="119">
        <v>1</v>
      </c>
      <c r="C31" s="119">
        <v>1</v>
      </c>
      <c r="D31" s="119">
        <v>2</v>
      </c>
      <c r="E31" s="119">
        <v>5</v>
      </c>
      <c r="F31" s="119"/>
      <c r="G31" s="120"/>
      <c r="H31" s="76" t="s">
        <v>95</v>
      </c>
      <c r="I31" s="67" t="s">
        <v>20</v>
      </c>
      <c r="J31" s="51">
        <v>349206329</v>
      </c>
      <c r="K31" s="80">
        <v>316076000</v>
      </c>
      <c r="L31" s="81">
        <v>280066600</v>
      </c>
      <c r="M31" s="82">
        <v>280066600</v>
      </c>
      <c r="N31" s="85">
        <v>280066600</v>
      </c>
      <c r="O31" s="55">
        <f t="shared" si="1"/>
        <v>0.80200894640715403</v>
      </c>
      <c r="P31" s="56">
        <f t="shared" si="2"/>
        <v>0.80200894640715403</v>
      </c>
      <c r="Q31" s="34"/>
      <c r="R31" s="35"/>
    </row>
    <row r="32" spans="1:18" s="5" customFormat="1" ht="43.9" customHeight="1" x14ac:dyDescent="0.2">
      <c r="A32" s="118" t="s">
        <v>110</v>
      </c>
      <c r="B32" s="119">
        <v>1</v>
      </c>
      <c r="C32" s="119">
        <v>1</v>
      </c>
      <c r="D32" s="119">
        <v>2</v>
      </c>
      <c r="E32" s="119">
        <v>5</v>
      </c>
      <c r="F32" s="119"/>
      <c r="G32" s="120"/>
      <c r="H32" s="76" t="s">
        <v>95</v>
      </c>
      <c r="I32" s="67" t="s">
        <v>20</v>
      </c>
      <c r="J32" s="81">
        <v>8500000</v>
      </c>
      <c r="K32" s="84">
        <v>8500000</v>
      </c>
      <c r="L32" s="81">
        <v>3882624.83</v>
      </c>
      <c r="M32" s="82">
        <v>3882624.83</v>
      </c>
      <c r="N32" s="83">
        <v>3882624.83</v>
      </c>
      <c r="O32" s="55">
        <f t="shared" si="1"/>
        <v>0.45677939176470589</v>
      </c>
      <c r="P32" s="56">
        <f t="shared" si="2"/>
        <v>0.45677939176470589</v>
      </c>
      <c r="Q32" s="34"/>
      <c r="R32" s="35"/>
    </row>
    <row r="33" spans="1:19" s="5" customFormat="1" ht="43.9" customHeight="1" x14ac:dyDescent="0.2">
      <c r="A33" s="118" t="s">
        <v>111</v>
      </c>
      <c r="B33" s="119">
        <v>1</v>
      </c>
      <c r="C33" s="119">
        <v>1</v>
      </c>
      <c r="D33" s="119">
        <v>2</v>
      </c>
      <c r="E33" s="119">
        <v>6</v>
      </c>
      <c r="F33" s="119"/>
      <c r="G33" s="120"/>
      <c r="H33" s="76" t="s">
        <v>95</v>
      </c>
      <c r="I33" s="67" t="s">
        <v>21</v>
      </c>
      <c r="J33" s="51">
        <v>785083000</v>
      </c>
      <c r="K33" s="80">
        <v>710000000</v>
      </c>
      <c r="L33" s="81">
        <v>625342800</v>
      </c>
      <c r="M33" s="82">
        <v>625342800</v>
      </c>
      <c r="N33" s="85">
        <v>625342800</v>
      </c>
      <c r="O33" s="55">
        <f t="shared" si="1"/>
        <v>0.79653081266566717</v>
      </c>
      <c r="P33" s="56">
        <f t="shared" si="2"/>
        <v>0.79653081266566717</v>
      </c>
      <c r="Q33" s="34"/>
      <c r="R33" s="35"/>
    </row>
    <row r="34" spans="1:19" s="7" customFormat="1" ht="43.9" customHeight="1" x14ac:dyDescent="0.25">
      <c r="A34" s="118" t="s">
        <v>111</v>
      </c>
      <c r="B34" s="119">
        <v>1</v>
      </c>
      <c r="C34" s="119">
        <v>1</v>
      </c>
      <c r="D34" s="119">
        <v>2</v>
      </c>
      <c r="E34" s="119">
        <v>6</v>
      </c>
      <c r="F34" s="119"/>
      <c r="G34" s="120"/>
      <c r="H34" s="76" t="s">
        <v>95</v>
      </c>
      <c r="I34" s="67" t="s">
        <v>21</v>
      </c>
      <c r="J34" s="81">
        <v>8645000</v>
      </c>
      <c r="K34" s="84">
        <v>8645000</v>
      </c>
      <c r="L34" s="81">
        <v>4728530.8199999994</v>
      </c>
      <c r="M34" s="82">
        <v>4728530.8199999994</v>
      </c>
      <c r="N34" s="83">
        <v>4728530.8199999994</v>
      </c>
      <c r="O34" s="55">
        <f t="shared" si="1"/>
        <v>0.54696712781954882</v>
      </c>
      <c r="P34" s="56">
        <f t="shared" si="2"/>
        <v>0.54696712781954882</v>
      </c>
      <c r="Q34" s="36"/>
      <c r="R34" s="37"/>
    </row>
    <row r="35" spans="1:19" s="6" customFormat="1" ht="43.9" customHeight="1" x14ac:dyDescent="0.2">
      <c r="A35" s="118" t="s">
        <v>112</v>
      </c>
      <c r="B35" s="119">
        <v>1</v>
      </c>
      <c r="C35" s="119">
        <v>1</v>
      </c>
      <c r="D35" s="119">
        <v>2</v>
      </c>
      <c r="E35" s="119">
        <v>7</v>
      </c>
      <c r="F35" s="119"/>
      <c r="G35" s="120"/>
      <c r="H35" s="76" t="s">
        <v>95</v>
      </c>
      <c r="I35" s="67" t="s">
        <v>22</v>
      </c>
      <c r="J35" s="51">
        <v>570164941</v>
      </c>
      <c r="K35" s="80">
        <v>460000000</v>
      </c>
      <c r="L35" s="81">
        <v>423694400</v>
      </c>
      <c r="M35" s="82">
        <v>423694400</v>
      </c>
      <c r="N35" s="85">
        <v>423694400</v>
      </c>
      <c r="O35" s="55">
        <f t="shared" si="1"/>
        <v>0.74310847534205016</v>
      </c>
      <c r="P35" s="56">
        <f t="shared" si="2"/>
        <v>0.74310847534205016</v>
      </c>
      <c r="Q35" s="34"/>
      <c r="R35" s="33"/>
      <c r="S35" s="33"/>
    </row>
    <row r="36" spans="1:19" s="6" customFormat="1" ht="43.9" customHeight="1" x14ac:dyDescent="0.2">
      <c r="A36" s="118" t="s">
        <v>112</v>
      </c>
      <c r="B36" s="119">
        <v>1</v>
      </c>
      <c r="C36" s="119">
        <v>1</v>
      </c>
      <c r="D36" s="119">
        <v>2</v>
      </c>
      <c r="E36" s="119">
        <v>7</v>
      </c>
      <c r="F36" s="119"/>
      <c r="G36" s="120"/>
      <c r="H36" s="76" t="s">
        <v>95</v>
      </c>
      <c r="I36" s="67" t="s">
        <v>22</v>
      </c>
      <c r="J36" s="81">
        <v>8540000</v>
      </c>
      <c r="K36" s="84">
        <v>8540000</v>
      </c>
      <c r="L36" s="81">
        <v>4727528.7999999989</v>
      </c>
      <c r="M36" s="82">
        <v>4727528.7999999989</v>
      </c>
      <c r="N36" s="83">
        <v>4727528.7999999989</v>
      </c>
      <c r="O36" s="55">
        <f t="shared" si="1"/>
        <v>0.55357480093676803</v>
      </c>
      <c r="P36" s="56">
        <f t="shared" si="2"/>
        <v>0.55357480093676803</v>
      </c>
      <c r="Q36" s="27"/>
      <c r="R36" s="33"/>
    </row>
    <row r="37" spans="1:19" s="6" customFormat="1" ht="43.9" customHeight="1" x14ac:dyDescent="0.2">
      <c r="A37" s="118" t="s">
        <v>113</v>
      </c>
      <c r="B37" s="119">
        <v>1</v>
      </c>
      <c r="C37" s="119">
        <v>1</v>
      </c>
      <c r="D37" s="119">
        <v>3</v>
      </c>
      <c r="E37" s="119">
        <v>1</v>
      </c>
      <c r="F37" s="119">
        <v>1</v>
      </c>
      <c r="G37" s="120"/>
      <c r="H37" s="76" t="s">
        <v>95</v>
      </c>
      <c r="I37" s="67" t="s">
        <v>65</v>
      </c>
      <c r="J37" s="51">
        <v>1642299000</v>
      </c>
      <c r="K37" s="80">
        <v>1050000000</v>
      </c>
      <c r="L37" s="81">
        <v>824350998</v>
      </c>
      <c r="M37" s="82">
        <v>824350998</v>
      </c>
      <c r="N37" s="85">
        <v>824350998</v>
      </c>
      <c r="O37" s="55">
        <f t="shared" si="1"/>
        <v>0.50194940020057244</v>
      </c>
      <c r="P37" s="56">
        <f t="shared" si="2"/>
        <v>0.50194940020057244</v>
      </c>
      <c r="Q37" s="27"/>
      <c r="R37" s="33"/>
    </row>
    <row r="38" spans="1:19" s="6" customFormat="1" ht="43.9" customHeight="1" x14ac:dyDescent="0.2">
      <c r="A38" s="118" t="s">
        <v>113</v>
      </c>
      <c r="B38" s="119">
        <v>1</v>
      </c>
      <c r="C38" s="119">
        <v>1</v>
      </c>
      <c r="D38" s="119">
        <v>3</v>
      </c>
      <c r="E38" s="119">
        <v>1</v>
      </c>
      <c r="F38" s="119">
        <v>1</v>
      </c>
      <c r="G38" s="120"/>
      <c r="H38" s="76" t="s">
        <v>95</v>
      </c>
      <c r="I38" s="67" t="s">
        <v>65</v>
      </c>
      <c r="J38" s="81">
        <v>20000</v>
      </c>
      <c r="K38" s="84">
        <v>20000</v>
      </c>
      <c r="L38" s="81"/>
      <c r="M38" s="82"/>
      <c r="N38" s="83"/>
      <c r="O38" s="55">
        <f t="shared" si="1"/>
        <v>0</v>
      </c>
      <c r="P38" s="56">
        <f t="shared" si="2"/>
        <v>0</v>
      </c>
      <c r="Q38" s="27"/>
      <c r="R38" s="33"/>
    </row>
    <row r="39" spans="1:19" s="6" customFormat="1" ht="43.9" customHeight="1" x14ac:dyDescent="0.2">
      <c r="A39" s="118" t="s">
        <v>114</v>
      </c>
      <c r="B39" s="119">
        <v>1</v>
      </c>
      <c r="C39" s="119">
        <v>1</v>
      </c>
      <c r="D39" s="119">
        <v>3</v>
      </c>
      <c r="E39" s="119">
        <v>1</v>
      </c>
      <c r="F39" s="119">
        <v>2</v>
      </c>
      <c r="G39" s="120"/>
      <c r="H39" s="76" t="s">
        <v>95</v>
      </c>
      <c r="I39" s="67" t="s">
        <v>23</v>
      </c>
      <c r="J39" s="51">
        <v>1020865000</v>
      </c>
      <c r="K39" s="80">
        <v>470050000</v>
      </c>
      <c r="L39" s="81">
        <v>419830261</v>
      </c>
      <c r="M39" s="82">
        <v>419830261</v>
      </c>
      <c r="N39" s="85">
        <v>419830261</v>
      </c>
      <c r="O39" s="55">
        <f t="shared" si="1"/>
        <v>0.41124953936122799</v>
      </c>
      <c r="P39" s="56">
        <f t="shared" si="2"/>
        <v>0.41124953936122799</v>
      </c>
      <c r="Q39" s="27"/>
      <c r="R39" s="33"/>
    </row>
    <row r="40" spans="1:19" s="6" customFormat="1" ht="43.9" customHeight="1" x14ac:dyDescent="0.2">
      <c r="A40" s="118" t="s">
        <v>114</v>
      </c>
      <c r="B40" s="119">
        <v>1</v>
      </c>
      <c r="C40" s="119">
        <v>1</v>
      </c>
      <c r="D40" s="119">
        <v>3</v>
      </c>
      <c r="E40" s="119">
        <v>1</v>
      </c>
      <c r="F40" s="119">
        <v>2</v>
      </c>
      <c r="G40" s="120"/>
      <c r="H40" s="76" t="s">
        <v>95</v>
      </c>
      <c r="I40" s="67" t="s">
        <v>23</v>
      </c>
      <c r="J40" s="81">
        <v>36000</v>
      </c>
      <c r="K40" s="84">
        <v>36000</v>
      </c>
      <c r="L40" s="81">
        <v>29196</v>
      </c>
      <c r="M40" s="82">
        <v>29196</v>
      </c>
      <c r="N40" s="83">
        <v>29196</v>
      </c>
      <c r="O40" s="55">
        <f t="shared" si="1"/>
        <v>0.81100000000000005</v>
      </c>
      <c r="P40" s="56">
        <f t="shared" si="2"/>
        <v>0.81100000000000005</v>
      </c>
      <c r="Q40" s="27"/>
      <c r="R40" s="33"/>
    </row>
    <row r="41" spans="1:19" s="6" customFormat="1" ht="43.9" customHeight="1" x14ac:dyDescent="0.2">
      <c r="A41" s="118" t="s">
        <v>115</v>
      </c>
      <c r="B41" s="119">
        <v>1</v>
      </c>
      <c r="C41" s="119">
        <v>1</v>
      </c>
      <c r="D41" s="119">
        <v>3</v>
      </c>
      <c r="E41" s="119">
        <v>1</v>
      </c>
      <c r="F41" s="119">
        <v>3</v>
      </c>
      <c r="G41" s="120"/>
      <c r="H41" s="76" t="s">
        <v>95</v>
      </c>
      <c r="I41" s="67" t="s">
        <v>24</v>
      </c>
      <c r="J41" s="51">
        <v>177548000</v>
      </c>
      <c r="K41" s="80">
        <v>170000000</v>
      </c>
      <c r="L41" s="81">
        <v>93031499</v>
      </c>
      <c r="M41" s="82">
        <v>93031499</v>
      </c>
      <c r="N41" s="85">
        <v>93031499</v>
      </c>
      <c r="O41" s="55">
        <f t="shared" si="1"/>
        <v>0.52397942528217722</v>
      </c>
      <c r="P41" s="56">
        <f t="shared" si="2"/>
        <v>0.52397942528217722</v>
      </c>
      <c r="Q41" s="27"/>
      <c r="R41" s="33"/>
    </row>
    <row r="42" spans="1:19" s="6" customFormat="1" ht="43.9" customHeight="1" x14ac:dyDescent="0.2">
      <c r="A42" s="118" t="s">
        <v>116</v>
      </c>
      <c r="B42" s="119">
        <v>1</v>
      </c>
      <c r="C42" s="119">
        <v>1</v>
      </c>
      <c r="D42" s="119">
        <v>3</v>
      </c>
      <c r="E42" s="119">
        <v>2</v>
      </c>
      <c r="F42" s="119"/>
      <c r="G42" s="120"/>
      <c r="H42" s="76" t="s">
        <v>95</v>
      </c>
      <c r="I42" s="67" t="s">
        <v>25</v>
      </c>
      <c r="J42" s="51">
        <v>1420373300</v>
      </c>
      <c r="K42" s="80">
        <v>1130000000</v>
      </c>
      <c r="L42" s="81">
        <v>978229974</v>
      </c>
      <c r="M42" s="82">
        <v>978229974</v>
      </c>
      <c r="N42" s="83">
        <v>978229974</v>
      </c>
      <c r="O42" s="55">
        <f t="shared" si="1"/>
        <v>0.68871329389252811</v>
      </c>
      <c r="P42" s="56">
        <f t="shared" si="2"/>
        <v>0.68871329389252811</v>
      </c>
      <c r="Q42" s="27"/>
      <c r="R42" s="33"/>
    </row>
    <row r="43" spans="1:19" s="6" customFormat="1" ht="43.9" customHeight="1" x14ac:dyDescent="0.2">
      <c r="A43" s="118" t="s">
        <v>116</v>
      </c>
      <c r="B43" s="119">
        <v>1</v>
      </c>
      <c r="C43" s="119">
        <v>1</v>
      </c>
      <c r="D43" s="119">
        <v>3</v>
      </c>
      <c r="E43" s="119">
        <v>2</v>
      </c>
      <c r="F43" s="119"/>
      <c r="G43" s="120"/>
      <c r="H43" s="76" t="s">
        <v>95</v>
      </c>
      <c r="I43" s="67" t="s">
        <v>25</v>
      </c>
      <c r="J43" s="81">
        <v>10700</v>
      </c>
      <c r="K43" s="84">
        <v>10700</v>
      </c>
      <c r="L43" s="81"/>
      <c r="M43" s="82"/>
      <c r="N43" s="83"/>
      <c r="O43" s="55">
        <f t="shared" si="1"/>
        <v>0</v>
      </c>
      <c r="P43" s="56">
        <f t="shared" si="2"/>
        <v>0</v>
      </c>
      <c r="Q43" s="27"/>
      <c r="R43" s="33"/>
    </row>
    <row r="44" spans="1:19" s="6" customFormat="1" ht="43.9" customHeight="1" x14ac:dyDescent="0.2">
      <c r="A44" s="118" t="s">
        <v>117</v>
      </c>
      <c r="B44" s="119">
        <v>1</v>
      </c>
      <c r="C44" s="119">
        <v>1</v>
      </c>
      <c r="D44" s="119">
        <v>3</v>
      </c>
      <c r="E44" s="119">
        <v>16</v>
      </c>
      <c r="F44" s="119"/>
      <c r="G44" s="120"/>
      <c r="H44" s="76" t="s">
        <v>95</v>
      </c>
      <c r="I44" s="67" t="s">
        <v>90</v>
      </c>
      <c r="J44" s="51">
        <v>0</v>
      </c>
      <c r="K44" s="80"/>
      <c r="L44" s="81"/>
      <c r="M44" s="82"/>
      <c r="N44" s="85"/>
      <c r="O44" s="55">
        <v>0</v>
      </c>
      <c r="P44" s="56">
        <v>0</v>
      </c>
      <c r="Q44" s="27"/>
      <c r="R44" s="33"/>
    </row>
    <row r="45" spans="1:19" s="6" customFormat="1" ht="43.9" customHeight="1" x14ac:dyDescent="0.2">
      <c r="A45" s="118" t="s">
        <v>118</v>
      </c>
      <c r="B45" s="119">
        <v>1</v>
      </c>
      <c r="C45" s="119">
        <v>1</v>
      </c>
      <c r="D45" s="119">
        <v>3</v>
      </c>
      <c r="E45" s="119">
        <v>30</v>
      </c>
      <c r="F45" s="119"/>
      <c r="G45" s="120"/>
      <c r="H45" s="76" t="s">
        <v>95</v>
      </c>
      <c r="I45" s="67" t="s">
        <v>26</v>
      </c>
      <c r="J45" s="51">
        <v>177548000</v>
      </c>
      <c r="K45" s="80">
        <v>120000000</v>
      </c>
      <c r="L45" s="81">
        <v>59779476</v>
      </c>
      <c r="M45" s="82">
        <v>59779476</v>
      </c>
      <c r="N45" s="85">
        <v>59779476</v>
      </c>
      <c r="O45" s="55">
        <f t="shared" si="1"/>
        <v>0.33669473043909254</v>
      </c>
      <c r="P45" s="56">
        <f t="shared" si="2"/>
        <v>0.33669473043909254</v>
      </c>
      <c r="Q45" s="27"/>
      <c r="R45" s="33"/>
    </row>
    <row r="46" spans="1:19" s="6" customFormat="1" ht="43.9" customHeight="1" x14ac:dyDescent="0.2">
      <c r="A46" s="118" t="s">
        <v>119</v>
      </c>
      <c r="B46" s="119">
        <v>1</v>
      </c>
      <c r="C46" s="119">
        <v>1</v>
      </c>
      <c r="D46" s="119">
        <v>4</v>
      </c>
      <c r="E46" s="119"/>
      <c r="F46" s="119"/>
      <c r="G46" s="120"/>
      <c r="H46" s="76" t="s">
        <v>95</v>
      </c>
      <c r="I46" s="67" t="s">
        <v>91</v>
      </c>
      <c r="J46" s="51">
        <v>1842468077</v>
      </c>
      <c r="K46" s="80"/>
      <c r="L46" s="81"/>
      <c r="M46" s="82"/>
      <c r="N46" s="83"/>
      <c r="O46" s="55">
        <f t="shared" si="1"/>
        <v>0</v>
      </c>
      <c r="P46" s="56">
        <f t="shared" si="2"/>
        <v>0</v>
      </c>
      <c r="Q46" s="27"/>
      <c r="R46" s="33"/>
    </row>
    <row r="47" spans="1:19" s="6" customFormat="1" ht="43.9" customHeight="1" x14ac:dyDescent="0.2">
      <c r="A47" s="118" t="s">
        <v>120</v>
      </c>
      <c r="B47" s="119">
        <v>2</v>
      </c>
      <c r="C47" s="119">
        <v>1</v>
      </c>
      <c r="D47" s="119">
        <v>1</v>
      </c>
      <c r="E47" s="119">
        <v>3</v>
      </c>
      <c r="F47" s="119">
        <v>8</v>
      </c>
      <c r="G47" s="120"/>
      <c r="H47" s="76" t="s">
        <v>95</v>
      </c>
      <c r="I47" s="67" t="s">
        <v>37</v>
      </c>
      <c r="J47" s="51">
        <v>0</v>
      </c>
      <c r="K47" s="52"/>
      <c r="L47" s="51"/>
      <c r="M47" s="66"/>
      <c r="N47" s="66"/>
      <c r="O47" s="55">
        <v>0</v>
      </c>
      <c r="P47" s="56">
        <v>0</v>
      </c>
      <c r="Q47" s="27"/>
      <c r="R47" s="33"/>
    </row>
    <row r="48" spans="1:19" s="6" customFormat="1" ht="43.9" customHeight="1" x14ac:dyDescent="0.2">
      <c r="A48" s="118" t="s">
        <v>121</v>
      </c>
      <c r="B48" s="119">
        <v>2</v>
      </c>
      <c r="C48" s="119">
        <v>1</v>
      </c>
      <c r="D48" s="119">
        <v>1</v>
      </c>
      <c r="E48" s="119">
        <v>4</v>
      </c>
      <c r="F48" s="119">
        <v>5</v>
      </c>
      <c r="G48" s="120"/>
      <c r="H48" s="76" t="s">
        <v>95</v>
      </c>
      <c r="I48" s="67" t="s">
        <v>88</v>
      </c>
      <c r="J48" s="51">
        <v>0</v>
      </c>
      <c r="K48" s="52"/>
      <c r="L48" s="51"/>
      <c r="M48" s="66"/>
      <c r="N48" s="66"/>
      <c r="O48" s="55">
        <v>0</v>
      </c>
      <c r="P48" s="56">
        <v>0</v>
      </c>
      <c r="Q48" s="27"/>
      <c r="R48" s="33"/>
    </row>
    <row r="49" spans="1:19" s="6" customFormat="1" ht="43.9" customHeight="1" x14ac:dyDescent="0.2">
      <c r="A49" s="118" t="s">
        <v>122</v>
      </c>
      <c r="B49" s="119">
        <v>2</v>
      </c>
      <c r="C49" s="119">
        <v>1</v>
      </c>
      <c r="D49" s="119">
        <v>1</v>
      </c>
      <c r="E49" s="119">
        <v>4</v>
      </c>
      <c r="F49" s="119">
        <v>7</v>
      </c>
      <c r="G49" s="120"/>
      <c r="H49" s="76" t="s">
        <v>95</v>
      </c>
      <c r="I49" s="67" t="s">
        <v>42</v>
      </c>
      <c r="J49" s="51">
        <v>2082900</v>
      </c>
      <c r="K49" s="52">
        <v>1996506</v>
      </c>
      <c r="L49" s="51">
        <v>1956506</v>
      </c>
      <c r="M49" s="66">
        <v>996506</v>
      </c>
      <c r="N49" s="66">
        <v>996506</v>
      </c>
      <c r="O49" s="55">
        <f t="shared" si="1"/>
        <v>0.93931825819770509</v>
      </c>
      <c r="P49" s="56">
        <f t="shared" si="2"/>
        <v>0.47842239185750635</v>
      </c>
      <c r="Q49" s="27"/>
      <c r="R49" s="33"/>
    </row>
    <row r="50" spans="1:19" s="6" customFormat="1" ht="43.9" customHeight="1" x14ac:dyDescent="0.2">
      <c r="A50" s="118" t="s">
        <v>123</v>
      </c>
      <c r="B50" s="119">
        <v>2</v>
      </c>
      <c r="C50" s="119">
        <v>1</v>
      </c>
      <c r="D50" s="119">
        <v>1</v>
      </c>
      <c r="E50" s="119">
        <v>4</v>
      </c>
      <c r="F50" s="119">
        <v>8</v>
      </c>
      <c r="G50" s="120"/>
      <c r="H50" s="76" t="s">
        <v>95</v>
      </c>
      <c r="I50" s="67" t="s">
        <v>56</v>
      </c>
      <c r="J50" s="51">
        <v>0</v>
      </c>
      <c r="K50" s="52"/>
      <c r="L50" s="51"/>
      <c r="M50" s="66"/>
      <c r="N50" s="66"/>
      <c r="O50" s="55">
        <v>0</v>
      </c>
      <c r="P50" s="56">
        <v>0</v>
      </c>
      <c r="Q50" s="27"/>
      <c r="R50" s="33"/>
    </row>
    <row r="51" spans="1:19" s="6" customFormat="1" ht="43.9" customHeight="1" x14ac:dyDescent="0.2">
      <c r="A51" s="118" t="s">
        <v>123</v>
      </c>
      <c r="B51" s="119">
        <v>2</v>
      </c>
      <c r="C51" s="119">
        <v>1</v>
      </c>
      <c r="D51" s="119">
        <v>1</v>
      </c>
      <c r="E51" s="119">
        <v>4</v>
      </c>
      <c r="F51" s="119">
        <v>8</v>
      </c>
      <c r="G51" s="120"/>
      <c r="H51" s="76" t="s">
        <v>95</v>
      </c>
      <c r="I51" s="67" t="s">
        <v>56</v>
      </c>
      <c r="J51" s="51">
        <v>30000000</v>
      </c>
      <c r="K51" s="51">
        <v>30000000</v>
      </c>
      <c r="L51" s="81">
        <v>29886500</v>
      </c>
      <c r="M51" s="82"/>
      <c r="N51" s="82"/>
      <c r="O51" s="55">
        <f t="shared" si="1"/>
        <v>0.99621666666666664</v>
      </c>
      <c r="P51" s="56">
        <f t="shared" si="2"/>
        <v>0</v>
      </c>
      <c r="Q51" s="27"/>
      <c r="R51" s="33"/>
    </row>
    <row r="52" spans="1:19" s="6" customFormat="1" ht="43.9" customHeight="1" x14ac:dyDescent="0.2">
      <c r="A52" s="118" t="s">
        <v>124</v>
      </c>
      <c r="B52" s="119">
        <v>2</v>
      </c>
      <c r="C52" s="119">
        <v>2</v>
      </c>
      <c r="D52" s="119">
        <v>1</v>
      </c>
      <c r="E52" s="119">
        <v>0</v>
      </c>
      <c r="F52" s="119">
        <v>1</v>
      </c>
      <c r="G52" s="120"/>
      <c r="H52" s="76" t="s">
        <v>95</v>
      </c>
      <c r="I52" s="67" t="s">
        <v>89</v>
      </c>
      <c r="J52" s="51">
        <v>0</v>
      </c>
      <c r="K52" s="52"/>
      <c r="L52" s="51"/>
      <c r="M52" s="66"/>
      <c r="N52" s="66"/>
      <c r="O52" s="55">
        <v>0</v>
      </c>
      <c r="P52" s="56">
        <v>0</v>
      </c>
      <c r="Q52" s="27"/>
      <c r="R52" s="33"/>
    </row>
    <row r="53" spans="1:19" s="6" customFormat="1" ht="43.9" customHeight="1" x14ac:dyDescent="0.2">
      <c r="A53" s="118" t="s">
        <v>125</v>
      </c>
      <c r="B53" s="119">
        <v>2</v>
      </c>
      <c r="C53" s="119">
        <v>2</v>
      </c>
      <c r="D53" s="119">
        <v>1</v>
      </c>
      <c r="E53" s="119">
        <v>2</v>
      </c>
      <c r="F53" s="119">
        <v>7</v>
      </c>
      <c r="G53" s="120"/>
      <c r="H53" s="76" t="s">
        <v>95</v>
      </c>
      <c r="I53" s="67" t="s">
        <v>57</v>
      </c>
      <c r="J53" s="51">
        <v>22000000</v>
      </c>
      <c r="K53" s="80">
        <v>22000000</v>
      </c>
      <c r="L53" s="81">
        <v>22000000</v>
      </c>
      <c r="M53" s="82"/>
      <c r="N53" s="82"/>
      <c r="O53" s="55">
        <f t="shared" si="1"/>
        <v>1</v>
      </c>
      <c r="P53" s="56">
        <f t="shared" si="2"/>
        <v>0</v>
      </c>
      <c r="Q53" s="27"/>
      <c r="R53" s="33"/>
    </row>
    <row r="54" spans="1:19" s="6" customFormat="1" ht="43.9" customHeight="1" x14ac:dyDescent="0.2">
      <c r="A54" s="118" t="s">
        <v>126</v>
      </c>
      <c r="B54" s="119">
        <v>2</v>
      </c>
      <c r="C54" s="119">
        <v>2</v>
      </c>
      <c r="D54" s="119">
        <v>1</v>
      </c>
      <c r="E54" s="119">
        <v>2</v>
      </c>
      <c r="F54" s="119">
        <v>8</v>
      </c>
      <c r="G54" s="120"/>
      <c r="H54" s="76" t="s">
        <v>95</v>
      </c>
      <c r="I54" s="67" t="s">
        <v>39</v>
      </c>
      <c r="J54" s="51">
        <v>51000000</v>
      </c>
      <c r="K54" s="80">
        <v>51000000</v>
      </c>
      <c r="L54" s="81">
        <v>51000000</v>
      </c>
      <c r="M54" s="82"/>
      <c r="N54" s="82"/>
      <c r="O54" s="55">
        <f t="shared" si="1"/>
        <v>1</v>
      </c>
      <c r="P54" s="56">
        <f t="shared" si="2"/>
        <v>0</v>
      </c>
      <c r="Q54" s="27"/>
      <c r="R54" s="33"/>
    </row>
    <row r="55" spans="1:19" s="6" customFormat="1" ht="43.9" customHeight="1" x14ac:dyDescent="0.2">
      <c r="A55" s="118" t="s">
        <v>127</v>
      </c>
      <c r="B55" s="119">
        <v>2</v>
      </c>
      <c r="C55" s="119">
        <v>2</v>
      </c>
      <c r="D55" s="119">
        <v>1</v>
      </c>
      <c r="E55" s="119">
        <v>3</v>
      </c>
      <c r="F55" s="119">
        <v>1</v>
      </c>
      <c r="G55" s="120"/>
      <c r="H55" s="76" t="s">
        <v>95</v>
      </c>
      <c r="I55" s="67" t="s">
        <v>82</v>
      </c>
      <c r="J55" s="51">
        <v>400000</v>
      </c>
      <c r="K55" s="52">
        <v>336600</v>
      </c>
      <c r="L55" s="51">
        <v>336600</v>
      </c>
      <c r="M55" s="66">
        <v>336600</v>
      </c>
      <c r="N55" s="66">
        <v>336600</v>
      </c>
      <c r="O55" s="55">
        <f t="shared" si="1"/>
        <v>0.84150000000000003</v>
      </c>
      <c r="P55" s="56">
        <f t="shared" si="2"/>
        <v>0.84150000000000003</v>
      </c>
      <c r="Q55" s="27"/>
      <c r="R55" s="33"/>
    </row>
    <row r="56" spans="1:19" s="5" customFormat="1" ht="43.9" customHeight="1" x14ac:dyDescent="0.2">
      <c r="A56" s="118" t="s">
        <v>127</v>
      </c>
      <c r="B56" s="119">
        <v>2</v>
      </c>
      <c r="C56" s="119">
        <v>2</v>
      </c>
      <c r="D56" s="119">
        <v>1</v>
      </c>
      <c r="E56" s="119">
        <v>3</v>
      </c>
      <c r="F56" s="119">
        <v>1</v>
      </c>
      <c r="G56" s="120"/>
      <c r="H56" s="76" t="s">
        <v>95</v>
      </c>
      <c r="I56" s="67" t="s">
        <v>82</v>
      </c>
      <c r="J56" s="51">
        <v>0</v>
      </c>
      <c r="K56" s="80"/>
      <c r="L56" s="81"/>
      <c r="M56" s="82"/>
      <c r="N56" s="82"/>
      <c r="O56" s="55">
        <v>0</v>
      </c>
      <c r="P56" s="56">
        <v>0</v>
      </c>
      <c r="Q56" s="34"/>
      <c r="R56" s="33"/>
    </row>
    <row r="57" spans="1:19" s="5" customFormat="1" ht="43.9" customHeight="1" x14ac:dyDescent="0.2">
      <c r="A57" s="118" t="s">
        <v>128</v>
      </c>
      <c r="B57" s="119">
        <v>2</v>
      </c>
      <c r="C57" s="119">
        <v>2</v>
      </c>
      <c r="D57" s="119">
        <v>1</v>
      </c>
      <c r="E57" s="119">
        <v>3</v>
      </c>
      <c r="F57" s="119">
        <v>2</v>
      </c>
      <c r="G57" s="120"/>
      <c r="H57" s="76" t="s">
        <v>95</v>
      </c>
      <c r="I57" s="57" t="s">
        <v>86</v>
      </c>
      <c r="J57" s="51">
        <v>58470500</v>
      </c>
      <c r="K57" s="52">
        <v>58470500</v>
      </c>
      <c r="L57" s="51">
        <v>58470500</v>
      </c>
      <c r="M57" s="51">
        <v>8724900</v>
      </c>
      <c r="N57" s="51">
        <v>8724900</v>
      </c>
      <c r="O57" s="55">
        <f t="shared" si="1"/>
        <v>1</v>
      </c>
      <c r="P57" s="56">
        <f t="shared" si="2"/>
        <v>0.14921883684935139</v>
      </c>
      <c r="Q57" s="34"/>
      <c r="R57" s="33"/>
      <c r="S57" s="33"/>
    </row>
    <row r="58" spans="1:19" s="5" customFormat="1" ht="43.9" customHeight="1" x14ac:dyDescent="0.2">
      <c r="A58" s="118" t="s">
        <v>128</v>
      </c>
      <c r="B58" s="119">
        <v>2</v>
      </c>
      <c r="C58" s="119">
        <v>2</v>
      </c>
      <c r="D58" s="119">
        <v>1</v>
      </c>
      <c r="E58" s="119">
        <v>3</v>
      </c>
      <c r="F58" s="119">
        <v>2</v>
      </c>
      <c r="G58" s="120"/>
      <c r="H58" s="76" t="s">
        <v>95</v>
      </c>
      <c r="I58" s="57" t="s">
        <v>86</v>
      </c>
      <c r="J58" s="51">
        <v>7652952</v>
      </c>
      <c r="K58" s="52">
        <v>5377191</v>
      </c>
      <c r="L58" s="51">
        <v>5377191</v>
      </c>
      <c r="M58" s="66">
        <v>5377190</v>
      </c>
      <c r="N58" s="66">
        <v>5377190</v>
      </c>
      <c r="O58" s="55">
        <f t="shared" si="1"/>
        <v>0.7026296519303924</v>
      </c>
      <c r="P58" s="56">
        <f t="shared" si="2"/>
        <v>0.70262952126186073</v>
      </c>
      <c r="Q58" s="34"/>
      <c r="R58" s="33"/>
    </row>
    <row r="59" spans="1:19" s="5" customFormat="1" ht="43.9" customHeight="1" x14ac:dyDescent="0.2">
      <c r="A59" s="118" t="s">
        <v>128</v>
      </c>
      <c r="B59" s="119">
        <v>2</v>
      </c>
      <c r="C59" s="119">
        <v>2</v>
      </c>
      <c r="D59" s="119">
        <v>1</v>
      </c>
      <c r="E59" s="119">
        <v>3</v>
      </c>
      <c r="F59" s="119">
        <v>2</v>
      </c>
      <c r="G59" s="120"/>
      <c r="H59" s="76" t="s">
        <v>95</v>
      </c>
      <c r="I59" s="78" t="s">
        <v>86</v>
      </c>
      <c r="J59" s="51">
        <v>0</v>
      </c>
      <c r="K59" s="80"/>
      <c r="L59" s="81"/>
      <c r="M59" s="82"/>
      <c r="N59" s="82"/>
      <c r="O59" s="55">
        <v>0</v>
      </c>
      <c r="P59" s="56">
        <v>0</v>
      </c>
      <c r="Q59" s="34"/>
      <c r="R59" s="33"/>
    </row>
    <row r="60" spans="1:19" s="5" customFormat="1" ht="43.9" customHeight="1" x14ac:dyDescent="0.2">
      <c r="A60" s="118" t="s">
        <v>128</v>
      </c>
      <c r="B60" s="119">
        <v>2</v>
      </c>
      <c r="C60" s="119">
        <v>2</v>
      </c>
      <c r="D60" s="119">
        <v>1</v>
      </c>
      <c r="E60" s="119">
        <v>3</v>
      </c>
      <c r="F60" s="119">
        <v>2</v>
      </c>
      <c r="G60" s="120"/>
      <c r="H60" s="76" t="s">
        <v>95</v>
      </c>
      <c r="I60" s="78" t="s">
        <v>86</v>
      </c>
      <c r="J60" s="81">
        <v>0</v>
      </c>
      <c r="K60" s="80"/>
      <c r="L60" s="81"/>
      <c r="M60" s="82"/>
      <c r="N60" s="82"/>
      <c r="O60" s="55">
        <v>0</v>
      </c>
      <c r="P60" s="56">
        <v>0</v>
      </c>
      <c r="Q60" s="34"/>
      <c r="R60" s="33"/>
    </row>
    <row r="61" spans="1:19" s="5" customFormat="1" ht="43.9" customHeight="1" x14ac:dyDescent="0.2">
      <c r="A61" s="118" t="s">
        <v>129</v>
      </c>
      <c r="B61" s="119">
        <v>2</v>
      </c>
      <c r="C61" s="119">
        <v>2</v>
      </c>
      <c r="D61" s="119">
        <v>1</v>
      </c>
      <c r="E61" s="119">
        <v>3</v>
      </c>
      <c r="F61" s="119">
        <v>3</v>
      </c>
      <c r="G61" s="120"/>
      <c r="H61" s="76" t="s">
        <v>95</v>
      </c>
      <c r="I61" s="72" t="s">
        <v>40</v>
      </c>
      <c r="J61" s="51">
        <v>26652952</v>
      </c>
      <c r="K61" s="52">
        <v>23863090</v>
      </c>
      <c r="L61" s="51">
        <v>23863090</v>
      </c>
      <c r="M61" s="66">
        <v>5708709.7999999989</v>
      </c>
      <c r="N61" s="66">
        <v>5708709.7999999989</v>
      </c>
      <c r="O61" s="55">
        <f t="shared" si="1"/>
        <v>0.89532634133734978</v>
      </c>
      <c r="P61" s="56">
        <f t="shared" si="2"/>
        <v>0.21418677375774356</v>
      </c>
      <c r="Q61" s="34"/>
      <c r="R61" s="33"/>
    </row>
    <row r="62" spans="1:19" s="5" customFormat="1" ht="43.9" customHeight="1" x14ac:dyDescent="0.2">
      <c r="A62" s="118" t="s">
        <v>130</v>
      </c>
      <c r="B62" s="119">
        <v>2</v>
      </c>
      <c r="C62" s="119">
        <v>2</v>
      </c>
      <c r="D62" s="119">
        <v>1</v>
      </c>
      <c r="E62" s="119">
        <v>3</v>
      </c>
      <c r="F62" s="119">
        <v>4</v>
      </c>
      <c r="G62" s="120"/>
      <c r="H62" s="76" t="s">
        <v>95</v>
      </c>
      <c r="I62" s="67" t="s">
        <v>71</v>
      </c>
      <c r="J62" s="51">
        <v>1000000</v>
      </c>
      <c r="K62" s="52">
        <v>569695</v>
      </c>
      <c r="L62" s="51">
        <v>550237</v>
      </c>
      <c r="M62" s="66">
        <v>250000</v>
      </c>
      <c r="N62" s="66">
        <v>250000</v>
      </c>
      <c r="O62" s="55">
        <f t="shared" si="1"/>
        <v>0.55023699999999998</v>
      </c>
      <c r="P62" s="56">
        <f t="shared" si="2"/>
        <v>0.25</v>
      </c>
      <c r="Q62" s="34"/>
      <c r="R62" s="33"/>
    </row>
    <row r="63" spans="1:19" s="5" customFormat="1" ht="43.9" customHeight="1" x14ac:dyDescent="0.2">
      <c r="A63" s="118" t="s">
        <v>131</v>
      </c>
      <c r="B63" s="119">
        <v>2</v>
      </c>
      <c r="C63" s="119">
        <v>2</v>
      </c>
      <c r="D63" s="119">
        <v>1</v>
      </c>
      <c r="E63" s="119">
        <v>3</v>
      </c>
      <c r="F63" s="119">
        <v>5</v>
      </c>
      <c r="G63" s="120"/>
      <c r="H63" s="77" t="s">
        <v>95</v>
      </c>
      <c r="I63" s="72" t="s">
        <v>58</v>
      </c>
      <c r="J63" s="51">
        <v>5588940</v>
      </c>
      <c r="K63" s="52">
        <v>1955970</v>
      </c>
      <c r="L63" s="51">
        <v>1352190</v>
      </c>
      <c r="M63" s="66">
        <v>303800</v>
      </c>
      <c r="N63" s="66">
        <v>303800</v>
      </c>
      <c r="O63" s="55">
        <f t="shared" si="1"/>
        <v>0.2419403321560081</v>
      </c>
      <c r="P63" s="56">
        <f t="shared" si="2"/>
        <v>5.4357355777660883E-2</v>
      </c>
      <c r="Q63" s="34"/>
      <c r="R63" s="33"/>
    </row>
    <row r="64" spans="1:19" s="5" customFormat="1" ht="43.9" customHeight="1" x14ac:dyDescent="0.2">
      <c r="A64" s="118" t="s">
        <v>131</v>
      </c>
      <c r="B64" s="119">
        <v>2</v>
      </c>
      <c r="C64" s="119">
        <v>2</v>
      </c>
      <c r="D64" s="119">
        <v>1</v>
      </c>
      <c r="E64" s="119">
        <v>3</v>
      </c>
      <c r="F64" s="119">
        <v>5</v>
      </c>
      <c r="G64" s="120"/>
      <c r="H64" s="76" t="s">
        <v>95</v>
      </c>
      <c r="I64" s="67" t="s">
        <v>58</v>
      </c>
      <c r="J64" s="51">
        <v>10000000</v>
      </c>
      <c r="K64" s="51">
        <v>10000000</v>
      </c>
      <c r="L64" s="81">
        <v>10000000</v>
      </c>
      <c r="M64" s="82"/>
      <c r="N64" s="82"/>
      <c r="O64" s="55">
        <f t="shared" si="1"/>
        <v>1</v>
      </c>
      <c r="P64" s="56">
        <f t="shared" si="2"/>
        <v>0</v>
      </c>
      <c r="Q64" s="34"/>
      <c r="R64" s="33"/>
    </row>
    <row r="65" spans="1:18" s="5" customFormat="1" ht="43.9" customHeight="1" x14ac:dyDescent="0.2">
      <c r="A65" s="118" t="s">
        <v>132</v>
      </c>
      <c r="B65" s="119">
        <v>2</v>
      </c>
      <c r="C65" s="119">
        <v>2</v>
      </c>
      <c r="D65" s="119">
        <v>1</v>
      </c>
      <c r="E65" s="119">
        <v>3</v>
      </c>
      <c r="F65" s="119">
        <v>6</v>
      </c>
      <c r="G65" s="120"/>
      <c r="H65" s="76" t="s">
        <v>95</v>
      </c>
      <c r="I65" s="67" t="s">
        <v>59</v>
      </c>
      <c r="J65" s="51">
        <v>17000000</v>
      </c>
      <c r="K65" s="52">
        <v>16225336</v>
      </c>
      <c r="L65" s="51">
        <v>16210680</v>
      </c>
      <c r="M65" s="66">
        <v>15512300</v>
      </c>
      <c r="N65" s="66">
        <v>15512300</v>
      </c>
      <c r="O65" s="55">
        <f t="shared" si="1"/>
        <v>0.95356941176470589</v>
      </c>
      <c r="P65" s="56">
        <f t="shared" si="2"/>
        <v>0.9124882352941176</v>
      </c>
      <c r="Q65" s="34"/>
      <c r="R65" s="33"/>
    </row>
    <row r="66" spans="1:18" s="5" customFormat="1" ht="43.9" customHeight="1" x14ac:dyDescent="0.2">
      <c r="A66" s="118" t="s">
        <v>132</v>
      </c>
      <c r="B66" s="119">
        <v>2</v>
      </c>
      <c r="C66" s="119">
        <v>2</v>
      </c>
      <c r="D66" s="119">
        <v>1</v>
      </c>
      <c r="E66" s="119">
        <v>3</v>
      </c>
      <c r="F66" s="119">
        <v>6</v>
      </c>
      <c r="G66" s="120"/>
      <c r="H66" s="76" t="s">
        <v>95</v>
      </c>
      <c r="I66" s="67" t="s">
        <v>59</v>
      </c>
      <c r="J66" s="51">
        <v>14000000</v>
      </c>
      <c r="K66" s="80">
        <v>14000000</v>
      </c>
      <c r="L66" s="81">
        <v>14000000</v>
      </c>
      <c r="M66" s="82"/>
      <c r="N66" s="82"/>
      <c r="O66" s="55">
        <f t="shared" si="1"/>
        <v>1</v>
      </c>
      <c r="P66" s="56">
        <f t="shared" si="2"/>
        <v>0</v>
      </c>
      <c r="Q66" s="34"/>
      <c r="R66" s="33"/>
    </row>
    <row r="67" spans="1:18" s="5" customFormat="1" ht="43.9" customHeight="1" x14ac:dyDescent="0.2">
      <c r="A67" s="118" t="s">
        <v>133</v>
      </c>
      <c r="B67" s="119">
        <v>2</v>
      </c>
      <c r="C67" s="119">
        <v>2</v>
      </c>
      <c r="D67" s="119">
        <v>1</v>
      </c>
      <c r="E67" s="119">
        <v>3</v>
      </c>
      <c r="F67" s="119">
        <v>7</v>
      </c>
      <c r="G67" s="120"/>
      <c r="H67" s="76" t="s">
        <v>95</v>
      </c>
      <c r="I67" s="67" t="s">
        <v>72</v>
      </c>
      <c r="J67" s="51">
        <v>1000000</v>
      </c>
      <c r="K67" s="52">
        <v>476252</v>
      </c>
      <c r="L67" s="51">
        <v>476252</v>
      </c>
      <c r="M67" s="66">
        <v>250000</v>
      </c>
      <c r="N67" s="66">
        <v>250000</v>
      </c>
      <c r="O67" s="55">
        <f t="shared" si="1"/>
        <v>0.47625200000000001</v>
      </c>
      <c r="P67" s="56">
        <f t="shared" si="2"/>
        <v>0.25</v>
      </c>
      <c r="Q67" s="34"/>
      <c r="R67" s="33"/>
    </row>
    <row r="68" spans="1:18" s="5" customFormat="1" ht="43.9" customHeight="1" x14ac:dyDescent="0.2">
      <c r="A68" s="118" t="s">
        <v>134</v>
      </c>
      <c r="B68" s="119">
        <v>2</v>
      </c>
      <c r="C68" s="119">
        <v>2</v>
      </c>
      <c r="D68" s="119">
        <v>1</v>
      </c>
      <c r="E68" s="119">
        <v>3</v>
      </c>
      <c r="F68" s="119">
        <v>8</v>
      </c>
      <c r="G68" s="120"/>
      <c r="H68" s="76" t="s">
        <v>95</v>
      </c>
      <c r="I68" s="67" t="s">
        <v>60</v>
      </c>
      <c r="J68" s="51">
        <v>4494229</v>
      </c>
      <c r="K68" s="52">
        <v>2158510</v>
      </c>
      <c r="L68" s="51">
        <v>2144133</v>
      </c>
      <c r="M68" s="66">
        <v>1989800</v>
      </c>
      <c r="N68" s="66">
        <v>1989800</v>
      </c>
      <c r="O68" s="55">
        <f t="shared" si="1"/>
        <v>0.47708583608000393</v>
      </c>
      <c r="P68" s="56">
        <f t="shared" si="2"/>
        <v>0.44274557437994372</v>
      </c>
      <c r="Q68" s="34"/>
      <c r="R68" s="33"/>
    </row>
    <row r="69" spans="1:18" s="5" customFormat="1" ht="43.9" customHeight="1" x14ac:dyDescent="0.2">
      <c r="A69" s="118" t="s">
        <v>134</v>
      </c>
      <c r="B69" s="119">
        <v>2</v>
      </c>
      <c r="C69" s="119">
        <v>2</v>
      </c>
      <c r="D69" s="119">
        <v>1</v>
      </c>
      <c r="E69" s="119">
        <v>3</v>
      </c>
      <c r="F69" s="119">
        <v>8</v>
      </c>
      <c r="G69" s="120"/>
      <c r="H69" s="76" t="s">
        <v>95</v>
      </c>
      <c r="I69" s="67" t="s">
        <v>60</v>
      </c>
      <c r="J69" s="51">
        <v>0</v>
      </c>
      <c r="K69" s="80"/>
      <c r="L69" s="81"/>
      <c r="M69" s="82"/>
      <c r="N69" s="82"/>
      <c r="O69" s="55">
        <v>0</v>
      </c>
      <c r="P69" s="56">
        <v>0</v>
      </c>
      <c r="Q69" s="34"/>
      <c r="R69" s="33"/>
    </row>
    <row r="70" spans="1:18" s="5" customFormat="1" ht="43.9" customHeight="1" x14ac:dyDescent="0.2">
      <c r="A70" s="118" t="s">
        <v>134</v>
      </c>
      <c r="B70" s="119">
        <v>2</v>
      </c>
      <c r="C70" s="119">
        <v>2</v>
      </c>
      <c r="D70" s="119">
        <v>1</v>
      </c>
      <c r="E70" s="119">
        <v>3</v>
      </c>
      <c r="F70" s="119">
        <v>8</v>
      </c>
      <c r="G70" s="120"/>
      <c r="H70" s="76" t="s">
        <v>95</v>
      </c>
      <c r="I70" s="57" t="s">
        <v>60</v>
      </c>
      <c r="J70" s="51">
        <v>100000</v>
      </c>
      <c r="K70" s="80">
        <v>100000</v>
      </c>
      <c r="L70" s="81">
        <v>10226</v>
      </c>
      <c r="M70" s="82">
        <v>10226</v>
      </c>
      <c r="N70" s="82">
        <v>10226</v>
      </c>
      <c r="O70" s="55">
        <f t="shared" si="1"/>
        <v>0.10226</v>
      </c>
      <c r="P70" s="56">
        <f t="shared" si="2"/>
        <v>0.10226</v>
      </c>
      <c r="Q70" s="34"/>
      <c r="R70" s="33"/>
    </row>
    <row r="71" spans="1:18" s="5" customFormat="1" ht="43.9" customHeight="1" x14ac:dyDescent="0.2">
      <c r="A71" s="118" t="s">
        <v>135</v>
      </c>
      <c r="B71" s="119">
        <v>2</v>
      </c>
      <c r="C71" s="119">
        <v>2</v>
      </c>
      <c r="D71" s="119">
        <v>1</v>
      </c>
      <c r="E71" s="119">
        <v>4</v>
      </c>
      <c r="F71" s="119">
        <v>2</v>
      </c>
      <c r="G71" s="120"/>
      <c r="H71" s="76" t="s">
        <v>95</v>
      </c>
      <c r="I71" s="67" t="s">
        <v>41</v>
      </c>
      <c r="J71" s="51">
        <v>3759825</v>
      </c>
      <c r="K71" s="52">
        <v>2339561</v>
      </c>
      <c r="L71" s="51">
        <v>2326396</v>
      </c>
      <c r="M71" s="66">
        <v>500000</v>
      </c>
      <c r="N71" s="66">
        <v>500000</v>
      </c>
      <c r="O71" s="55">
        <f t="shared" si="1"/>
        <v>0.61875113868331633</v>
      </c>
      <c r="P71" s="56">
        <f t="shared" si="2"/>
        <v>0.13298491286163586</v>
      </c>
      <c r="Q71" s="34"/>
      <c r="R71" s="33"/>
    </row>
    <row r="72" spans="1:18" s="5" customFormat="1" ht="43.9" customHeight="1" x14ac:dyDescent="0.2">
      <c r="A72" s="118" t="s">
        <v>135</v>
      </c>
      <c r="B72" s="119">
        <v>2</v>
      </c>
      <c r="C72" s="119">
        <v>2</v>
      </c>
      <c r="D72" s="119">
        <v>1</v>
      </c>
      <c r="E72" s="119">
        <v>4</v>
      </c>
      <c r="F72" s="119">
        <v>2</v>
      </c>
      <c r="G72" s="120"/>
      <c r="H72" s="76" t="s">
        <v>95</v>
      </c>
      <c r="I72" s="67" t="s">
        <v>41</v>
      </c>
      <c r="J72" s="51">
        <v>999999.99999999907</v>
      </c>
      <c r="K72" s="51">
        <v>1000000</v>
      </c>
      <c r="L72" s="81">
        <v>1000000</v>
      </c>
      <c r="M72" s="82"/>
      <c r="N72" s="82"/>
      <c r="O72" s="55">
        <f t="shared" si="1"/>
        <v>1.0000000000000009</v>
      </c>
      <c r="P72" s="56">
        <f t="shared" si="2"/>
        <v>0</v>
      </c>
      <c r="Q72" s="34"/>
      <c r="R72" s="33"/>
    </row>
    <row r="73" spans="1:18" s="5" customFormat="1" ht="43.9" customHeight="1" x14ac:dyDescent="0.2">
      <c r="A73" s="118" t="s">
        <v>136</v>
      </c>
      <c r="B73" s="119">
        <v>2</v>
      </c>
      <c r="C73" s="119">
        <v>2</v>
      </c>
      <c r="D73" s="119">
        <v>1</v>
      </c>
      <c r="E73" s="119">
        <v>4</v>
      </c>
      <c r="F73" s="119">
        <v>3</v>
      </c>
      <c r="G73" s="120"/>
      <c r="H73" s="76" t="s">
        <v>95</v>
      </c>
      <c r="I73" s="67" t="s">
        <v>73</v>
      </c>
      <c r="J73" s="51">
        <v>2000000</v>
      </c>
      <c r="K73" s="52">
        <v>773805</v>
      </c>
      <c r="L73" s="51">
        <v>655319</v>
      </c>
      <c r="M73" s="66">
        <v>655319</v>
      </c>
      <c r="N73" s="66">
        <v>655319</v>
      </c>
      <c r="O73" s="55">
        <f t="shared" si="1"/>
        <v>0.32765949999999999</v>
      </c>
      <c r="P73" s="56">
        <f t="shared" si="2"/>
        <v>0.32765949999999999</v>
      </c>
      <c r="Q73" s="34"/>
      <c r="R73" s="33"/>
    </row>
    <row r="74" spans="1:18" s="5" customFormat="1" ht="43.9" customHeight="1" x14ac:dyDescent="0.2">
      <c r="A74" s="118" t="s">
        <v>137</v>
      </c>
      <c r="B74" s="119">
        <v>2</v>
      </c>
      <c r="C74" s="119">
        <v>2</v>
      </c>
      <c r="D74" s="119">
        <v>1</v>
      </c>
      <c r="E74" s="119">
        <v>4</v>
      </c>
      <c r="F74" s="119">
        <v>4</v>
      </c>
      <c r="G74" s="120"/>
      <c r="H74" s="76" t="s">
        <v>95</v>
      </c>
      <c r="I74" s="67" t="s">
        <v>83</v>
      </c>
      <c r="J74" s="51">
        <v>4085764</v>
      </c>
      <c r="K74" s="52">
        <v>3526490</v>
      </c>
      <c r="L74" s="51">
        <v>2817081</v>
      </c>
      <c r="M74" s="66">
        <v>550000</v>
      </c>
      <c r="N74" s="66">
        <v>550000</v>
      </c>
      <c r="O74" s="55">
        <f t="shared" si="1"/>
        <v>0.68948696008873733</v>
      </c>
      <c r="P74" s="56">
        <f t="shared" si="2"/>
        <v>0.13461374665790779</v>
      </c>
      <c r="Q74" s="34"/>
      <c r="R74" s="33"/>
    </row>
    <row r="75" spans="1:18" s="5" customFormat="1" ht="43.9" customHeight="1" x14ac:dyDescent="0.2">
      <c r="A75" s="118" t="s">
        <v>138</v>
      </c>
      <c r="B75" s="119">
        <v>2</v>
      </c>
      <c r="C75" s="119">
        <v>2</v>
      </c>
      <c r="D75" s="119">
        <v>1</v>
      </c>
      <c r="E75" s="119">
        <v>4</v>
      </c>
      <c r="F75" s="119">
        <v>6</v>
      </c>
      <c r="G75" s="120"/>
      <c r="H75" s="76" t="s">
        <v>95</v>
      </c>
      <c r="I75" s="67" t="s">
        <v>74</v>
      </c>
      <c r="J75" s="51">
        <v>2276410</v>
      </c>
      <c r="K75" s="52">
        <v>1774475</v>
      </c>
      <c r="L75" s="51">
        <v>1629890</v>
      </c>
      <c r="M75" s="66">
        <v>802190</v>
      </c>
      <c r="N75" s="66">
        <v>802190</v>
      </c>
      <c r="O75" s="55">
        <f t="shared" ref="O75:O138" si="3">+L75/J75</f>
        <v>0.7159914075232493</v>
      </c>
      <c r="P75" s="56">
        <f t="shared" ref="P75:P138" si="4">+M75/J75</f>
        <v>0.35239258305841215</v>
      </c>
      <c r="Q75" s="34"/>
      <c r="R75" s="33"/>
    </row>
    <row r="76" spans="1:18" s="5" customFormat="1" ht="43.9" customHeight="1" x14ac:dyDescent="0.2">
      <c r="A76" s="118" t="s">
        <v>139</v>
      </c>
      <c r="B76" s="119">
        <v>2</v>
      </c>
      <c r="C76" s="119">
        <v>2</v>
      </c>
      <c r="D76" s="119">
        <v>1</v>
      </c>
      <c r="E76" s="119">
        <v>4</v>
      </c>
      <c r="F76" s="119">
        <v>7</v>
      </c>
      <c r="G76" s="120"/>
      <c r="H76" s="76" t="s">
        <v>95</v>
      </c>
      <c r="I76" s="67" t="s">
        <v>42</v>
      </c>
      <c r="J76" s="51">
        <v>18175754</v>
      </c>
      <c r="K76" s="52">
        <v>17262600</v>
      </c>
      <c r="L76" s="51">
        <v>17262600</v>
      </c>
      <c r="M76" s="66">
        <v>7262600</v>
      </c>
      <c r="N76" s="66">
        <v>7262600</v>
      </c>
      <c r="O76" s="55">
        <f t="shared" si="3"/>
        <v>0.94975977337721451</v>
      </c>
      <c r="P76" s="56">
        <f t="shared" si="4"/>
        <v>0.39957627067355778</v>
      </c>
      <c r="Q76" s="34"/>
      <c r="R76" s="33"/>
    </row>
    <row r="77" spans="1:18" s="6" customFormat="1" ht="43.9" customHeight="1" x14ac:dyDescent="0.2">
      <c r="A77" s="118" t="s">
        <v>139</v>
      </c>
      <c r="B77" s="119">
        <v>2</v>
      </c>
      <c r="C77" s="119">
        <v>2</v>
      </c>
      <c r="D77" s="119">
        <v>1</v>
      </c>
      <c r="E77" s="119">
        <v>4</v>
      </c>
      <c r="F77" s="119">
        <v>7</v>
      </c>
      <c r="G77" s="120"/>
      <c r="H77" s="76" t="s">
        <v>95</v>
      </c>
      <c r="I77" s="67" t="s">
        <v>42</v>
      </c>
      <c r="J77" s="51">
        <v>0</v>
      </c>
      <c r="K77" s="80"/>
      <c r="L77" s="81"/>
      <c r="M77" s="82"/>
      <c r="N77" s="82"/>
      <c r="O77" s="55">
        <v>0</v>
      </c>
      <c r="P77" s="56">
        <v>0</v>
      </c>
      <c r="Q77" s="27"/>
      <c r="R77" s="33"/>
    </row>
    <row r="78" spans="1:18" s="6" customFormat="1" ht="43.9" customHeight="1" x14ac:dyDescent="0.2">
      <c r="A78" s="118" t="s">
        <v>139</v>
      </c>
      <c r="B78" s="119">
        <v>2</v>
      </c>
      <c r="C78" s="119">
        <v>2</v>
      </c>
      <c r="D78" s="119">
        <v>1</v>
      </c>
      <c r="E78" s="119">
        <v>4</v>
      </c>
      <c r="F78" s="119">
        <v>7</v>
      </c>
      <c r="G78" s="120"/>
      <c r="H78" s="76" t="s">
        <v>95</v>
      </c>
      <c r="I78" s="67" t="s">
        <v>42</v>
      </c>
      <c r="J78" s="51">
        <v>0</v>
      </c>
      <c r="K78" s="52"/>
      <c r="L78" s="51"/>
      <c r="M78" s="66"/>
      <c r="N78" s="66"/>
      <c r="O78" s="55">
        <v>0</v>
      </c>
      <c r="P78" s="56">
        <v>0</v>
      </c>
      <c r="Q78" s="27"/>
      <c r="R78" s="33"/>
    </row>
    <row r="79" spans="1:18" s="6" customFormat="1" ht="43.9" customHeight="1" x14ac:dyDescent="0.2">
      <c r="A79" s="118" t="s">
        <v>140</v>
      </c>
      <c r="B79" s="119">
        <v>2</v>
      </c>
      <c r="C79" s="119">
        <v>2</v>
      </c>
      <c r="D79" s="119">
        <v>1</v>
      </c>
      <c r="E79" s="119">
        <v>4</v>
      </c>
      <c r="F79" s="119">
        <v>9</v>
      </c>
      <c r="G79" s="120"/>
      <c r="H79" s="76" t="s">
        <v>95</v>
      </c>
      <c r="I79" s="67" t="s">
        <v>84</v>
      </c>
      <c r="J79" s="51">
        <v>0</v>
      </c>
      <c r="K79" s="52">
        <v>0</v>
      </c>
      <c r="L79" s="51"/>
      <c r="M79" s="66"/>
      <c r="N79" s="66"/>
      <c r="O79" s="55">
        <v>0</v>
      </c>
      <c r="P79" s="56">
        <v>0</v>
      </c>
      <c r="Q79" s="27"/>
      <c r="R79" s="33"/>
    </row>
    <row r="80" spans="1:18" s="6" customFormat="1" ht="43.9" customHeight="1" x14ac:dyDescent="0.2">
      <c r="A80" s="118" t="s">
        <v>140</v>
      </c>
      <c r="B80" s="119">
        <v>2</v>
      </c>
      <c r="C80" s="119">
        <v>2</v>
      </c>
      <c r="D80" s="119">
        <v>1</v>
      </c>
      <c r="E80" s="119">
        <v>4</v>
      </c>
      <c r="F80" s="119">
        <v>9</v>
      </c>
      <c r="G80" s="120"/>
      <c r="H80" s="76" t="s">
        <v>95</v>
      </c>
      <c r="I80" s="67" t="s">
        <v>84</v>
      </c>
      <c r="J80" s="51">
        <v>0</v>
      </c>
      <c r="K80" s="80"/>
      <c r="L80" s="81"/>
      <c r="M80" s="82"/>
      <c r="N80" s="82"/>
      <c r="O80" s="55">
        <v>0</v>
      </c>
      <c r="P80" s="56">
        <v>0</v>
      </c>
      <c r="Q80" s="27"/>
      <c r="R80" s="33"/>
    </row>
    <row r="81" spans="1:18" s="6" customFormat="1" ht="43.9" customHeight="1" x14ac:dyDescent="0.2">
      <c r="A81" s="118" t="s">
        <v>140</v>
      </c>
      <c r="B81" s="119">
        <v>2</v>
      </c>
      <c r="C81" s="119">
        <v>2</v>
      </c>
      <c r="D81" s="119">
        <v>1</v>
      </c>
      <c r="E81" s="119">
        <v>4</v>
      </c>
      <c r="F81" s="119">
        <v>9</v>
      </c>
      <c r="G81" s="120"/>
      <c r="H81" s="76" t="s">
        <v>95</v>
      </c>
      <c r="I81" s="67" t="s">
        <v>84</v>
      </c>
      <c r="J81" s="51">
        <v>0</v>
      </c>
      <c r="K81" s="80"/>
      <c r="L81" s="81"/>
      <c r="M81" s="82"/>
      <c r="N81" s="82"/>
      <c r="O81" s="55">
        <v>0</v>
      </c>
      <c r="P81" s="56">
        <v>0</v>
      </c>
      <c r="Q81" s="27"/>
      <c r="R81" s="33"/>
    </row>
    <row r="82" spans="1:18" s="6" customFormat="1" ht="43.9" customHeight="1" x14ac:dyDescent="0.2">
      <c r="A82" s="118" t="s">
        <v>140</v>
      </c>
      <c r="B82" s="119">
        <v>2</v>
      </c>
      <c r="C82" s="119">
        <v>2</v>
      </c>
      <c r="D82" s="119">
        <v>1</v>
      </c>
      <c r="E82" s="119">
        <v>4</v>
      </c>
      <c r="F82" s="119">
        <v>9</v>
      </c>
      <c r="G82" s="120"/>
      <c r="H82" s="76" t="s">
        <v>95</v>
      </c>
      <c r="I82" s="67" t="s">
        <v>84</v>
      </c>
      <c r="J82" s="81">
        <v>0</v>
      </c>
      <c r="K82" s="80"/>
      <c r="L82" s="81"/>
      <c r="M82" s="82"/>
      <c r="N82" s="82"/>
      <c r="O82" s="55">
        <v>0</v>
      </c>
      <c r="P82" s="56">
        <v>0</v>
      </c>
      <c r="Q82" s="27"/>
      <c r="R82" s="33"/>
    </row>
    <row r="83" spans="1:18" s="6" customFormat="1" ht="43.9" customHeight="1" x14ac:dyDescent="0.2">
      <c r="A83" s="118" t="s">
        <v>141</v>
      </c>
      <c r="B83" s="119">
        <v>2</v>
      </c>
      <c r="C83" s="119">
        <v>2</v>
      </c>
      <c r="D83" s="119">
        <v>2</v>
      </c>
      <c r="E83" s="119">
        <v>5</v>
      </c>
      <c r="F83" s="119">
        <v>4</v>
      </c>
      <c r="G83" s="120"/>
      <c r="H83" s="76" t="s">
        <v>95</v>
      </c>
      <c r="I83" s="67" t="s">
        <v>43</v>
      </c>
      <c r="J83" s="51">
        <v>85590880</v>
      </c>
      <c r="K83" s="52">
        <v>80077019.879999995</v>
      </c>
      <c r="L83" s="51">
        <v>77840663.879999995</v>
      </c>
      <c r="M83" s="66">
        <v>59341080.870000005</v>
      </c>
      <c r="N83" s="66">
        <v>59341080.870000005</v>
      </c>
      <c r="O83" s="55">
        <f t="shared" si="3"/>
        <v>0.90945044472027858</v>
      </c>
      <c r="P83" s="56">
        <f t="shared" si="4"/>
        <v>0.69331079280876662</v>
      </c>
      <c r="Q83" s="27"/>
      <c r="R83" s="33"/>
    </row>
    <row r="84" spans="1:18" s="6" customFormat="1" ht="43.9" customHeight="1" x14ac:dyDescent="0.2">
      <c r="A84" s="118" t="s">
        <v>141</v>
      </c>
      <c r="B84" s="119">
        <v>2</v>
      </c>
      <c r="C84" s="119">
        <v>2</v>
      </c>
      <c r="D84" s="119">
        <v>2</v>
      </c>
      <c r="E84" s="119">
        <v>5</v>
      </c>
      <c r="F84" s="119">
        <v>4</v>
      </c>
      <c r="G84" s="120"/>
      <c r="H84" s="76" t="s">
        <v>95</v>
      </c>
      <c r="I84" s="67" t="s">
        <v>43</v>
      </c>
      <c r="J84" s="81">
        <v>180000</v>
      </c>
      <c r="K84" s="80">
        <v>180000</v>
      </c>
      <c r="L84" s="81"/>
      <c r="M84" s="82"/>
      <c r="N84" s="82"/>
      <c r="O84" s="55">
        <f t="shared" si="3"/>
        <v>0</v>
      </c>
      <c r="P84" s="56">
        <f t="shared" si="4"/>
        <v>0</v>
      </c>
      <c r="Q84" s="27"/>
      <c r="R84" s="33"/>
    </row>
    <row r="85" spans="1:18" s="5" customFormat="1" ht="43.9" customHeight="1" x14ac:dyDescent="0.2">
      <c r="A85" s="118" t="s">
        <v>142</v>
      </c>
      <c r="B85" s="119">
        <v>2</v>
      </c>
      <c r="C85" s="119">
        <v>2</v>
      </c>
      <c r="D85" s="119">
        <v>2</v>
      </c>
      <c r="E85" s="119">
        <v>6</v>
      </c>
      <c r="F85" s="119">
        <v>3</v>
      </c>
      <c r="G85" s="120"/>
      <c r="H85" s="76" t="s">
        <v>95</v>
      </c>
      <c r="I85" s="67" t="s">
        <v>44</v>
      </c>
      <c r="J85" s="51">
        <v>94658735.969999999</v>
      </c>
      <c r="K85" s="52">
        <v>86817134.25</v>
      </c>
      <c r="L85" s="51">
        <v>86817134.25</v>
      </c>
      <c r="M85" s="66">
        <v>67196050.570000008</v>
      </c>
      <c r="N85" s="66">
        <v>67196050.570000008</v>
      </c>
      <c r="O85" s="55">
        <f t="shared" si="3"/>
        <v>0.91715923903225138</v>
      </c>
      <c r="P85" s="56">
        <f t="shared" si="4"/>
        <v>0.70987690551135518</v>
      </c>
      <c r="Q85" s="34"/>
      <c r="R85" s="35"/>
    </row>
    <row r="86" spans="1:18" s="5" customFormat="1" ht="43.9" customHeight="1" x14ac:dyDescent="0.2">
      <c r="A86" s="118" t="s">
        <v>142</v>
      </c>
      <c r="B86" s="119">
        <v>2</v>
      </c>
      <c r="C86" s="119">
        <v>2</v>
      </c>
      <c r="D86" s="119">
        <v>2</v>
      </c>
      <c r="E86" s="119">
        <v>6</v>
      </c>
      <c r="F86" s="119">
        <v>3</v>
      </c>
      <c r="G86" s="120"/>
      <c r="H86" s="76" t="s">
        <v>95</v>
      </c>
      <c r="I86" s="67" t="s">
        <v>44</v>
      </c>
      <c r="J86" s="51">
        <v>242760534.03</v>
      </c>
      <c r="K86" s="52">
        <v>242399534.03</v>
      </c>
      <c r="L86" s="51">
        <v>237096726</v>
      </c>
      <c r="M86" s="66">
        <v>228657549</v>
      </c>
      <c r="N86" s="66">
        <v>228657549</v>
      </c>
      <c r="O86" s="55">
        <f t="shared" si="3"/>
        <v>0.97666915648941488</v>
      </c>
      <c r="P86" s="56">
        <f t="shared" si="4"/>
        <v>0.94190577522680363</v>
      </c>
      <c r="Q86" s="34"/>
      <c r="R86" s="35"/>
    </row>
    <row r="87" spans="1:18" s="5" customFormat="1" ht="43.9" customHeight="1" x14ac:dyDescent="0.2">
      <c r="A87" s="118" t="s">
        <v>142</v>
      </c>
      <c r="B87" s="119">
        <v>2</v>
      </c>
      <c r="C87" s="119">
        <v>2</v>
      </c>
      <c r="D87" s="119">
        <v>2</v>
      </c>
      <c r="E87" s="119">
        <v>6</v>
      </c>
      <c r="F87" s="119">
        <v>3</v>
      </c>
      <c r="G87" s="120"/>
      <c r="H87" s="76" t="s">
        <v>95</v>
      </c>
      <c r="I87" s="67" t="s">
        <v>44</v>
      </c>
      <c r="J87" s="81">
        <v>500000</v>
      </c>
      <c r="K87" s="80">
        <v>500000</v>
      </c>
      <c r="L87" s="81"/>
      <c r="M87" s="82"/>
      <c r="N87" s="82"/>
      <c r="O87" s="55">
        <f t="shared" si="3"/>
        <v>0</v>
      </c>
      <c r="P87" s="56">
        <f t="shared" si="4"/>
        <v>0</v>
      </c>
      <c r="Q87" s="34"/>
      <c r="R87" s="35"/>
    </row>
    <row r="88" spans="1:18" s="5" customFormat="1" ht="43.9" customHeight="1" x14ac:dyDescent="0.2">
      <c r="A88" s="118" t="s">
        <v>143</v>
      </c>
      <c r="B88" s="119">
        <v>2</v>
      </c>
      <c r="C88" s="119">
        <v>2</v>
      </c>
      <c r="D88" s="119">
        <v>2</v>
      </c>
      <c r="E88" s="119">
        <v>6</v>
      </c>
      <c r="F88" s="119">
        <v>4</v>
      </c>
      <c r="G88" s="120"/>
      <c r="H88" s="76" t="s">
        <v>95</v>
      </c>
      <c r="I88" s="67" t="s">
        <v>45</v>
      </c>
      <c r="J88" s="51">
        <v>115600000</v>
      </c>
      <c r="K88" s="52">
        <v>115600000</v>
      </c>
      <c r="L88" s="51">
        <v>115600000</v>
      </c>
      <c r="M88" s="66">
        <v>15350000</v>
      </c>
      <c r="N88" s="66">
        <v>15350000</v>
      </c>
      <c r="O88" s="55">
        <f t="shared" si="3"/>
        <v>1</v>
      </c>
      <c r="P88" s="56">
        <f t="shared" si="4"/>
        <v>0.13278546712802769</v>
      </c>
      <c r="Q88" s="34"/>
      <c r="R88" s="35"/>
    </row>
    <row r="89" spans="1:18" s="6" customFormat="1" ht="43.9" customHeight="1" x14ac:dyDescent="0.2">
      <c r="A89" s="118" t="s">
        <v>143</v>
      </c>
      <c r="B89" s="119">
        <v>2</v>
      </c>
      <c r="C89" s="119">
        <v>2</v>
      </c>
      <c r="D89" s="119">
        <v>2</v>
      </c>
      <c r="E89" s="119">
        <v>6</v>
      </c>
      <c r="F89" s="119">
        <v>4</v>
      </c>
      <c r="G89" s="120"/>
      <c r="H89" s="76" t="s">
        <v>95</v>
      </c>
      <c r="I89" s="67" t="s">
        <v>45</v>
      </c>
      <c r="J89" s="51">
        <v>199901300</v>
      </c>
      <c r="K89" s="51">
        <v>159901300</v>
      </c>
      <c r="L89" s="81">
        <v>117485550.50999998</v>
      </c>
      <c r="M89" s="82">
        <v>116379550.50999998</v>
      </c>
      <c r="N89" s="82">
        <v>115745012.50999998</v>
      </c>
      <c r="O89" s="55">
        <f t="shared" si="3"/>
        <v>0.58771779127999657</v>
      </c>
      <c r="P89" s="56">
        <f t="shared" si="4"/>
        <v>0.58218506087754296</v>
      </c>
      <c r="Q89" s="27"/>
      <c r="R89" s="33"/>
    </row>
    <row r="90" spans="1:18" s="6" customFormat="1" ht="43.9" customHeight="1" x14ac:dyDescent="0.2">
      <c r="A90" s="118" t="s">
        <v>144</v>
      </c>
      <c r="B90" s="119">
        <v>2</v>
      </c>
      <c r="C90" s="119">
        <v>2</v>
      </c>
      <c r="D90" s="119">
        <v>2</v>
      </c>
      <c r="E90" s="119">
        <v>6</v>
      </c>
      <c r="F90" s="119">
        <v>5</v>
      </c>
      <c r="G90" s="120"/>
      <c r="H90" s="76" t="s">
        <v>95</v>
      </c>
      <c r="I90" s="67" t="s">
        <v>69</v>
      </c>
      <c r="J90" s="51">
        <v>1758900</v>
      </c>
      <c r="K90" s="52"/>
      <c r="L90" s="51"/>
      <c r="M90" s="66"/>
      <c r="N90" s="66"/>
      <c r="O90" s="55">
        <f t="shared" si="3"/>
        <v>0</v>
      </c>
      <c r="P90" s="56">
        <f t="shared" si="4"/>
        <v>0</v>
      </c>
      <c r="Q90" s="27"/>
      <c r="R90" s="33"/>
    </row>
    <row r="91" spans="1:18" s="6" customFormat="1" ht="43.9" customHeight="1" x14ac:dyDescent="0.2">
      <c r="A91" s="118" t="s">
        <v>145</v>
      </c>
      <c r="B91" s="119">
        <v>2</v>
      </c>
      <c r="C91" s="119">
        <v>2</v>
      </c>
      <c r="D91" s="119">
        <v>2</v>
      </c>
      <c r="E91" s="119">
        <v>6</v>
      </c>
      <c r="F91" s="119">
        <v>8</v>
      </c>
      <c r="G91" s="120"/>
      <c r="H91" s="76" t="s">
        <v>95</v>
      </c>
      <c r="I91" s="67" t="s">
        <v>46</v>
      </c>
      <c r="J91" s="51">
        <v>61169290</v>
      </c>
      <c r="K91" s="52">
        <v>44586990</v>
      </c>
      <c r="L91" s="51">
        <v>44586990</v>
      </c>
      <c r="M91" s="66">
        <v>22707180</v>
      </c>
      <c r="N91" s="66">
        <v>22707180</v>
      </c>
      <c r="O91" s="55">
        <f t="shared" si="3"/>
        <v>0.72891135404710439</v>
      </c>
      <c r="P91" s="56">
        <f t="shared" si="4"/>
        <v>0.3712186294789428</v>
      </c>
      <c r="Q91" s="27"/>
      <c r="R91" s="33"/>
    </row>
    <row r="92" spans="1:18" s="6" customFormat="1" ht="43.9" customHeight="1" x14ac:dyDescent="0.2">
      <c r="A92" s="118" t="s">
        <v>145</v>
      </c>
      <c r="B92" s="119">
        <v>2</v>
      </c>
      <c r="C92" s="119">
        <v>2</v>
      </c>
      <c r="D92" s="119">
        <v>2</v>
      </c>
      <c r="E92" s="119">
        <v>6</v>
      </c>
      <c r="F92" s="119">
        <v>8</v>
      </c>
      <c r="G92" s="120"/>
      <c r="H92" s="76" t="s">
        <v>95</v>
      </c>
      <c r="I92" s="67" t="s">
        <v>46</v>
      </c>
      <c r="J92" s="81">
        <v>60000</v>
      </c>
      <c r="K92" s="80">
        <v>60000</v>
      </c>
      <c r="L92" s="81"/>
      <c r="M92" s="82"/>
      <c r="N92" s="82"/>
      <c r="O92" s="55">
        <f t="shared" si="3"/>
        <v>0</v>
      </c>
      <c r="P92" s="56">
        <f t="shared" si="4"/>
        <v>0</v>
      </c>
      <c r="Q92" s="27"/>
      <c r="R92" s="33"/>
    </row>
    <row r="93" spans="1:18" s="6" customFormat="1" ht="43.9" customHeight="1" x14ac:dyDescent="0.2">
      <c r="A93" s="118" t="s">
        <v>146</v>
      </c>
      <c r="B93" s="119">
        <v>2</v>
      </c>
      <c r="C93" s="119">
        <v>2</v>
      </c>
      <c r="D93" s="119">
        <v>2</v>
      </c>
      <c r="E93" s="119">
        <v>6</v>
      </c>
      <c r="F93" s="119">
        <v>9</v>
      </c>
      <c r="G93" s="120"/>
      <c r="H93" s="76" t="s">
        <v>95</v>
      </c>
      <c r="I93" s="67" t="s">
        <v>47</v>
      </c>
      <c r="J93" s="51">
        <v>650911340</v>
      </c>
      <c r="K93" s="52">
        <v>650911340</v>
      </c>
      <c r="L93" s="51">
        <v>650911340</v>
      </c>
      <c r="M93" s="66">
        <v>574421410</v>
      </c>
      <c r="N93" s="66">
        <v>574421410</v>
      </c>
      <c r="O93" s="55">
        <f t="shared" si="3"/>
        <v>1</v>
      </c>
      <c r="P93" s="56">
        <f t="shared" si="4"/>
        <v>0.88248794374975859</v>
      </c>
      <c r="Q93" s="27"/>
      <c r="R93" s="33"/>
    </row>
    <row r="94" spans="1:18" s="6" customFormat="1" ht="43.9" customHeight="1" x14ac:dyDescent="0.2">
      <c r="A94" s="118" t="s">
        <v>146</v>
      </c>
      <c r="B94" s="119">
        <v>2</v>
      </c>
      <c r="C94" s="119">
        <v>2</v>
      </c>
      <c r="D94" s="119">
        <v>2</v>
      </c>
      <c r="E94" s="119">
        <v>6</v>
      </c>
      <c r="F94" s="119">
        <v>9</v>
      </c>
      <c r="G94" s="120"/>
      <c r="H94" s="76" t="s">
        <v>95</v>
      </c>
      <c r="I94" s="67" t="s">
        <v>47</v>
      </c>
      <c r="J94" s="81">
        <v>2000000</v>
      </c>
      <c r="K94" s="80">
        <v>2000000</v>
      </c>
      <c r="L94" s="81">
        <v>205769</v>
      </c>
      <c r="M94" s="82">
        <v>205769</v>
      </c>
      <c r="N94" s="82">
        <v>205769</v>
      </c>
      <c r="O94" s="55">
        <f t="shared" si="3"/>
        <v>0.1028845</v>
      </c>
      <c r="P94" s="56">
        <f t="shared" si="4"/>
        <v>0.1028845</v>
      </c>
      <c r="Q94" s="27"/>
      <c r="R94" s="33"/>
    </row>
    <row r="95" spans="1:18" s="6" customFormat="1" ht="43.9" customHeight="1" x14ac:dyDescent="0.2">
      <c r="A95" s="118" t="s">
        <v>147</v>
      </c>
      <c r="B95" s="119">
        <v>2</v>
      </c>
      <c r="C95" s="119">
        <v>2</v>
      </c>
      <c r="D95" s="119">
        <v>2</v>
      </c>
      <c r="E95" s="119">
        <v>7</v>
      </c>
      <c r="F95" s="119">
        <v>1</v>
      </c>
      <c r="G95" s="120"/>
      <c r="H95" s="76" t="s">
        <v>95</v>
      </c>
      <c r="I95" s="67" t="s">
        <v>48</v>
      </c>
      <c r="J95" s="51">
        <v>1678294100</v>
      </c>
      <c r="K95" s="52">
        <v>1678294100</v>
      </c>
      <c r="L95" s="51">
        <v>1678294100</v>
      </c>
      <c r="M95" s="66">
        <v>1678134398.53</v>
      </c>
      <c r="N95" s="66">
        <v>1678134398.53</v>
      </c>
      <c r="O95" s="55">
        <f t="shared" si="3"/>
        <v>1</v>
      </c>
      <c r="P95" s="56">
        <f t="shared" si="4"/>
        <v>0.99990484297716353</v>
      </c>
      <c r="Q95" s="27"/>
      <c r="R95" s="33"/>
    </row>
    <row r="96" spans="1:18" s="6" customFormat="1" ht="43.9" customHeight="1" x14ac:dyDescent="0.2">
      <c r="A96" s="118" t="s">
        <v>147</v>
      </c>
      <c r="B96" s="119">
        <v>2</v>
      </c>
      <c r="C96" s="119">
        <v>2</v>
      </c>
      <c r="D96" s="119">
        <v>2</v>
      </c>
      <c r="E96" s="119">
        <v>7</v>
      </c>
      <c r="F96" s="119">
        <v>1</v>
      </c>
      <c r="G96" s="120"/>
      <c r="H96" s="76" t="s">
        <v>95</v>
      </c>
      <c r="I96" s="67" t="s">
        <v>48</v>
      </c>
      <c r="J96" s="51">
        <v>47543790.000000007</v>
      </c>
      <c r="K96" s="80">
        <v>20000000</v>
      </c>
      <c r="L96" s="81">
        <v>16869900</v>
      </c>
      <c r="M96" s="82">
        <v>16869900</v>
      </c>
      <c r="N96" s="82">
        <v>12918600</v>
      </c>
      <c r="O96" s="55">
        <f t="shared" si="3"/>
        <v>0.35482867478591834</v>
      </c>
      <c r="P96" s="56">
        <f t="shared" si="4"/>
        <v>0.35482867478591834</v>
      </c>
      <c r="Q96" s="27"/>
      <c r="R96" s="33"/>
    </row>
    <row r="97" spans="1:18" s="6" customFormat="1" ht="43.9" customHeight="1" x14ac:dyDescent="0.2">
      <c r="A97" s="118" t="s">
        <v>147</v>
      </c>
      <c r="B97" s="119">
        <v>2</v>
      </c>
      <c r="C97" s="119">
        <v>2</v>
      </c>
      <c r="D97" s="119">
        <v>2</v>
      </c>
      <c r="E97" s="119">
        <v>7</v>
      </c>
      <c r="F97" s="119">
        <v>1</v>
      </c>
      <c r="G97" s="120"/>
      <c r="H97" s="76" t="s">
        <v>95</v>
      </c>
      <c r="I97" s="67" t="s">
        <v>48</v>
      </c>
      <c r="J97" s="81">
        <v>667700</v>
      </c>
      <c r="K97" s="80">
        <v>667700</v>
      </c>
      <c r="L97" s="81"/>
      <c r="M97" s="82"/>
      <c r="N97" s="82"/>
      <c r="O97" s="55">
        <f t="shared" si="3"/>
        <v>0</v>
      </c>
      <c r="P97" s="56">
        <f t="shared" si="4"/>
        <v>0</v>
      </c>
      <c r="Q97" s="27"/>
      <c r="R97" s="33"/>
    </row>
    <row r="98" spans="1:18" s="6" customFormat="1" ht="43.9" customHeight="1" x14ac:dyDescent="0.2">
      <c r="A98" s="118" t="s">
        <v>148</v>
      </c>
      <c r="B98" s="119">
        <v>2</v>
      </c>
      <c r="C98" s="119">
        <v>2</v>
      </c>
      <c r="D98" s="119">
        <v>2</v>
      </c>
      <c r="E98" s="119">
        <v>7</v>
      </c>
      <c r="F98" s="119">
        <v>2</v>
      </c>
      <c r="G98" s="120"/>
      <c r="H98" s="76" t="s">
        <v>95</v>
      </c>
      <c r="I98" s="67" t="s">
        <v>49</v>
      </c>
      <c r="J98" s="51">
        <v>587594602</v>
      </c>
      <c r="K98" s="52">
        <v>587594602</v>
      </c>
      <c r="L98" s="51">
        <v>587594602</v>
      </c>
      <c r="M98" s="66">
        <v>587594602</v>
      </c>
      <c r="N98" s="66">
        <v>587594602</v>
      </c>
      <c r="O98" s="55">
        <f t="shared" si="3"/>
        <v>1</v>
      </c>
      <c r="P98" s="56">
        <f t="shared" si="4"/>
        <v>1</v>
      </c>
      <c r="Q98" s="27"/>
      <c r="R98" s="33"/>
    </row>
    <row r="99" spans="1:18" s="6" customFormat="1" ht="43.9" customHeight="1" x14ac:dyDescent="0.2">
      <c r="A99" s="118" t="s">
        <v>149</v>
      </c>
      <c r="B99" s="119">
        <v>2</v>
      </c>
      <c r="C99" s="119">
        <v>2</v>
      </c>
      <c r="D99" s="119">
        <v>2</v>
      </c>
      <c r="E99" s="119">
        <v>8</v>
      </c>
      <c r="F99" s="119">
        <v>2</v>
      </c>
      <c r="G99" s="120"/>
      <c r="H99" s="76" t="s">
        <v>95</v>
      </c>
      <c r="I99" s="57" t="s">
        <v>50</v>
      </c>
      <c r="J99" s="81">
        <v>249200000</v>
      </c>
      <c r="K99" s="80">
        <v>249200000</v>
      </c>
      <c r="L99" s="81">
        <v>249200000</v>
      </c>
      <c r="M99" s="81">
        <v>174800000</v>
      </c>
      <c r="N99" s="86">
        <v>174800000</v>
      </c>
      <c r="O99" s="55">
        <f t="shared" si="3"/>
        <v>1</v>
      </c>
      <c r="P99" s="56">
        <f t="shared" si="4"/>
        <v>0.7014446227929374</v>
      </c>
      <c r="Q99" s="27"/>
      <c r="R99" s="33"/>
    </row>
    <row r="100" spans="1:18" s="6" customFormat="1" ht="43.9" customHeight="1" x14ac:dyDescent="0.2">
      <c r="A100" s="118" t="s">
        <v>149</v>
      </c>
      <c r="B100" s="119">
        <v>2</v>
      </c>
      <c r="C100" s="119">
        <v>2</v>
      </c>
      <c r="D100" s="119">
        <v>2</v>
      </c>
      <c r="E100" s="119">
        <v>8</v>
      </c>
      <c r="F100" s="119">
        <v>2</v>
      </c>
      <c r="G100" s="120"/>
      <c r="H100" s="76" t="s">
        <v>95</v>
      </c>
      <c r="I100" s="67" t="s">
        <v>50</v>
      </c>
      <c r="J100" s="51">
        <v>969870000</v>
      </c>
      <c r="K100" s="52">
        <v>967566736</v>
      </c>
      <c r="L100" s="51">
        <v>967566736</v>
      </c>
      <c r="M100" s="51">
        <v>837033400</v>
      </c>
      <c r="N100" s="53">
        <v>815290594</v>
      </c>
      <c r="O100" s="55">
        <f t="shared" si="3"/>
        <v>0.99762518275645184</v>
      </c>
      <c r="P100" s="56">
        <f t="shared" si="4"/>
        <v>0.86303669563962182</v>
      </c>
      <c r="Q100" s="27"/>
      <c r="R100" s="33"/>
    </row>
    <row r="101" spans="1:18" s="6" customFormat="1" ht="43.9" customHeight="1" x14ac:dyDescent="0.2">
      <c r="A101" s="118" t="s">
        <v>149</v>
      </c>
      <c r="B101" s="119">
        <v>2</v>
      </c>
      <c r="C101" s="119">
        <v>2</v>
      </c>
      <c r="D101" s="119">
        <v>2</v>
      </c>
      <c r="E101" s="119">
        <v>8</v>
      </c>
      <c r="F101" s="119">
        <v>2</v>
      </c>
      <c r="G101" s="120"/>
      <c r="H101" s="76" t="s">
        <v>95</v>
      </c>
      <c r="I101" s="67" t="s">
        <v>50</v>
      </c>
      <c r="J101" s="51">
        <v>169902090</v>
      </c>
      <c r="K101" s="68">
        <v>169600000</v>
      </c>
      <c r="L101" s="69">
        <v>169600000</v>
      </c>
      <c r="M101" s="70">
        <v>141000000</v>
      </c>
      <c r="N101" s="71">
        <v>141000000</v>
      </c>
      <c r="O101" s="55">
        <f t="shared" si="3"/>
        <v>0.9982219759627442</v>
      </c>
      <c r="P101" s="56">
        <f t="shared" si="4"/>
        <v>0.82988973237468711</v>
      </c>
      <c r="Q101" s="27"/>
      <c r="R101" s="33"/>
    </row>
    <row r="102" spans="1:18" s="6" customFormat="1" ht="43.9" customHeight="1" x14ac:dyDescent="0.2">
      <c r="A102" s="118" t="s">
        <v>149</v>
      </c>
      <c r="B102" s="119">
        <v>2</v>
      </c>
      <c r="C102" s="119">
        <v>2</v>
      </c>
      <c r="D102" s="119">
        <v>2</v>
      </c>
      <c r="E102" s="119">
        <v>8</v>
      </c>
      <c r="F102" s="119">
        <v>2</v>
      </c>
      <c r="G102" s="120"/>
      <c r="H102" s="76" t="s">
        <v>95</v>
      </c>
      <c r="I102" s="67" t="s">
        <v>50</v>
      </c>
      <c r="J102" s="51">
        <v>876513452.99999988</v>
      </c>
      <c r="K102" s="52">
        <v>876513453</v>
      </c>
      <c r="L102" s="51">
        <v>876513453</v>
      </c>
      <c r="M102" s="66">
        <v>600613452.13</v>
      </c>
      <c r="N102" s="71">
        <v>600613452.13</v>
      </c>
      <c r="O102" s="55">
        <f t="shared" si="3"/>
        <v>1.0000000000000002</v>
      </c>
      <c r="P102" s="56">
        <f t="shared" si="4"/>
        <v>0.68523015827573397</v>
      </c>
      <c r="Q102" s="27"/>
      <c r="R102" s="33"/>
    </row>
    <row r="103" spans="1:18" s="6" customFormat="1" ht="43.9" customHeight="1" x14ac:dyDescent="0.2">
      <c r="A103" s="118" t="s">
        <v>149</v>
      </c>
      <c r="B103" s="119">
        <v>2</v>
      </c>
      <c r="C103" s="119">
        <v>2</v>
      </c>
      <c r="D103" s="119">
        <v>2</v>
      </c>
      <c r="E103" s="119">
        <v>8</v>
      </c>
      <c r="F103" s="119">
        <v>2</v>
      </c>
      <c r="G103" s="120"/>
      <c r="H103" s="76" t="s">
        <v>95</v>
      </c>
      <c r="I103" s="67" t="s">
        <v>50</v>
      </c>
      <c r="J103" s="81"/>
      <c r="K103" s="80">
        <v>0</v>
      </c>
      <c r="L103" s="81"/>
      <c r="M103" s="82"/>
      <c r="N103" s="87"/>
      <c r="O103" s="55">
        <v>0</v>
      </c>
      <c r="P103" s="56">
        <v>0</v>
      </c>
      <c r="Q103" s="27"/>
      <c r="R103" s="33"/>
    </row>
    <row r="104" spans="1:18" s="6" customFormat="1" ht="43.9" customHeight="1" x14ac:dyDescent="0.2">
      <c r="A104" s="118" t="s">
        <v>150</v>
      </c>
      <c r="B104" s="119">
        <v>2</v>
      </c>
      <c r="C104" s="119">
        <v>2</v>
      </c>
      <c r="D104" s="119">
        <v>2</v>
      </c>
      <c r="E104" s="119">
        <v>8</v>
      </c>
      <c r="F104" s="119">
        <v>3</v>
      </c>
      <c r="G104" s="120"/>
      <c r="H104" s="76" t="s">
        <v>95</v>
      </c>
      <c r="I104" s="57" t="s">
        <v>75</v>
      </c>
      <c r="J104" s="81">
        <v>293992090</v>
      </c>
      <c r="K104" s="80">
        <v>276000000</v>
      </c>
      <c r="L104" s="81">
        <v>276000000</v>
      </c>
      <c r="M104" s="81">
        <v>211200000</v>
      </c>
      <c r="N104" s="81">
        <v>187200000</v>
      </c>
      <c r="O104" s="55">
        <f t="shared" si="3"/>
        <v>0.93880076841523186</v>
      </c>
      <c r="P104" s="56">
        <f t="shared" si="4"/>
        <v>0.71838667496122088</v>
      </c>
      <c r="Q104" s="27"/>
      <c r="R104" s="33"/>
    </row>
    <row r="105" spans="1:18" s="6" customFormat="1" ht="43.9" customHeight="1" x14ac:dyDescent="0.2">
      <c r="A105" s="118" t="s">
        <v>150</v>
      </c>
      <c r="B105" s="119">
        <v>2</v>
      </c>
      <c r="C105" s="119">
        <v>2</v>
      </c>
      <c r="D105" s="119">
        <v>2</v>
      </c>
      <c r="E105" s="119">
        <v>8</v>
      </c>
      <c r="F105" s="119">
        <v>3</v>
      </c>
      <c r="G105" s="120"/>
      <c r="H105" s="76" t="s">
        <v>95</v>
      </c>
      <c r="I105" s="57" t="s">
        <v>75</v>
      </c>
      <c r="J105" s="51">
        <v>166462267</v>
      </c>
      <c r="K105" s="52">
        <v>162895267</v>
      </c>
      <c r="L105" s="51">
        <v>102953467</v>
      </c>
      <c r="M105" s="51">
        <v>94829107</v>
      </c>
      <c r="N105" s="51">
        <v>94829107</v>
      </c>
      <c r="O105" s="55">
        <f t="shared" si="3"/>
        <v>0.61847930378119864</v>
      </c>
      <c r="P105" s="56">
        <f t="shared" si="4"/>
        <v>0.56967328818127894</v>
      </c>
      <c r="Q105" s="27"/>
      <c r="R105" s="33"/>
    </row>
    <row r="106" spans="1:18" s="6" customFormat="1" ht="43.9" customHeight="1" x14ac:dyDescent="0.2">
      <c r="A106" s="118" t="s">
        <v>150</v>
      </c>
      <c r="B106" s="119">
        <v>2</v>
      </c>
      <c r="C106" s="119">
        <v>2</v>
      </c>
      <c r="D106" s="119">
        <v>2</v>
      </c>
      <c r="E106" s="119">
        <v>8</v>
      </c>
      <c r="F106" s="119">
        <v>3</v>
      </c>
      <c r="G106" s="120"/>
      <c r="H106" s="76" t="s">
        <v>95</v>
      </c>
      <c r="I106" s="57" t="s">
        <v>75</v>
      </c>
      <c r="J106" s="51">
        <v>662517176</v>
      </c>
      <c r="K106" s="52">
        <v>662438652</v>
      </c>
      <c r="L106" s="51">
        <v>662438652</v>
      </c>
      <c r="M106" s="66">
        <v>370637517.69</v>
      </c>
      <c r="N106" s="66">
        <v>370637517.69</v>
      </c>
      <c r="O106" s="55">
        <f t="shared" si="3"/>
        <v>0.99988147628039759</v>
      </c>
      <c r="P106" s="56">
        <f t="shared" si="4"/>
        <v>0.55943835287071864</v>
      </c>
      <c r="Q106" s="27"/>
      <c r="R106" s="33"/>
    </row>
    <row r="107" spans="1:18" s="5" customFormat="1" ht="43.9" customHeight="1" x14ac:dyDescent="0.2">
      <c r="A107" s="118" t="s">
        <v>150</v>
      </c>
      <c r="B107" s="119">
        <v>2</v>
      </c>
      <c r="C107" s="119">
        <v>2</v>
      </c>
      <c r="D107" s="119">
        <v>2</v>
      </c>
      <c r="E107" s="119">
        <v>8</v>
      </c>
      <c r="F107" s="119">
        <v>3</v>
      </c>
      <c r="G107" s="120"/>
      <c r="H107" s="76" t="s">
        <v>95</v>
      </c>
      <c r="I107" s="57" t="s">
        <v>75</v>
      </c>
      <c r="J107" s="51">
        <v>176519280</v>
      </c>
      <c r="K107" s="52">
        <v>176000000</v>
      </c>
      <c r="L107" s="51">
        <v>174000000</v>
      </c>
      <c r="M107" s="82">
        <v>142666667</v>
      </c>
      <c r="N107" s="82">
        <v>142666667</v>
      </c>
      <c r="O107" s="55">
        <f t="shared" si="3"/>
        <v>0.98572801792529408</v>
      </c>
      <c r="P107" s="56">
        <f t="shared" si="4"/>
        <v>0.80822144187309175</v>
      </c>
      <c r="Q107" s="27"/>
      <c r="R107" s="35"/>
    </row>
    <row r="108" spans="1:18" s="9" customFormat="1" ht="43.9" customHeight="1" x14ac:dyDescent="0.2">
      <c r="A108" s="118" t="s">
        <v>150</v>
      </c>
      <c r="B108" s="119">
        <v>2</v>
      </c>
      <c r="C108" s="119">
        <v>2</v>
      </c>
      <c r="D108" s="119">
        <v>2</v>
      </c>
      <c r="E108" s="119">
        <v>8</v>
      </c>
      <c r="F108" s="119">
        <v>3</v>
      </c>
      <c r="G108" s="120"/>
      <c r="H108" s="76" t="s">
        <v>95</v>
      </c>
      <c r="I108" s="57" t="s">
        <v>75</v>
      </c>
      <c r="J108" s="51">
        <v>175235674</v>
      </c>
      <c r="K108" s="52">
        <v>175168995</v>
      </c>
      <c r="L108" s="51">
        <v>175168995</v>
      </c>
      <c r="M108" s="66">
        <v>141700661</v>
      </c>
      <c r="N108" s="66">
        <v>141700661</v>
      </c>
      <c r="O108" s="55">
        <f t="shared" si="3"/>
        <v>0.99961948957950197</v>
      </c>
      <c r="P108" s="56">
        <f t="shared" si="4"/>
        <v>0.80862907515053128</v>
      </c>
      <c r="Q108" s="38"/>
      <c r="R108" s="39"/>
    </row>
    <row r="109" spans="1:18" s="8" customFormat="1" ht="43.9" customHeight="1" x14ac:dyDescent="0.25">
      <c r="A109" s="118" t="s">
        <v>150</v>
      </c>
      <c r="B109" s="119">
        <v>2</v>
      </c>
      <c r="C109" s="119">
        <v>2</v>
      </c>
      <c r="D109" s="119">
        <v>2</v>
      </c>
      <c r="E109" s="119">
        <v>8</v>
      </c>
      <c r="F109" s="119">
        <v>3</v>
      </c>
      <c r="G109" s="120"/>
      <c r="H109" s="76" t="s">
        <v>95</v>
      </c>
      <c r="I109" s="57" t="s">
        <v>75</v>
      </c>
      <c r="J109" s="51">
        <v>373166667</v>
      </c>
      <c r="K109" s="52">
        <v>373166667</v>
      </c>
      <c r="L109" s="51">
        <v>373166667</v>
      </c>
      <c r="M109" s="66">
        <v>293299999</v>
      </c>
      <c r="N109" s="66">
        <v>293299999</v>
      </c>
      <c r="O109" s="55">
        <f t="shared" si="3"/>
        <v>1</v>
      </c>
      <c r="P109" s="56">
        <f t="shared" si="4"/>
        <v>0.78597587870837349</v>
      </c>
      <c r="Q109" s="41"/>
      <c r="R109" s="42"/>
    </row>
    <row r="110" spans="1:18" s="8" customFormat="1" ht="43.9" customHeight="1" x14ac:dyDescent="0.25">
      <c r="A110" s="118" t="s">
        <v>150</v>
      </c>
      <c r="B110" s="119">
        <v>2</v>
      </c>
      <c r="C110" s="119">
        <v>2</v>
      </c>
      <c r="D110" s="119">
        <v>2</v>
      </c>
      <c r="E110" s="119">
        <v>8</v>
      </c>
      <c r="F110" s="119">
        <v>3</v>
      </c>
      <c r="G110" s="120"/>
      <c r="H110" s="76" t="s">
        <v>95</v>
      </c>
      <c r="I110" s="78" t="s">
        <v>75</v>
      </c>
      <c r="J110" s="81">
        <v>716000</v>
      </c>
      <c r="K110" s="80">
        <v>716000</v>
      </c>
      <c r="L110" s="81">
        <v>274428</v>
      </c>
      <c r="M110" s="82">
        <v>274428</v>
      </c>
      <c r="N110" s="82">
        <v>274428</v>
      </c>
      <c r="O110" s="55">
        <f t="shared" si="3"/>
        <v>0.38327932960893857</v>
      </c>
      <c r="P110" s="56">
        <f t="shared" si="4"/>
        <v>0.38327932960893857</v>
      </c>
      <c r="Q110" s="41"/>
      <c r="R110" s="42"/>
    </row>
    <row r="111" spans="1:18" s="8" customFormat="1" ht="43.9" customHeight="1" x14ac:dyDescent="0.25">
      <c r="A111" s="118" t="s">
        <v>151</v>
      </c>
      <c r="B111" s="119">
        <v>2</v>
      </c>
      <c r="C111" s="119">
        <v>2</v>
      </c>
      <c r="D111" s="119">
        <v>2</v>
      </c>
      <c r="E111" s="119">
        <v>8</v>
      </c>
      <c r="F111" s="119">
        <v>4</v>
      </c>
      <c r="G111" s="120"/>
      <c r="H111" s="76" t="s">
        <v>95</v>
      </c>
      <c r="I111" s="67" t="s">
        <v>51</v>
      </c>
      <c r="J111" s="51">
        <v>8669410</v>
      </c>
      <c r="K111" s="52"/>
      <c r="L111" s="51"/>
      <c r="M111" s="51"/>
      <c r="N111" s="51"/>
      <c r="O111" s="55">
        <f t="shared" si="3"/>
        <v>0</v>
      </c>
      <c r="P111" s="56">
        <f t="shared" si="4"/>
        <v>0</v>
      </c>
      <c r="Q111" s="41"/>
      <c r="R111" s="42"/>
    </row>
    <row r="112" spans="1:18" s="8" customFormat="1" ht="43.9" customHeight="1" x14ac:dyDescent="0.25">
      <c r="A112" s="118" t="s">
        <v>151</v>
      </c>
      <c r="B112" s="119">
        <v>2</v>
      </c>
      <c r="C112" s="119">
        <v>2</v>
      </c>
      <c r="D112" s="119">
        <v>2</v>
      </c>
      <c r="E112" s="119">
        <v>8</v>
      </c>
      <c r="F112" s="119">
        <v>4</v>
      </c>
      <c r="G112" s="120"/>
      <c r="H112" s="76" t="s">
        <v>95</v>
      </c>
      <c r="I112" s="67" t="s">
        <v>51</v>
      </c>
      <c r="J112" s="51">
        <v>61000000</v>
      </c>
      <c r="K112" s="52">
        <v>61000000</v>
      </c>
      <c r="L112" s="51">
        <v>61000000</v>
      </c>
      <c r="M112" s="66">
        <v>13159078.200000001</v>
      </c>
      <c r="N112" s="66">
        <v>13159078.200000001</v>
      </c>
      <c r="O112" s="55">
        <f t="shared" si="3"/>
        <v>1</v>
      </c>
      <c r="P112" s="56">
        <f t="shared" si="4"/>
        <v>0.21572259344262296</v>
      </c>
      <c r="Q112" s="41"/>
      <c r="R112" s="42"/>
    </row>
    <row r="113" spans="1:18" s="8" customFormat="1" ht="43.9" customHeight="1" x14ac:dyDescent="0.25">
      <c r="A113" s="118" t="s">
        <v>152</v>
      </c>
      <c r="B113" s="119">
        <v>2</v>
      </c>
      <c r="C113" s="119">
        <v>2</v>
      </c>
      <c r="D113" s="119">
        <v>2</v>
      </c>
      <c r="E113" s="119">
        <v>8</v>
      </c>
      <c r="F113" s="119">
        <v>5</v>
      </c>
      <c r="G113" s="120"/>
      <c r="H113" s="76" t="s">
        <v>95</v>
      </c>
      <c r="I113" s="75" t="s">
        <v>52</v>
      </c>
      <c r="J113" s="51">
        <v>238705669.99999997</v>
      </c>
      <c r="K113" s="52">
        <v>238705670</v>
      </c>
      <c r="L113" s="51">
        <v>20999881</v>
      </c>
      <c r="M113" s="51">
        <v>20999881</v>
      </c>
      <c r="N113" s="51">
        <v>20999881</v>
      </c>
      <c r="O113" s="55">
        <f t="shared" si="3"/>
        <v>8.7973951351888721E-2</v>
      </c>
      <c r="P113" s="56">
        <f t="shared" si="4"/>
        <v>8.7973951351888721E-2</v>
      </c>
      <c r="Q113" s="41"/>
      <c r="R113" s="42"/>
    </row>
    <row r="114" spans="1:18" s="7" customFormat="1" ht="43.9" customHeight="1" x14ac:dyDescent="0.25">
      <c r="A114" s="118" t="s">
        <v>152</v>
      </c>
      <c r="B114" s="119">
        <v>2</v>
      </c>
      <c r="C114" s="119">
        <v>2</v>
      </c>
      <c r="D114" s="119">
        <v>2</v>
      </c>
      <c r="E114" s="119">
        <v>8</v>
      </c>
      <c r="F114" s="119">
        <v>5</v>
      </c>
      <c r="G114" s="120"/>
      <c r="H114" s="76" t="s">
        <v>95</v>
      </c>
      <c r="I114" s="72" t="s">
        <v>52</v>
      </c>
      <c r="J114" s="51">
        <v>1248855045</v>
      </c>
      <c r="K114" s="52">
        <v>1241834765.5300002</v>
      </c>
      <c r="L114" s="51">
        <v>1241834765.53</v>
      </c>
      <c r="M114" s="66">
        <v>1034728812.6700001</v>
      </c>
      <c r="N114" s="66">
        <v>1008243766.6700001</v>
      </c>
      <c r="O114" s="55">
        <f t="shared" si="3"/>
        <v>0.99437862744911276</v>
      </c>
      <c r="P114" s="56">
        <f t="shared" si="4"/>
        <v>0.82854196474819863</v>
      </c>
      <c r="Q114" s="40"/>
      <c r="R114" s="37"/>
    </row>
    <row r="115" spans="1:18" s="7" customFormat="1" ht="43.9" customHeight="1" x14ac:dyDescent="0.25">
      <c r="A115" s="118" t="s">
        <v>152</v>
      </c>
      <c r="B115" s="119">
        <v>2</v>
      </c>
      <c r="C115" s="119">
        <v>2</v>
      </c>
      <c r="D115" s="119">
        <v>2</v>
      </c>
      <c r="E115" s="119">
        <v>8</v>
      </c>
      <c r="F115" s="119">
        <v>5</v>
      </c>
      <c r="G115" s="120"/>
      <c r="H115" s="76" t="s">
        <v>95</v>
      </c>
      <c r="I115" s="75" t="s">
        <v>52</v>
      </c>
      <c r="J115" s="51">
        <v>2600000</v>
      </c>
      <c r="K115" s="52">
        <v>2600000</v>
      </c>
      <c r="L115" s="51">
        <v>1300000</v>
      </c>
      <c r="M115" s="66">
        <v>1300000</v>
      </c>
      <c r="N115" s="82">
        <v>1300000</v>
      </c>
      <c r="O115" s="55">
        <f t="shared" si="3"/>
        <v>0.5</v>
      </c>
      <c r="P115" s="56">
        <f t="shared" si="4"/>
        <v>0.5</v>
      </c>
      <c r="Q115" s="40"/>
      <c r="R115" s="37"/>
    </row>
    <row r="116" spans="1:18" s="7" customFormat="1" ht="43.9" customHeight="1" x14ac:dyDescent="0.25">
      <c r="A116" s="118" t="s">
        <v>152</v>
      </c>
      <c r="B116" s="119">
        <v>2</v>
      </c>
      <c r="C116" s="119">
        <v>2</v>
      </c>
      <c r="D116" s="119">
        <v>2</v>
      </c>
      <c r="E116" s="119">
        <v>8</v>
      </c>
      <c r="F116" s="119">
        <v>5</v>
      </c>
      <c r="G116" s="120"/>
      <c r="H116" s="76" t="s">
        <v>95</v>
      </c>
      <c r="I116" s="75" t="s">
        <v>52</v>
      </c>
      <c r="J116" s="81">
        <v>127000</v>
      </c>
      <c r="K116" s="80">
        <v>127000</v>
      </c>
      <c r="L116" s="81"/>
      <c r="M116" s="82"/>
      <c r="N116" s="82"/>
      <c r="O116" s="55">
        <f t="shared" si="3"/>
        <v>0</v>
      </c>
      <c r="P116" s="56">
        <f t="shared" si="4"/>
        <v>0</v>
      </c>
      <c r="Q116" s="40"/>
      <c r="R116" s="37"/>
    </row>
    <row r="117" spans="1:18" s="7" customFormat="1" ht="43.9" customHeight="1" x14ac:dyDescent="0.25">
      <c r="A117" s="118" t="s">
        <v>153</v>
      </c>
      <c r="B117" s="119">
        <v>2</v>
      </c>
      <c r="C117" s="119">
        <v>2</v>
      </c>
      <c r="D117" s="119">
        <v>2</v>
      </c>
      <c r="E117" s="119">
        <v>8</v>
      </c>
      <c r="F117" s="119">
        <v>7</v>
      </c>
      <c r="G117" s="120"/>
      <c r="H117" s="76" t="s">
        <v>95</v>
      </c>
      <c r="I117" s="67" t="s">
        <v>53</v>
      </c>
      <c r="J117" s="51">
        <v>82500000</v>
      </c>
      <c r="K117" s="52">
        <v>81008721.430000007</v>
      </c>
      <c r="L117" s="51">
        <v>81008721.430000007</v>
      </c>
      <c r="M117" s="66">
        <v>12455621.43</v>
      </c>
      <c r="N117" s="66">
        <v>12455621.43</v>
      </c>
      <c r="O117" s="55">
        <f t="shared" si="3"/>
        <v>0.98192389612121223</v>
      </c>
      <c r="P117" s="56">
        <f t="shared" si="4"/>
        <v>0.15097722945454545</v>
      </c>
      <c r="Q117" s="40"/>
      <c r="R117" s="37"/>
    </row>
    <row r="118" spans="1:18" s="7" customFormat="1" ht="43.9" customHeight="1" x14ac:dyDescent="0.25">
      <c r="A118" s="118" t="s">
        <v>153</v>
      </c>
      <c r="B118" s="119">
        <v>2</v>
      </c>
      <c r="C118" s="119">
        <v>2</v>
      </c>
      <c r="D118" s="119">
        <v>2</v>
      </c>
      <c r="E118" s="119">
        <v>8</v>
      </c>
      <c r="F118" s="119">
        <v>7</v>
      </c>
      <c r="G118" s="120"/>
      <c r="H118" s="76" t="s">
        <v>95</v>
      </c>
      <c r="I118" s="67" t="s">
        <v>53</v>
      </c>
      <c r="J118" s="51">
        <v>0</v>
      </c>
      <c r="K118" s="80"/>
      <c r="L118" s="81"/>
      <c r="M118" s="82"/>
      <c r="N118" s="82"/>
      <c r="O118" s="55">
        <v>0</v>
      </c>
      <c r="P118" s="56">
        <v>0</v>
      </c>
      <c r="Q118" s="40"/>
      <c r="R118" s="37"/>
    </row>
    <row r="119" spans="1:18" s="7" customFormat="1" ht="43.9" customHeight="1" x14ac:dyDescent="0.25">
      <c r="A119" s="118" t="s">
        <v>154</v>
      </c>
      <c r="B119" s="119">
        <v>2</v>
      </c>
      <c r="C119" s="119">
        <v>2</v>
      </c>
      <c r="D119" s="119">
        <v>2</v>
      </c>
      <c r="E119" s="119">
        <v>8</v>
      </c>
      <c r="F119" s="119">
        <v>9</v>
      </c>
      <c r="G119" s="120"/>
      <c r="H119" s="76" t="s">
        <v>95</v>
      </c>
      <c r="I119" s="67" t="s">
        <v>81</v>
      </c>
      <c r="J119" s="51">
        <v>4500000</v>
      </c>
      <c r="K119" s="52">
        <v>4500000</v>
      </c>
      <c r="L119" s="51">
        <v>4500000</v>
      </c>
      <c r="M119" s="66"/>
      <c r="N119" s="66"/>
      <c r="O119" s="55">
        <f t="shared" si="3"/>
        <v>1</v>
      </c>
      <c r="P119" s="56">
        <f t="shared" si="4"/>
        <v>0</v>
      </c>
      <c r="Q119" s="40"/>
      <c r="R119" s="37"/>
    </row>
    <row r="120" spans="1:18" s="7" customFormat="1" ht="43.9" customHeight="1" x14ac:dyDescent="0.25">
      <c r="A120" s="118" t="s">
        <v>155</v>
      </c>
      <c r="B120" s="119">
        <v>2</v>
      </c>
      <c r="C120" s="119">
        <v>2</v>
      </c>
      <c r="D120" s="119">
        <v>2</v>
      </c>
      <c r="E120" s="119">
        <v>9</v>
      </c>
      <c r="F120" s="119">
        <v>2</v>
      </c>
      <c r="G120" s="120"/>
      <c r="H120" s="76" t="s">
        <v>95</v>
      </c>
      <c r="I120" s="72" t="s">
        <v>54</v>
      </c>
      <c r="J120" s="51">
        <v>500600000</v>
      </c>
      <c r="K120" s="52">
        <v>500600000</v>
      </c>
      <c r="L120" s="81">
        <v>500600000</v>
      </c>
      <c r="M120" s="82">
        <v>200000000</v>
      </c>
      <c r="N120" s="82">
        <v>200000000</v>
      </c>
      <c r="O120" s="55">
        <f t="shared" si="3"/>
        <v>1</v>
      </c>
      <c r="P120" s="56">
        <f t="shared" si="4"/>
        <v>0.39952057530962842</v>
      </c>
      <c r="Q120" s="40"/>
      <c r="R120" s="37"/>
    </row>
    <row r="121" spans="1:18" s="7" customFormat="1" ht="43.9" customHeight="1" x14ac:dyDescent="0.25">
      <c r="A121" s="118" t="s">
        <v>156</v>
      </c>
      <c r="B121" s="119">
        <v>2</v>
      </c>
      <c r="C121" s="119">
        <v>2</v>
      </c>
      <c r="D121" s="119">
        <v>2</v>
      </c>
      <c r="E121" s="119">
        <v>9</v>
      </c>
      <c r="F121" s="119">
        <v>3</v>
      </c>
      <c r="G121" s="120"/>
      <c r="H121" s="76" t="s">
        <v>95</v>
      </c>
      <c r="I121" s="67" t="s">
        <v>61</v>
      </c>
      <c r="J121" s="51">
        <v>10000000</v>
      </c>
      <c r="K121" s="52">
        <v>4000000</v>
      </c>
      <c r="L121" s="51">
        <v>2528000</v>
      </c>
      <c r="M121" s="66"/>
      <c r="N121" s="66"/>
      <c r="O121" s="55">
        <f t="shared" si="3"/>
        <v>0.25280000000000002</v>
      </c>
      <c r="P121" s="56">
        <f t="shared" si="4"/>
        <v>0</v>
      </c>
      <c r="Q121" s="40"/>
      <c r="R121" s="37"/>
    </row>
    <row r="122" spans="1:18" s="7" customFormat="1" ht="43.9" customHeight="1" x14ac:dyDescent="0.25">
      <c r="A122" s="118" t="s">
        <v>157</v>
      </c>
      <c r="B122" s="119">
        <v>2</v>
      </c>
      <c r="C122" s="119">
        <v>2</v>
      </c>
      <c r="D122" s="119">
        <v>2</v>
      </c>
      <c r="E122" s="119">
        <v>9</v>
      </c>
      <c r="F122" s="119">
        <v>4</v>
      </c>
      <c r="G122" s="120"/>
      <c r="H122" s="76" t="s">
        <v>95</v>
      </c>
      <c r="I122" s="67" t="s">
        <v>55</v>
      </c>
      <c r="J122" s="51">
        <v>18000070</v>
      </c>
      <c r="K122" s="52">
        <v>18000000</v>
      </c>
      <c r="L122" s="51">
        <v>18000000</v>
      </c>
      <c r="M122" s="66">
        <v>12146542</v>
      </c>
      <c r="N122" s="66">
        <v>12146542</v>
      </c>
      <c r="O122" s="55">
        <f t="shared" si="3"/>
        <v>0.99999611112623454</v>
      </c>
      <c r="P122" s="56">
        <f t="shared" si="4"/>
        <v>0.67480526464619306</v>
      </c>
      <c r="Q122" s="40"/>
      <c r="R122" s="37"/>
    </row>
    <row r="123" spans="1:18" s="7" customFormat="1" ht="43.9" customHeight="1" x14ac:dyDescent="0.25">
      <c r="A123" s="118" t="s">
        <v>158</v>
      </c>
      <c r="B123" s="119">
        <v>2</v>
      </c>
      <c r="C123" s="119">
        <v>2</v>
      </c>
      <c r="D123" s="119">
        <v>2</v>
      </c>
      <c r="E123" s="119">
        <v>9</v>
      </c>
      <c r="F123" s="119">
        <v>6</v>
      </c>
      <c r="G123" s="120"/>
      <c r="H123" s="76" t="s">
        <v>95</v>
      </c>
      <c r="I123" s="67" t="s">
        <v>92</v>
      </c>
      <c r="J123" s="51">
        <v>629937090</v>
      </c>
      <c r="K123" s="52">
        <v>629937090</v>
      </c>
      <c r="L123" s="51">
        <v>629937090</v>
      </c>
      <c r="M123" s="66">
        <v>191823753</v>
      </c>
      <c r="N123" s="66">
        <v>191823753</v>
      </c>
      <c r="O123" s="55">
        <f t="shared" si="3"/>
        <v>1</v>
      </c>
      <c r="P123" s="56">
        <f t="shared" si="4"/>
        <v>0.30451255537279126</v>
      </c>
      <c r="Q123" s="40"/>
      <c r="R123" s="37"/>
    </row>
    <row r="124" spans="1:18" s="7" customFormat="1" ht="43.9" customHeight="1" x14ac:dyDescent="0.25">
      <c r="A124" s="118" t="s">
        <v>159</v>
      </c>
      <c r="B124" s="119">
        <v>2</v>
      </c>
      <c r="C124" s="119">
        <v>2</v>
      </c>
      <c r="D124" s="119">
        <v>2</v>
      </c>
      <c r="E124" s="119">
        <v>10</v>
      </c>
      <c r="F124" s="119"/>
      <c r="G124" s="120"/>
      <c r="H124" s="76" t="s">
        <v>95</v>
      </c>
      <c r="I124" s="72" t="s">
        <v>27</v>
      </c>
      <c r="J124" s="51">
        <v>787379620</v>
      </c>
      <c r="K124" s="52">
        <v>787379620</v>
      </c>
      <c r="L124" s="52">
        <v>766473482.47000015</v>
      </c>
      <c r="M124" s="64">
        <v>758538261.19000006</v>
      </c>
      <c r="N124" s="66">
        <v>750279915.19000018</v>
      </c>
      <c r="O124" s="55">
        <f t="shared" si="3"/>
        <v>0.97344846501107074</v>
      </c>
      <c r="P124" s="56">
        <f t="shared" si="4"/>
        <v>0.96337045298429247</v>
      </c>
      <c r="Q124" s="40"/>
      <c r="R124" s="37"/>
    </row>
    <row r="125" spans="1:18" s="7" customFormat="1" ht="43.9" customHeight="1" x14ac:dyDescent="0.25">
      <c r="A125" s="118" t="s">
        <v>159</v>
      </c>
      <c r="B125" s="119">
        <v>2</v>
      </c>
      <c r="C125" s="119">
        <v>2</v>
      </c>
      <c r="D125" s="119">
        <v>2</v>
      </c>
      <c r="E125" s="119">
        <v>10</v>
      </c>
      <c r="F125" s="119"/>
      <c r="G125" s="120"/>
      <c r="H125" s="76" t="s">
        <v>95</v>
      </c>
      <c r="I125" s="67" t="s">
        <v>27</v>
      </c>
      <c r="J125" s="51">
        <v>0</v>
      </c>
      <c r="K125" s="52"/>
      <c r="L125" s="51"/>
      <c r="M125" s="66"/>
      <c r="N125" s="66"/>
      <c r="O125" s="55">
        <v>0</v>
      </c>
      <c r="P125" s="56">
        <v>0</v>
      </c>
      <c r="Q125" s="40"/>
      <c r="R125" s="37"/>
    </row>
    <row r="126" spans="1:18" s="7" customFormat="1" ht="43.9" customHeight="1" x14ac:dyDescent="0.25">
      <c r="A126" s="118" t="s">
        <v>160</v>
      </c>
      <c r="B126" s="119">
        <v>3</v>
      </c>
      <c r="C126" s="119">
        <v>3</v>
      </c>
      <c r="D126" s="119">
        <v>1</v>
      </c>
      <c r="E126" s="119">
        <v>2</v>
      </c>
      <c r="F126" s="119"/>
      <c r="G126" s="120"/>
      <c r="H126" s="76" t="s">
        <v>95</v>
      </c>
      <c r="I126" s="67" t="s">
        <v>64</v>
      </c>
      <c r="J126" s="81">
        <v>11327300000</v>
      </c>
      <c r="K126" s="84">
        <v>11327300000</v>
      </c>
      <c r="L126" s="81">
        <v>11327300000</v>
      </c>
      <c r="M126" s="82">
        <v>11327300000</v>
      </c>
      <c r="N126" s="83">
        <v>11327300000</v>
      </c>
      <c r="O126" s="55">
        <f t="shared" si="3"/>
        <v>1</v>
      </c>
      <c r="P126" s="56">
        <f t="shared" si="4"/>
        <v>1</v>
      </c>
      <c r="Q126" s="40"/>
      <c r="R126" s="37"/>
    </row>
    <row r="127" spans="1:18" s="7" customFormat="1" ht="43.9" customHeight="1" x14ac:dyDescent="0.25">
      <c r="A127" s="118" t="s">
        <v>161</v>
      </c>
      <c r="B127" s="119">
        <v>3</v>
      </c>
      <c r="C127" s="119">
        <v>3</v>
      </c>
      <c r="D127" s="119">
        <v>1</v>
      </c>
      <c r="E127" s="119">
        <v>999</v>
      </c>
      <c r="F127" s="119"/>
      <c r="G127" s="120"/>
      <c r="H127" s="76" t="s">
        <v>95</v>
      </c>
      <c r="I127" s="67" t="s">
        <v>93</v>
      </c>
      <c r="J127" s="51">
        <v>0</v>
      </c>
      <c r="K127" s="51"/>
      <c r="L127" s="51"/>
      <c r="M127" s="66"/>
      <c r="N127" s="71"/>
      <c r="O127" s="55">
        <v>0</v>
      </c>
      <c r="P127" s="56">
        <v>0</v>
      </c>
      <c r="Q127" s="40"/>
      <c r="R127" s="37"/>
    </row>
    <row r="128" spans="1:18" s="7" customFormat="1" ht="43.9" customHeight="1" x14ac:dyDescent="0.25">
      <c r="A128" s="118" t="s">
        <v>161</v>
      </c>
      <c r="B128" s="119">
        <v>3</v>
      </c>
      <c r="C128" s="119">
        <v>3</v>
      </c>
      <c r="D128" s="119">
        <v>1</v>
      </c>
      <c r="E128" s="119">
        <v>999</v>
      </c>
      <c r="F128" s="119"/>
      <c r="G128" s="120"/>
      <c r="H128" s="76" t="s">
        <v>95</v>
      </c>
      <c r="I128" s="67" t="s">
        <v>93</v>
      </c>
      <c r="J128" s="81">
        <v>0</v>
      </c>
      <c r="K128" s="84"/>
      <c r="L128" s="81"/>
      <c r="M128" s="82"/>
      <c r="N128" s="83"/>
      <c r="O128" s="55">
        <v>0</v>
      </c>
      <c r="P128" s="56">
        <v>0</v>
      </c>
      <c r="Q128" s="40"/>
      <c r="R128" s="37"/>
    </row>
    <row r="129" spans="1:18" s="13" customFormat="1" ht="43.9" customHeight="1" x14ac:dyDescent="0.25">
      <c r="A129" s="118" t="s">
        <v>162</v>
      </c>
      <c r="B129" s="119">
        <v>3</v>
      </c>
      <c r="C129" s="119">
        <v>3</v>
      </c>
      <c r="D129" s="119">
        <v>4</v>
      </c>
      <c r="E129" s="119">
        <v>6</v>
      </c>
      <c r="F129" s="119"/>
      <c r="G129" s="120"/>
      <c r="H129" s="76" t="s">
        <v>96</v>
      </c>
      <c r="I129" s="72" t="s">
        <v>28</v>
      </c>
      <c r="J129" s="81">
        <v>3940340245369</v>
      </c>
      <c r="K129" s="84">
        <v>3940340245369</v>
      </c>
      <c r="L129" s="81">
        <v>3940340245369</v>
      </c>
      <c r="M129" s="82">
        <v>3940340245369</v>
      </c>
      <c r="N129" s="83">
        <v>3940340245369</v>
      </c>
      <c r="O129" s="55">
        <f t="shared" si="3"/>
        <v>1</v>
      </c>
      <c r="P129" s="56">
        <f t="shared" si="4"/>
        <v>1</v>
      </c>
      <c r="Q129" s="36"/>
      <c r="R129" s="43"/>
    </row>
    <row r="130" spans="1:18" ht="43.9" customHeight="1" x14ac:dyDescent="0.2">
      <c r="A130" s="118" t="s">
        <v>163</v>
      </c>
      <c r="B130" s="119">
        <v>3</v>
      </c>
      <c r="C130" s="119">
        <v>4</v>
      </c>
      <c r="D130" s="119">
        <v>2</v>
      </c>
      <c r="E130" s="119">
        <v>12</v>
      </c>
      <c r="F130" s="119">
        <v>1</v>
      </c>
      <c r="G130" s="120"/>
      <c r="H130" s="76" t="s">
        <v>95</v>
      </c>
      <c r="I130" s="67" t="s">
        <v>29</v>
      </c>
      <c r="J130" s="51">
        <v>108560973</v>
      </c>
      <c r="K130" s="51">
        <v>96500000</v>
      </c>
      <c r="L130" s="81">
        <v>74740005</v>
      </c>
      <c r="M130" s="82">
        <v>74740005</v>
      </c>
      <c r="N130" s="85">
        <v>74740005</v>
      </c>
      <c r="O130" s="55">
        <f t="shared" si="3"/>
        <v>0.68846108260286132</v>
      </c>
      <c r="P130" s="56">
        <f t="shared" si="4"/>
        <v>0.68846108260286132</v>
      </c>
    </row>
    <row r="131" spans="1:18" ht="43.9" customHeight="1" x14ac:dyDescent="0.2">
      <c r="A131" s="118" t="s">
        <v>164</v>
      </c>
      <c r="B131" s="119">
        <v>3</v>
      </c>
      <c r="C131" s="119">
        <v>4</v>
      </c>
      <c r="D131" s="119">
        <v>2</v>
      </c>
      <c r="E131" s="119">
        <v>12</v>
      </c>
      <c r="F131" s="119">
        <v>2</v>
      </c>
      <c r="G131" s="120"/>
      <c r="H131" s="76" t="s">
        <v>95</v>
      </c>
      <c r="I131" s="67" t="s">
        <v>30</v>
      </c>
      <c r="J131" s="69">
        <v>34318315</v>
      </c>
      <c r="K131" s="51">
        <v>21000000</v>
      </c>
      <c r="L131" s="51">
        <v>20509839.129999999</v>
      </c>
      <c r="M131" s="66">
        <v>20509839.129999999</v>
      </c>
      <c r="N131" s="66">
        <v>20509839.129999999</v>
      </c>
      <c r="O131" s="55">
        <f t="shared" si="3"/>
        <v>0.59763537720310567</v>
      </c>
      <c r="P131" s="56">
        <f t="shared" si="4"/>
        <v>0.59763537720310567</v>
      </c>
    </row>
    <row r="132" spans="1:18" ht="43.9" customHeight="1" x14ac:dyDescent="0.2">
      <c r="A132" s="118" t="s">
        <v>165</v>
      </c>
      <c r="B132" s="119">
        <v>3</v>
      </c>
      <c r="C132" s="119">
        <v>10</v>
      </c>
      <c r="D132" s="119">
        <v>1</v>
      </c>
      <c r="E132" s="119">
        <v>1</v>
      </c>
      <c r="F132" s="119"/>
      <c r="G132" s="120"/>
      <c r="H132" s="76" t="s">
        <v>95</v>
      </c>
      <c r="I132" s="78" t="s">
        <v>66</v>
      </c>
      <c r="J132" s="69">
        <v>798758000</v>
      </c>
      <c r="K132" s="51"/>
      <c r="L132" s="51"/>
      <c r="M132" s="51"/>
      <c r="N132" s="51"/>
      <c r="O132" s="55">
        <f t="shared" si="3"/>
        <v>0</v>
      </c>
      <c r="P132" s="56">
        <f t="shared" si="4"/>
        <v>0</v>
      </c>
    </row>
    <row r="133" spans="1:18" ht="43.9" customHeight="1" x14ac:dyDescent="0.2">
      <c r="A133" s="118" t="s">
        <v>165</v>
      </c>
      <c r="B133" s="119">
        <v>3</v>
      </c>
      <c r="C133" s="119">
        <v>10</v>
      </c>
      <c r="D133" s="119">
        <v>1</v>
      </c>
      <c r="E133" s="119">
        <v>1</v>
      </c>
      <c r="F133" s="119"/>
      <c r="G133" s="120"/>
      <c r="H133" s="76" t="s">
        <v>95</v>
      </c>
      <c r="I133" s="67" t="s">
        <v>66</v>
      </c>
      <c r="J133" s="81">
        <v>1242000</v>
      </c>
      <c r="K133" s="84">
        <v>1242000</v>
      </c>
      <c r="L133" s="81">
        <v>284379</v>
      </c>
      <c r="M133" s="82">
        <v>284379</v>
      </c>
      <c r="N133" s="83">
        <v>284379</v>
      </c>
      <c r="O133" s="55">
        <f t="shared" si="3"/>
        <v>0.22896859903381642</v>
      </c>
      <c r="P133" s="56">
        <f t="shared" si="4"/>
        <v>0.22896859903381642</v>
      </c>
    </row>
    <row r="134" spans="1:18" ht="43.9" customHeight="1" x14ac:dyDescent="0.2">
      <c r="A134" s="118" t="s">
        <v>166</v>
      </c>
      <c r="B134" s="119">
        <v>3</v>
      </c>
      <c r="C134" s="119">
        <v>10</v>
      </c>
      <c r="D134" s="119">
        <v>1</v>
      </c>
      <c r="E134" s="119">
        <v>2</v>
      </c>
      <c r="F134" s="119"/>
      <c r="G134" s="120"/>
      <c r="H134" s="76" t="s">
        <v>95</v>
      </c>
      <c r="I134" s="75" t="s">
        <v>67</v>
      </c>
      <c r="J134" s="51">
        <v>399507000</v>
      </c>
      <c r="K134" s="51"/>
      <c r="L134" s="51"/>
      <c r="M134" s="51"/>
      <c r="N134" s="51"/>
      <c r="O134" s="55">
        <f t="shared" si="3"/>
        <v>0</v>
      </c>
      <c r="P134" s="56">
        <f t="shared" si="4"/>
        <v>0</v>
      </c>
    </row>
    <row r="135" spans="1:18" ht="43.9" customHeight="1" x14ac:dyDescent="0.2">
      <c r="A135" s="118" t="s">
        <v>166</v>
      </c>
      <c r="B135" s="119">
        <v>3</v>
      </c>
      <c r="C135" s="119">
        <v>10</v>
      </c>
      <c r="D135" s="119">
        <v>1</v>
      </c>
      <c r="E135" s="119">
        <v>2</v>
      </c>
      <c r="F135" s="119"/>
      <c r="G135" s="120"/>
      <c r="H135" s="76" t="s">
        <v>95</v>
      </c>
      <c r="I135" s="79" t="s">
        <v>67</v>
      </c>
      <c r="J135" s="51">
        <v>493000</v>
      </c>
      <c r="K135" s="84">
        <v>493000</v>
      </c>
      <c r="L135" s="81"/>
      <c r="M135" s="82"/>
      <c r="N135" s="83"/>
      <c r="O135" s="55">
        <f t="shared" si="3"/>
        <v>0</v>
      </c>
      <c r="P135" s="56">
        <f t="shared" si="4"/>
        <v>0</v>
      </c>
    </row>
    <row r="136" spans="1:18" ht="43.9" customHeight="1" x14ac:dyDescent="0.2">
      <c r="A136" s="118" t="s">
        <v>167</v>
      </c>
      <c r="B136" s="119">
        <v>3</v>
      </c>
      <c r="C136" s="119">
        <v>10</v>
      </c>
      <c r="D136" s="119">
        <v>1</v>
      </c>
      <c r="E136" s="119">
        <v>3</v>
      </c>
      <c r="F136" s="119"/>
      <c r="G136" s="120"/>
      <c r="H136" s="76" t="s">
        <v>95</v>
      </c>
      <c r="I136" s="57" t="s">
        <v>68</v>
      </c>
      <c r="J136" s="51">
        <v>799714000</v>
      </c>
      <c r="K136" s="51"/>
      <c r="L136" s="51"/>
      <c r="M136" s="51"/>
      <c r="N136" s="51"/>
      <c r="O136" s="55">
        <f t="shared" si="3"/>
        <v>0</v>
      </c>
      <c r="P136" s="56">
        <f t="shared" si="4"/>
        <v>0</v>
      </c>
    </row>
    <row r="137" spans="1:18" ht="43.9" customHeight="1" x14ac:dyDescent="0.2">
      <c r="A137" s="118" t="s">
        <v>167</v>
      </c>
      <c r="B137" s="119">
        <v>3</v>
      </c>
      <c r="C137" s="119">
        <v>10</v>
      </c>
      <c r="D137" s="119">
        <v>1</v>
      </c>
      <c r="E137" s="119">
        <v>3</v>
      </c>
      <c r="F137" s="119"/>
      <c r="G137" s="120"/>
      <c r="H137" s="76" t="s">
        <v>95</v>
      </c>
      <c r="I137" s="67" t="s">
        <v>68</v>
      </c>
      <c r="J137" s="88">
        <v>286000</v>
      </c>
      <c r="K137" s="89">
        <v>286000</v>
      </c>
      <c r="L137" s="88"/>
      <c r="M137" s="90"/>
      <c r="N137" s="91"/>
      <c r="O137" s="55">
        <f t="shared" si="3"/>
        <v>0</v>
      </c>
      <c r="P137" s="56">
        <f t="shared" si="4"/>
        <v>0</v>
      </c>
    </row>
    <row r="138" spans="1:18" ht="43.9" customHeight="1" x14ac:dyDescent="0.2">
      <c r="A138" s="118" t="s">
        <v>168</v>
      </c>
      <c r="B138" s="119">
        <v>5</v>
      </c>
      <c r="C138" s="119">
        <v>1</v>
      </c>
      <c r="D138" s="119">
        <v>1</v>
      </c>
      <c r="E138" s="119">
        <v>4</v>
      </c>
      <c r="F138" s="119">
        <v>5</v>
      </c>
      <c r="G138" s="120"/>
      <c r="H138" s="76" t="s">
        <v>95</v>
      </c>
      <c r="I138" s="79" t="s">
        <v>88</v>
      </c>
      <c r="J138" s="69">
        <v>0</v>
      </c>
      <c r="K138" s="69"/>
      <c r="L138" s="69"/>
      <c r="M138" s="69"/>
      <c r="N138" s="69"/>
      <c r="O138" s="55">
        <v>0</v>
      </c>
      <c r="P138" s="56">
        <v>0</v>
      </c>
    </row>
    <row r="139" spans="1:18" ht="43.9" customHeight="1" x14ac:dyDescent="0.2">
      <c r="A139" s="118" t="s">
        <v>169</v>
      </c>
      <c r="B139" s="119">
        <v>5</v>
      </c>
      <c r="C139" s="119">
        <v>1</v>
      </c>
      <c r="D139" s="119">
        <v>1</v>
      </c>
      <c r="E139" s="119">
        <v>4</v>
      </c>
      <c r="F139" s="119">
        <v>7</v>
      </c>
      <c r="G139" s="120"/>
      <c r="H139" s="76" t="s">
        <v>95</v>
      </c>
      <c r="I139" s="75" t="s">
        <v>42</v>
      </c>
      <c r="J139" s="51">
        <v>2167081500</v>
      </c>
      <c r="K139" s="51">
        <v>2164618495.1799998</v>
      </c>
      <c r="L139" s="51">
        <v>1015173102.16</v>
      </c>
      <c r="M139" s="51">
        <v>879516202.15999997</v>
      </c>
      <c r="N139" s="53">
        <v>879516202.15999997</v>
      </c>
      <c r="O139" s="55">
        <f t="shared" ref="O139:O186" si="5">+L139/J139</f>
        <v>0.46845174127507433</v>
      </c>
      <c r="P139" s="56">
        <f t="shared" ref="P139:P186" si="6">+M139/J139</f>
        <v>0.40585284963209733</v>
      </c>
    </row>
    <row r="140" spans="1:18" ht="43.9" customHeight="1" x14ac:dyDescent="0.2">
      <c r="A140" s="118" t="s">
        <v>169</v>
      </c>
      <c r="B140" s="119">
        <v>5</v>
      </c>
      <c r="C140" s="119">
        <v>1</v>
      </c>
      <c r="D140" s="119">
        <v>1</v>
      </c>
      <c r="E140" s="119">
        <v>4</v>
      </c>
      <c r="F140" s="119">
        <v>7</v>
      </c>
      <c r="G140" s="120"/>
      <c r="H140" s="76" t="s">
        <v>95</v>
      </c>
      <c r="I140" s="75" t="s">
        <v>42</v>
      </c>
      <c r="J140" s="51">
        <v>35800000</v>
      </c>
      <c r="K140" s="51">
        <v>35800000</v>
      </c>
      <c r="L140" s="51">
        <v>27832000</v>
      </c>
      <c r="M140" s="66">
        <v>13916000</v>
      </c>
      <c r="N140" s="71">
        <v>9940000</v>
      </c>
      <c r="O140" s="55">
        <f t="shared" si="5"/>
        <v>0.7774301675977654</v>
      </c>
      <c r="P140" s="56">
        <f t="shared" si="6"/>
        <v>0.3887150837988827</v>
      </c>
    </row>
    <row r="141" spans="1:18" ht="43.9" customHeight="1" x14ac:dyDescent="0.2">
      <c r="A141" s="118" t="s">
        <v>169</v>
      </c>
      <c r="B141" s="119">
        <v>5</v>
      </c>
      <c r="C141" s="119">
        <v>1</v>
      </c>
      <c r="D141" s="119">
        <v>1</v>
      </c>
      <c r="E141" s="119">
        <v>4</v>
      </c>
      <c r="F141" s="119">
        <v>7</v>
      </c>
      <c r="G141" s="120"/>
      <c r="H141" s="76" t="s">
        <v>95</v>
      </c>
      <c r="I141" s="75" t="s">
        <v>42</v>
      </c>
      <c r="J141" s="51">
        <v>1211000000</v>
      </c>
      <c r="K141" s="52">
        <v>1191205685</v>
      </c>
      <c r="L141" s="51">
        <v>591205685</v>
      </c>
      <c r="M141" s="66">
        <v>551397686</v>
      </c>
      <c r="N141" s="66">
        <v>551397686</v>
      </c>
      <c r="O141" s="55">
        <f t="shared" si="5"/>
        <v>0.48819627167630059</v>
      </c>
      <c r="P141" s="56">
        <f t="shared" si="6"/>
        <v>0.45532426589595376</v>
      </c>
    </row>
    <row r="142" spans="1:18" ht="43.9" customHeight="1" x14ac:dyDescent="0.2">
      <c r="A142" s="118" t="s">
        <v>169</v>
      </c>
      <c r="B142" s="119">
        <v>5</v>
      </c>
      <c r="C142" s="119">
        <v>1</v>
      </c>
      <c r="D142" s="119">
        <v>1</v>
      </c>
      <c r="E142" s="119">
        <v>4</v>
      </c>
      <c r="F142" s="119">
        <v>7</v>
      </c>
      <c r="G142" s="120"/>
      <c r="H142" s="76" t="s">
        <v>95</v>
      </c>
      <c r="I142" s="72" t="s">
        <v>42</v>
      </c>
      <c r="J142" s="51">
        <v>1961900806.0000005</v>
      </c>
      <c r="K142" s="51">
        <v>1961900806</v>
      </c>
      <c r="L142" s="51">
        <v>1701900806</v>
      </c>
      <c r="M142" s="66">
        <v>1299871206</v>
      </c>
      <c r="N142" s="71">
        <v>1299871206</v>
      </c>
      <c r="O142" s="55">
        <f t="shared" si="5"/>
        <v>0.867475460938263</v>
      </c>
      <c r="P142" s="56">
        <f t="shared" si="6"/>
        <v>0.66255704774913049</v>
      </c>
    </row>
    <row r="143" spans="1:18" ht="43.9" customHeight="1" x14ac:dyDescent="0.2">
      <c r="A143" s="118" t="s">
        <v>169</v>
      </c>
      <c r="B143" s="119">
        <v>5</v>
      </c>
      <c r="C143" s="119">
        <v>1</v>
      </c>
      <c r="D143" s="119">
        <v>1</v>
      </c>
      <c r="E143" s="119">
        <v>4</v>
      </c>
      <c r="F143" s="119">
        <v>7</v>
      </c>
      <c r="G143" s="120"/>
      <c r="H143" s="76" t="s">
        <v>95</v>
      </c>
      <c r="I143" s="57" t="s">
        <v>42</v>
      </c>
      <c r="J143" s="81">
        <v>2750000</v>
      </c>
      <c r="K143" s="84">
        <v>2750000</v>
      </c>
      <c r="L143" s="81"/>
      <c r="M143" s="82"/>
      <c r="N143" s="83"/>
      <c r="O143" s="55">
        <f t="shared" si="5"/>
        <v>0</v>
      </c>
      <c r="P143" s="56">
        <f t="shared" si="6"/>
        <v>0</v>
      </c>
    </row>
    <row r="144" spans="1:18" ht="43.9" customHeight="1" x14ac:dyDescent="0.2">
      <c r="A144" s="118" t="s">
        <v>170</v>
      </c>
      <c r="B144" s="119">
        <v>5</v>
      </c>
      <c r="C144" s="119">
        <v>1</v>
      </c>
      <c r="D144" s="119">
        <v>2</v>
      </c>
      <c r="E144" s="119">
        <v>5</v>
      </c>
      <c r="F144" s="119">
        <v>4</v>
      </c>
      <c r="G144" s="120"/>
      <c r="H144" s="76" t="s">
        <v>95</v>
      </c>
      <c r="I144" s="67" t="s">
        <v>43</v>
      </c>
      <c r="J144" s="51">
        <v>0</v>
      </c>
      <c r="K144" s="51"/>
      <c r="L144" s="51"/>
      <c r="M144" s="66"/>
      <c r="N144" s="71"/>
      <c r="O144" s="55">
        <v>0</v>
      </c>
      <c r="P144" s="56">
        <v>0</v>
      </c>
    </row>
    <row r="145" spans="1:16" ht="43.9" customHeight="1" x14ac:dyDescent="0.2">
      <c r="A145" s="118" t="s">
        <v>171</v>
      </c>
      <c r="B145" s="119">
        <v>5</v>
      </c>
      <c r="C145" s="119">
        <v>1</v>
      </c>
      <c r="D145" s="119">
        <v>2</v>
      </c>
      <c r="E145" s="119">
        <v>6</v>
      </c>
      <c r="F145" s="119">
        <v>4</v>
      </c>
      <c r="G145" s="120"/>
      <c r="H145" s="76" t="s">
        <v>95</v>
      </c>
      <c r="I145" s="72" t="s">
        <v>45</v>
      </c>
      <c r="J145" s="51">
        <v>0</v>
      </c>
      <c r="K145" s="51"/>
      <c r="L145" s="51"/>
      <c r="M145" s="66"/>
      <c r="N145" s="71"/>
      <c r="O145" s="55">
        <v>0</v>
      </c>
      <c r="P145" s="56">
        <v>0</v>
      </c>
    </row>
    <row r="146" spans="1:16" ht="43.9" customHeight="1" x14ac:dyDescent="0.2">
      <c r="A146" s="118" t="s">
        <v>172</v>
      </c>
      <c r="B146" s="119">
        <v>5</v>
      </c>
      <c r="C146" s="119">
        <v>1</v>
      </c>
      <c r="D146" s="119">
        <v>2</v>
      </c>
      <c r="E146" s="119">
        <v>7</v>
      </c>
      <c r="F146" s="119">
        <v>1</v>
      </c>
      <c r="G146" s="120"/>
      <c r="H146" s="76" t="s">
        <v>95</v>
      </c>
      <c r="I146" s="67" t="s">
        <v>48</v>
      </c>
      <c r="J146" s="51">
        <v>0</v>
      </c>
      <c r="K146" s="51"/>
      <c r="L146" s="51"/>
      <c r="M146" s="66"/>
      <c r="N146" s="71"/>
      <c r="O146" s="55">
        <v>0</v>
      </c>
      <c r="P146" s="56">
        <v>0</v>
      </c>
    </row>
    <row r="147" spans="1:16" ht="43.9" customHeight="1" x14ac:dyDescent="0.2">
      <c r="A147" s="118" t="s">
        <v>173</v>
      </c>
      <c r="B147" s="119">
        <v>5</v>
      </c>
      <c r="C147" s="119">
        <v>1</v>
      </c>
      <c r="D147" s="119">
        <v>2</v>
      </c>
      <c r="E147" s="119">
        <v>8</v>
      </c>
      <c r="F147" s="119">
        <v>2</v>
      </c>
      <c r="G147" s="120"/>
      <c r="H147" s="76" t="s">
        <v>95</v>
      </c>
      <c r="I147" s="57" t="s">
        <v>50</v>
      </c>
      <c r="J147" s="69">
        <v>5299453557.1300011</v>
      </c>
      <c r="K147" s="51">
        <v>5168074354.1199999</v>
      </c>
      <c r="L147" s="51">
        <v>5168074354.1199999</v>
      </c>
      <c r="M147" s="51">
        <v>4267479456.8200002</v>
      </c>
      <c r="N147" s="53">
        <v>4267479456.8200002</v>
      </c>
      <c r="O147" s="55">
        <f t="shared" si="5"/>
        <v>0.97520891510913599</v>
      </c>
      <c r="P147" s="56">
        <f t="shared" si="6"/>
        <v>0.80526782824210996</v>
      </c>
    </row>
    <row r="148" spans="1:16" ht="43.9" customHeight="1" x14ac:dyDescent="0.2">
      <c r="A148" s="118" t="s">
        <v>173</v>
      </c>
      <c r="B148" s="119">
        <v>5</v>
      </c>
      <c r="C148" s="119">
        <v>1</v>
      </c>
      <c r="D148" s="119">
        <v>2</v>
      </c>
      <c r="E148" s="119">
        <v>8</v>
      </c>
      <c r="F148" s="119">
        <v>2</v>
      </c>
      <c r="G148" s="120"/>
      <c r="H148" s="76" t="s">
        <v>95</v>
      </c>
      <c r="I148" s="67" t="s">
        <v>50</v>
      </c>
      <c r="J148" s="69">
        <v>702500000</v>
      </c>
      <c r="K148" s="51">
        <v>699300000</v>
      </c>
      <c r="L148" s="51">
        <v>699300000</v>
      </c>
      <c r="M148" s="66">
        <v>289533332.32999998</v>
      </c>
      <c r="N148" s="66">
        <v>289533332.32999998</v>
      </c>
      <c r="O148" s="55">
        <f t="shared" si="5"/>
        <v>0.9954448398576512</v>
      </c>
      <c r="P148" s="56">
        <f t="shared" si="6"/>
        <v>0.41214709228469748</v>
      </c>
    </row>
    <row r="149" spans="1:16" ht="43.9" customHeight="1" x14ac:dyDescent="0.2">
      <c r="A149" s="118" t="s">
        <v>173</v>
      </c>
      <c r="B149" s="119">
        <v>5</v>
      </c>
      <c r="C149" s="119">
        <v>1</v>
      </c>
      <c r="D149" s="119">
        <v>2</v>
      </c>
      <c r="E149" s="119">
        <v>8</v>
      </c>
      <c r="F149" s="119">
        <v>2</v>
      </c>
      <c r="G149" s="120"/>
      <c r="H149" s="76" t="s">
        <v>95</v>
      </c>
      <c r="I149" s="67" t="s">
        <v>50</v>
      </c>
      <c r="J149" s="69">
        <v>166976999.99999997</v>
      </c>
      <c r="K149" s="51">
        <v>165000000</v>
      </c>
      <c r="L149" s="51">
        <v>165000000</v>
      </c>
      <c r="M149" s="66">
        <v>79666667</v>
      </c>
      <c r="N149" s="66">
        <v>79666667</v>
      </c>
      <c r="O149" s="55">
        <f t="shared" si="5"/>
        <v>0.98816004599435869</v>
      </c>
      <c r="P149" s="56">
        <f t="shared" si="6"/>
        <v>0.47711162016325609</v>
      </c>
    </row>
    <row r="150" spans="1:16" ht="43.9" customHeight="1" x14ac:dyDescent="0.2">
      <c r="A150" s="118" t="s">
        <v>173</v>
      </c>
      <c r="B150" s="119">
        <v>5</v>
      </c>
      <c r="C150" s="119">
        <v>1</v>
      </c>
      <c r="D150" s="119">
        <v>2</v>
      </c>
      <c r="E150" s="119">
        <v>8</v>
      </c>
      <c r="F150" s="119">
        <v>2</v>
      </c>
      <c r="G150" s="120"/>
      <c r="H150" s="76" t="s">
        <v>95</v>
      </c>
      <c r="I150" s="67" t="s">
        <v>50</v>
      </c>
      <c r="J150" s="69">
        <v>167000000</v>
      </c>
      <c r="K150" s="52">
        <v>164000000</v>
      </c>
      <c r="L150" s="51">
        <v>164000000</v>
      </c>
      <c r="M150" s="66">
        <v>96033332</v>
      </c>
      <c r="N150" s="66">
        <v>96033332</v>
      </c>
      <c r="O150" s="55">
        <f t="shared" si="5"/>
        <v>0.98203592814371254</v>
      </c>
      <c r="P150" s="56">
        <f t="shared" si="6"/>
        <v>0.5750498922155689</v>
      </c>
    </row>
    <row r="151" spans="1:16" ht="43.9" customHeight="1" x14ac:dyDescent="0.2">
      <c r="A151" s="118" t="s">
        <v>173</v>
      </c>
      <c r="B151" s="119">
        <v>5</v>
      </c>
      <c r="C151" s="119">
        <v>1</v>
      </c>
      <c r="D151" s="119">
        <v>2</v>
      </c>
      <c r="E151" s="119">
        <v>8</v>
      </c>
      <c r="F151" s="119">
        <v>2</v>
      </c>
      <c r="G151" s="120"/>
      <c r="H151" s="76" t="s">
        <v>95</v>
      </c>
      <c r="I151" s="67" t="s">
        <v>50</v>
      </c>
      <c r="J151" s="88">
        <v>228800000</v>
      </c>
      <c r="K151" s="81">
        <v>228800000</v>
      </c>
      <c r="L151" s="81">
        <v>228000000</v>
      </c>
      <c r="M151" s="82">
        <v>156000000</v>
      </c>
      <c r="N151" s="87">
        <v>156000000</v>
      </c>
      <c r="O151" s="55">
        <f t="shared" si="5"/>
        <v>0.99650349650349646</v>
      </c>
      <c r="P151" s="56">
        <f t="shared" si="6"/>
        <v>0.68181818181818177</v>
      </c>
    </row>
    <row r="152" spans="1:16" ht="43.9" customHeight="1" x14ac:dyDescent="0.2">
      <c r="A152" s="118" t="s">
        <v>173</v>
      </c>
      <c r="B152" s="119">
        <v>5</v>
      </c>
      <c r="C152" s="119">
        <v>1</v>
      </c>
      <c r="D152" s="119">
        <v>2</v>
      </c>
      <c r="E152" s="119">
        <v>8</v>
      </c>
      <c r="F152" s="119">
        <v>2</v>
      </c>
      <c r="G152" s="120"/>
      <c r="H152" s="76" t="s">
        <v>95</v>
      </c>
      <c r="I152" s="67" t="s">
        <v>50</v>
      </c>
      <c r="J152" s="69">
        <v>231000000</v>
      </c>
      <c r="K152" s="51">
        <v>226000000</v>
      </c>
      <c r="L152" s="51">
        <v>226000000</v>
      </c>
      <c r="M152" s="66">
        <v>129616666</v>
      </c>
      <c r="N152" s="71">
        <v>129616666</v>
      </c>
      <c r="O152" s="55">
        <f t="shared" si="5"/>
        <v>0.97835497835497831</v>
      </c>
      <c r="P152" s="56">
        <f t="shared" si="6"/>
        <v>0.56111110822510823</v>
      </c>
    </row>
    <row r="153" spans="1:16" ht="43.9" customHeight="1" x14ac:dyDescent="0.2">
      <c r="A153" s="118" t="s">
        <v>173</v>
      </c>
      <c r="B153" s="119">
        <v>5</v>
      </c>
      <c r="C153" s="119">
        <v>1</v>
      </c>
      <c r="D153" s="119">
        <v>2</v>
      </c>
      <c r="E153" s="119">
        <v>8</v>
      </c>
      <c r="F153" s="119">
        <v>2</v>
      </c>
      <c r="G153" s="120"/>
      <c r="H153" s="76" t="s">
        <v>95</v>
      </c>
      <c r="I153" s="67" t="s">
        <v>50</v>
      </c>
      <c r="J153" s="69">
        <v>748985400</v>
      </c>
      <c r="K153" s="51">
        <v>689433334</v>
      </c>
      <c r="L153" s="51">
        <v>689433334</v>
      </c>
      <c r="M153" s="66">
        <v>440366665</v>
      </c>
      <c r="N153" s="71">
        <v>440366665</v>
      </c>
      <c r="O153" s="55">
        <f t="shared" si="5"/>
        <v>0.92048968377754758</v>
      </c>
      <c r="P153" s="56">
        <f t="shared" si="6"/>
        <v>0.58795093335597726</v>
      </c>
    </row>
    <row r="154" spans="1:16" ht="43.9" customHeight="1" x14ac:dyDescent="0.2">
      <c r="A154" s="118" t="s">
        <v>173</v>
      </c>
      <c r="B154" s="119">
        <v>5</v>
      </c>
      <c r="C154" s="119">
        <v>1</v>
      </c>
      <c r="D154" s="119">
        <v>2</v>
      </c>
      <c r="E154" s="119">
        <v>8</v>
      </c>
      <c r="F154" s="119">
        <v>2</v>
      </c>
      <c r="G154" s="120"/>
      <c r="H154" s="76" t="s">
        <v>95</v>
      </c>
      <c r="I154" s="67" t="s">
        <v>50</v>
      </c>
      <c r="J154" s="88">
        <v>689535600</v>
      </c>
      <c r="K154" s="84">
        <v>678335600</v>
      </c>
      <c r="L154" s="81">
        <v>678335600</v>
      </c>
      <c r="M154" s="82">
        <v>544566666.03999996</v>
      </c>
      <c r="N154" s="87">
        <v>544566666.03999996</v>
      </c>
      <c r="O154" s="55">
        <f t="shared" si="5"/>
        <v>0.98375718382053079</v>
      </c>
      <c r="P154" s="56">
        <f t="shared" si="6"/>
        <v>0.7897585941030455</v>
      </c>
    </row>
    <row r="155" spans="1:16" ht="43.9" customHeight="1" x14ac:dyDescent="0.2">
      <c r="A155" s="118" t="s">
        <v>173</v>
      </c>
      <c r="B155" s="119">
        <v>5</v>
      </c>
      <c r="C155" s="119">
        <v>1</v>
      </c>
      <c r="D155" s="119">
        <v>2</v>
      </c>
      <c r="E155" s="119">
        <v>8</v>
      </c>
      <c r="F155" s="119">
        <v>2</v>
      </c>
      <c r="G155" s="120"/>
      <c r="H155" s="76" t="s">
        <v>95</v>
      </c>
      <c r="I155" s="67" t="s">
        <v>50</v>
      </c>
      <c r="J155" s="73">
        <v>524613000.00000006</v>
      </c>
      <c r="K155" s="58">
        <v>522500000</v>
      </c>
      <c r="L155" s="58">
        <v>522500000</v>
      </c>
      <c r="M155" s="74">
        <v>416099998</v>
      </c>
      <c r="N155" s="71">
        <v>416099998</v>
      </c>
      <c r="O155" s="55">
        <f t="shared" si="5"/>
        <v>0.99597226908216141</v>
      </c>
      <c r="P155" s="56">
        <f t="shared" si="6"/>
        <v>0.79315609411127808</v>
      </c>
    </row>
    <row r="156" spans="1:16" ht="43.9" customHeight="1" x14ac:dyDescent="0.2">
      <c r="A156" s="118" t="s">
        <v>173</v>
      </c>
      <c r="B156" s="119">
        <v>5</v>
      </c>
      <c r="C156" s="119">
        <v>1</v>
      </c>
      <c r="D156" s="119">
        <v>2</v>
      </c>
      <c r="E156" s="119">
        <v>8</v>
      </c>
      <c r="F156" s="119">
        <v>2</v>
      </c>
      <c r="G156" s="120"/>
      <c r="H156" s="76" t="s">
        <v>95</v>
      </c>
      <c r="I156" s="67" t="s">
        <v>50</v>
      </c>
      <c r="J156" s="69">
        <v>868246200</v>
      </c>
      <c r="K156" s="51">
        <v>832640020</v>
      </c>
      <c r="L156" s="51">
        <v>832640020</v>
      </c>
      <c r="M156" s="51">
        <v>539616173</v>
      </c>
      <c r="N156" s="53">
        <v>539616173</v>
      </c>
      <c r="O156" s="55">
        <f t="shared" si="5"/>
        <v>0.95899068720369862</v>
      </c>
      <c r="P156" s="56">
        <f t="shared" si="6"/>
        <v>0.62150133568105448</v>
      </c>
    </row>
    <row r="157" spans="1:16" ht="43.9" customHeight="1" x14ac:dyDescent="0.2">
      <c r="A157" s="118" t="s">
        <v>173</v>
      </c>
      <c r="B157" s="119">
        <v>5</v>
      </c>
      <c r="C157" s="119">
        <v>1</v>
      </c>
      <c r="D157" s="119">
        <v>2</v>
      </c>
      <c r="E157" s="119">
        <v>8</v>
      </c>
      <c r="F157" s="119">
        <v>2</v>
      </c>
      <c r="G157" s="120"/>
      <c r="H157" s="76" t="s">
        <v>95</v>
      </c>
      <c r="I157" s="67" t="s">
        <v>50</v>
      </c>
      <c r="J157" s="69">
        <v>0</v>
      </c>
      <c r="K157" s="51"/>
      <c r="L157" s="51"/>
      <c r="M157" s="66"/>
      <c r="N157" s="71"/>
      <c r="O157" s="55">
        <v>0</v>
      </c>
      <c r="P157" s="56">
        <v>0</v>
      </c>
    </row>
    <row r="158" spans="1:16" ht="43.9" customHeight="1" x14ac:dyDescent="0.2">
      <c r="A158" s="118" t="s">
        <v>173</v>
      </c>
      <c r="B158" s="119">
        <v>5</v>
      </c>
      <c r="C158" s="119">
        <v>1</v>
      </c>
      <c r="D158" s="119">
        <v>2</v>
      </c>
      <c r="E158" s="119">
        <v>8</v>
      </c>
      <c r="F158" s="119">
        <v>2</v>
      </c>
      <c r="G158" s="120"/>
      <c r="H158" s="76" t="s">
        <v>95</v>
      </c>
      <c r="I158" s="67" t="s">
        <v>50</v>
      </c>
      <c r="J158" s="69">
        <v>354800000</v>
      </c>
      <c r="K158" s="51">
        <v>353500000</v>
      </c>
      <c r="L158" s="51">
        <v>353500000</v>
      </c>
      <c r="M158" s="66">
        <v>270366665</v>
      </c>
      <c r="N158" s="71">
        <v>270366665</v>
      </c>
      <c r="O158" s="55">
        <f t="shared" si="5"/>
        <v>0.99633596392333712</v>
      </c>
      <c r="P158" s="56">
        <f t="shared" si="6"/>
        <v>0.76202554960541147</v>
      </c>
    </row>
    <row r="159" spans="1:16" ht="43.9" customHeight="1" x14ac:dyDescent="0.2">
      <c r="A159" s="118" t="s">
        <v>173</v>
      </c>
      <c r="B159" s="119">
        <v>5</v>
      </c>
      <c r="C159" s="119">
        <v>1</v>
      </c>
      <c r="D159" s="119">
        <v>2</v>
      </c>
      <c r="E159" s="119">
        <v>8</v>
      </c>
      <c r="F159" s="119">
        <v>2</v>
      </c>
      <c r="G159" s="120"/>
      <c r="H159" s="76" t="s">
        <v>95</v>
      </c>
      <c r="I159" s="67" t="s">
        <v>50</v>
      </c>
      <c r="J159" s="88">
        <v>50000</v>
      </c>
      <c r="K159" s="84">
        <v>50000</v>
      </c>
      <c r="L159" s="81"/>
      <c r="M159" s="82"/>
      <c r="N159" s="87"/>
      <c r="O159" s="55">
        <f t="shared" si="5"/>
        <v>0</v>
      </c>
      <c r="P159" s="56">
        <f t="shared" si="6"/>
        <v>0</v>
      </c>
    </row>
    <row r="160" spans="1:16" ht="43.9" customHeight="1" x14ac:dyDescent="0.2">
      <c r="A160" s="118" t="s">
        <v>174</v>
      </c>
      <c r="B160" s="119">
        <v>5</v>
      </c>
      <c r="C160" s="119">
        <v>1</v>
      </c>
      <c r="D160" s="119">
        <v>2</v>
      </c>
      <c r="E160" s="119">
        <v>8</v>
      </c>
      <c r="F160" s="119">
        <v>3</v>
      </c>
      <c r="G160" s="120"/>
      <c r="H160" s="76" t="s">
        <v>95</v>
      </c>
      <c r="I160" s="57" t="s">
        <v>76</v>
      </c>
      <c r="J160" s="69">
        <v>14136030231.869999</v>
      </c>
      <c r="K160" s="51">
        <v>14098712490.519999</v>
      </c>
      <c r="L160" s="51">
        <v>10317975378.709999</v>
      </c>
      <c r="M160" s="51">
        <v>3961150567.4200001</v>
      </c>
      <c r="N160" s="53">
        <v>3958317234.4200001</v>
      </c>
      <c r="O160" s="55">
        <f t="shared" si="5"/>
        <v>0.72990614829387468</v>
      </c>
      <c r="P160" s="56">
        <f t="shared" si="6"/>
        <v>0.28021661686104044</v>
      </c>
    </row>
    <row r="161" spans="1:16" ht="43.9" customHeight="1" x14ac:dyDescent="0.2">
      <c r="A161" s="118" t="s">
        <v>174</v>
      </c>
      <c r="B161" s="119">
        <v>5</v>
      </c>
      <c r="C161" s="119">
        <v>1</v>
      </c>
      <c r="D161" s="119">
        <v>2</v>
      </c>
      <c r="E161" s="119">
        <v>8</v>
      </c>
      <c r="F161" s="119">
        <v>3</v>
      </c>
      <c r="G161" s="120"/>
      <c r="H161" s="76" t="s">
        <v>95</v>
      </c>
      <c r="I161" s="57" t="s">
        <v>76</v>
      </c>
      <c r="J161" s="69">
        <v>103633200</v>
      </c>
      <c r="K161" s="51">
        <v>99200000</v>
      </c>
      <c r="L161" s="51">
        <v>99200000</v>
      </c>
      <c r="M161" s="51">
        <v>76633333</v>
      </c>
      <c r="N161" s="53">
        <v>76633333</v>
      </c>
      <c r="O161" s="55">
        <f t="shared" si="5"/>
        <v>0.95722220292338744</v>
      </c>
      <c r="P161" s="56">
        <f t="shared" si="6"/>
        <v>0.73946701443166862</v>
      </c>
    </row>
    <row r="162" spans="1:16" ht="43.9" customHeight="1" x14ac:dyDescent="0.2">
      <c r="A162" s="118" t="s">
        <v>174</v>
      </c>
      <c r="B162" s="119">
        <v>5</v>
      </c>
      <c r="C162" s="119">
        <v>1</v>
      </c>
      <c r="D162" s="119">
        <v>2</v>
      </c>
      <c r="E162" s="119">
        <v>8</v>
      </c>
      <c r="F162" s="119">
        <v>3</v>
      </c>
      <c r="G162" s="120"/>
      <c r="H162" s="76" t="s">
        <v>95</v>
      </c>
      <c r="I162" s="57" t="s">
        <v>76</v>
      </c>
      <c r="J162" s="69">
        <v>263438677</v>
      </c>
      <c r="K162" s="51">
        <v>256000000</v>
      </c>
      <c r="L162" s="51">
        <v>254000000</v>
      </c>
      <c r="M162" s="66">
        <v>201466666</v>
      </c>
      <c r="N162" s="66">
        <v>201466666</v>
      </c>
      <c r="O162" s="55">
        <f t="shared" si="5"/>
        <v>0.96417125568847284</v>
      </c>
      <c r="P162" s="56">
        <f t="shared" si="6"/>
        <v>0.76475735565586678</v>
      </c>
    </row>
    <row r="163" spans="1:16" ht="43.9" customHeight="1" x14ac:dyDescent="0.2">
      <c r="A163" s="118" t="s">
        <v>174</v>
      </c>
      <c r="B163" s="119">
        <v>5</v>
      </c>
      <c r="C163" s="119">
        <v>1</v>
      </c>
      <c r="D163" s="119">
        <v>2</v>
      </c>
      <c r="E163" s="119">
        <v>8</v>
      </c>
      <c r="F163" s="119">
        <v>3</v>
      </c>
      <c r="G163" s="120"/>
      <c r="H163" s="76" t="s">
        <v>95</v>
      </c>
      <c r="I163" s="57" t="s">
        <v>76</v>
      </c>
      <c r="J163" s="69">
        <v>2192128734</v>
      </c>
      <c r="K163" s="51">
        <v>2192128734</v>
      </c>
      <c r="L163" s="51">
        <v>730791500</v>
      </c>
      <c r="M163" s="66">
        <v>314224832</v>
      </c>
      <c r="N163" s="71">
        <v>314224832</v>
      </c>
      <c r="O163" s="55">
        <f t="shared" si="5"/>
        <v>0.33337070431375498</v>
      </c>
      <c r="P163" s="56">
        <f t="shared" si="6"/>
        <v>0.14334232617198112</v>
      </c>
    </row>
    <row r="164" spans="1:16" ht="43.9" customHeight="1" x14ac:dyDescent="0.2">
      <c r="A164" s="118" t="s">
        <v>174</v>
      </c>
      <c r="B164" s="119">
        <v>5</v>
      </c>
      <c r="C164" s="119">
        <v>1</v>
      </c>
      <c r="D164" s="119">
        <v>2</v>
      </c>
      <c r="E164" s="119">
        <v>8</v>
      </c>
      <c r="F164" s="119">
        <v>3</v>
      </c>
      <c r="G164" s="120"/>
      <c r="H164" s="76" t="s">
        <v>95</v>
      </c>
      <c r="I164" s="57" t="s">
        <v>76</v>
      </c>
      <c r="J164" s="51">
        <v>412000000</v>
      </c>
      <c r="K164" s="51">
        <v>412000000</v>
      </c>
      <c r="L164" s="51">
        <v>403900000</v>
      </c>
      <c r="M164" s="66">
        <v>280423333</v>
      </c>
      <c r="N164" s="66">
        <v>280423333</v>
      </c>
      <c r="O164" s="55">
        <f t="shared" si="5"/>
        <v>0.98033980582524272</v>
      </c>
      <c r="P164" s="56">
        <f t="shared" si="6"/>
        <v>0.68063915776699024</v>
      </c>
    </row>
    <row r="165" spans="1:16" ht="43.9" customHeight="1" x14ac:dyDescent="0.2">
      <c r="A165" s="118" t="s">
        <v>174</v>
      </c>
      <c r="B165" s="119">
        <v>5</v>
      </c>
      <c r="C165" s="119">
        <v>1</v>
      </c>
      <c r="D165" s="119">
        <v>2</v>
      </c>
      <c r="E165" s="119">
        <v>8</v>
      </c>
      <c r="F165" s="119">
        <v>3</v>
      </c>
      <c r="G165" s="120"/>
      <c r="H165" s="76" t="s">
        <v>95</v>
      </c>
      <c r="I165" s="57" t="s">
        <v>76</v>
      </c>
      <c r="J165" s="69">
        <v>480000000</v>
      </c>
      <c r="K165" s="51">
        <v>425000000</v>
      </c>
      <c r="L165" s="51">
        <v>425000000</v>
      </c>
      <c r="M165" s="66">
        <v>264549998</v>
      </c>
      <c r="N165" s="71">
        <v>264549998</v>
      </c>
      <c r="O165" s="55">
        <f t="shared" si="5"/>
        <v>0.88541666666666663</v>
      </c>
      <c r="P165" s="56">
        <f t="shared" si="6"/>
        <v>0.55114582916666666</v>
      </c>
    </row>
    <row r="166" spans="1:16" ht="43.9" customHeight="1" x14ac:dyDescent="0.2">
      <c r="A166" s="118" t="s">
        <v>174</v>
      </c>
      <c r="B166" s="119">
        <v>5</v>
      </c>
      <c r="C166" s="119">
        <v>1</v>
      </c>
      <c r="D166" s="119">
        <v>2</v>
      </c>
      <c r="E166" s="119">
        <v>8</v>
      </c>
      <c r="F166" s="119">
        <v>3</v>
      </c>
      <c r="G166" s="120"/>
      <c r="H166" s="76" t="s">
        <v>95</v>
      </c>
      <c r="I166" s="57" t="s">
        <v>76</v>
      </c>
      <c r="J166" s="69">
        <v>189750000</v>
      </c>
      <c r="K166" s="51">
        <v>189750000</v>
      </c>
      <c r="L166" s="81">
        <v>185250000</v>
      </c>
      <c r="M166" s="82">
        <v>136350000</v>
      </c>
      <c r="N166" s="87">
        <v>136350000</v>
      </c>
      <c r="O166" s="55">
        <f t="shared" si="5"/>
        <v>0.97628458498023718</v>
      </c>
      <c r="P166" s="56">
        <f t="shared" si="6"/>
        <v>0.71857707509881419</v>
      </c>
    </row>
    <row r="167" spans="1:16" ht="43.9" customHeight="1" x14ac:dyDescent="0.2">
      <c r="A167" s="118" t="s">
        <v>174</v>
      </c>
      <c r="B167" s="119">
        <v>5</v>
      </c>
      <c r="C167" s="119">
        <v>1</v>
      </c>
      <c r="D167" s="119">
        <v>2</v>
      </c>
      <c r="E167" s="119">
        <v>8</v>
      </c>
      <c r="F167" s="119">
        <v>3</v>
      </c>
      <c r="G167" s="120"/>
      <c r="H167" s="76" t="s">
        <v>95</v>
      </c>
      <c r="I167" s="57" t="s">
        <v>76</v>
      </c>
      <c r="J167" s="69">
        <v>1991250000</v>
      </c>
      <c r="K167" s="51">
        <v>1978500000</v>
      </c>
      <c r="L167" s="51">
        <v>1940250000</v>
      </c>
      <c r="M167" s="66">
        <v>1483733333</v>
      </c>
      <c r="N167" s="66">
        <v>1483733333</v>
      </c>
      <c r="O167" s="55">
        <f t="shared" si="5"/>
        <v>0.97438794726930322</v>
      </c>
      <c r="P167" s="56">
        <f t="shared" si="6"/>
        <v>0.74512659535467674</v>
      </c>
    </row>
    <row r="168" spans="1:16" ht="43.9" customHeight="1" x14ac:dyDescent="0.2">
      <c r="A168" s="118" t="s">
        <v>174</v>
      </c>
      <c r="B168" s="119">
        <v>5</v>
      </c>
      <c r="C168" s="119">
        <v>1</v>
      </c>
      <c r="D168" s="119">
        <v>2</v>
      </c>
      <c r="E168" s="119">
        <v>8</v>
      </c>
      <c r="F168" s="119">
        <v>3</v>
      </c>
      <c r="G168" s="120"/>
      <c r="H168" s="76" t="s">
        <v>95</v>
      </c>
      <c r="I168" s="57" t="s">
        <v>76</v>
      </c>
      <c r="J168" s="69">
        <v>787407356</v>
      </c>
      <c r="K168" s="51">
        <v>684300000</v>
      </c>
      <c r="L168" s="51">
        <v>684300000</v>
      </c>
      <c r="M168" s="66">
        <v>516066667</v>
      </c>
      <c r="N168" s="71">
        <v>516066667</v>
      </c>
      <c r="O168" s="55">
        <f t="shared" si="5"/>
        <v>0.86905461929669858</v>
      </c>
      <c r="P168" s="56">
        <f t="shared" si="6"/>
        <v>0.65539985506561615</v>
      </c>
    </row>
    <row r="169" spans="1:16" ht="43.9" customHeight="1" x14ac:dyDescent="0.2">
      <c r="A169" s="118" t="s">
        <v>174</v>
      </c>
      <c r="B169" s="119">
        <v>5</v>
      </c>
      <c r="C169" s="119">
        <v>1</v>
      </c>
      <c r="D169" s="119">
        <v>2</v>
      </c>
      <c r="E169" s="119">
        <v>8</v>
      </c>
      <c r="F169" s="119">
        <v>3</v>
      </c>
      <c r="G169" s="120"/>
      <c r="H169" s="76" t="s">
        <v>95</v>
      </c>
      <c r="I169" s="57" t="s">
        <v>76</v>
      </c>
      <c r="J169" s="88">
        <v>1446234400</v>
      </c>
      <c r="K169" s="81">
        <v>1416800000.04</v>
      </c>
      <c r="L169" s="81">
        <v>1416800000.04</v>
      </c>
      <c r="M169" s="82">
        <v>1113799997.04</v>
      </c>
      <c r="N169" s="87">
        <v>1113799997.04</v>
      </c>
      <c r="O169" s="55">
        <f t="shared" si="5"/>
        <v>0.97964755923382818</v>
      </c>
      <c r="P169" s="56">
        <f t="shared" si="6"/>
        <v>0.77013795069457613</v>
      </c>
    </row>
    <row r="170" spans="1:16" ht="43.9" customHeight="1" x14ac:dyDescent="0.2">
      <c r="A170" s="118" t="s">
        <v>174</v>
      </c>
      <c r="B170" s="119">
        <v>5</v>
      </c>
      <c r="C170" s="119">
        <v>1</v>
      </c>
      <c r="D170" s="119">
        <v>2</v>
      </c>
      <c r="E170" s="119">
        <v>8</v>
      </c>
      <c r="F170" s="119">
        <v>3</v>
      </c>
      <c r="G170" s="120"/>
      <c r="H170" s="76" t="s">
        <v>95</v>
      </c>
      <c r="I170" s="57" t="s">
        <v>76</v>
      </c>
      <c r="J170" s="69">
        <v>1508764400.0000002</v>
      </c>
      <c r="K170" s="51">
        <v>1485816667</v>
      </c>
      <c r="L170" s="58">
        <v>1485816667</v>
      </c>
      <c r="M170" s="74">
        <v>1113116665</v>
      </c>
      <c r="N170" s="71">
        <v>1113116665</v>
      </c>
      <c r="O170" s="55">
        <f t="shared" si="5"/>
        <v>0.98479038012826903</v>
      </c>
      <c r="P170" s="56">
        <f t="shared" si="6"/>
        <v>0.73776705296068745</v>
      </c>
    </row>
    <row r="171" spans="1:16" ht="43.9" customHeight="1" x14ac:dyDescent="0.2">
      <c r="A171" s="118" t="s">
        <v>174</v>
      </c>
      <c r="B171" s="119">
        <v>5</v>
      </c>
      <c r="C171" s="119">
        <v>1</v>
      </c>
      <c r="D171" s="119">
        <v>2</v>
      </c>
      <c r="E171" s="119">
        <v>8</v>
      </c>
      <c r="F171" s="119">
        <v>3</v>
      </c>
      <c r="G171" s="120"/>
      <c r="H171" s="76" t="s">
        <v>95</v>
      </c>
      <c r="I171" s="57" t="s">
        <v>76</v>
      </c>
      <c r="J171" s="69">
        <v>3078970200</v>
      </c>
      <c r="K171" s="51">
        <v>2994732666</v>
      </c>
      <c r="L171" s="51">
        <v>2994732666</v>
      </c>
      <c r="M171" s="51">
        <v>2238966395.6700001</v>
      </c>
      <c r="N171" s="53">
        <v>2238966395.6700001</v>
      </c>
      <c r="O171" s="55">
        <f t="shared" si="5"/>
        <v>0.9726410038005564</v>
      </c>
      <c r="P171" s="56">
        <f t="shared" si="6"/>
        <v>0.72718027464832236</v>
      </c>
    </row>
    <row r="172" spans="1:16" ht="43.9" customHeight="1" x14ac:dyDescent="0.2">
      <c r="A172" s="118" t="s">
        <v>174</v>
      </c>
      <c r="B172" s="119">
        <v>5</v>
      </c>
      <c r="C172" s="119">
        <v>1</v>
      </c>
      <c r="D172" s="119">
        <v>2</v>
      </c>
      <c r="E172" s="119">
        <v>8</v>
      </c>
      <c r="F172" s="119">
        <v>3</v>
      </c>
      <c r="G172" s="120"/>
      <c r="H172" s="76" t="s">
        <v>95</v>
      </c>
      <c r="I172" s="57" t="s">
        <v>76</v>
      </c>
      <c r="J172" s="69">
        <v>2647980500</v>
      </c>
      <c r="K172" s="51">
        <v>2480992288</v>
      </c>
      <c r="L172" s="51">
        <v>2480992288</v>
      </c>
      <c r="M172" s="66">
        <v>1647766667</v>
      </c>
      <c r="N172" s="71">
        <v>1647766667</v>
      </c>
      <c r="O172" s="55">
        <f t="shared" si="5"/>
        <v>0.9369375220096976</v>
      </c>
      <c r="P172" s="56">
        <f t="shared" si="6"/>
        <v>0.62227296122460118</v>
      </c>
    </row>
    <row r="173" spans="1:16" ht="43.9" customHeight="1" x14ac:dyDescent="0.2">
      <c r="A173" s="118" t="s">
        <v>174</v>
      </c>
      <c r="B173" s="119">
        <v>5</v>
      </c>
      <c r="C173" s="119">
        <v>1</v>
      </c>
      <c r="D173" s="119">
        <v>2</v>
      </c>
      <c r="E173" s="119">
        <v>8</v>
      </c>
      <c r="F173" s="119">
        <v>3</v>
      </c>
      <c r="G173" s="120"/>
      <c r="H173" s="76" t="s">
        <v>95</v>
      </c>
      <c r="I173" s="57" t="s">
        <v>76</v>
      </c>
      <c r="J173" s="69">
        <v>1161150000</v>
      </c>
      <c r="K173" s="51">
        <v>1096150000</v>
      </c>
      <c r="L173" s="51">
        <v>1096150000</v>
      </c>
      <c r="M173" s="66">
        <v>827453998</v>
      </c>
      <c r="N173" s="71">
        <v>827453998</v>
      </c>
      <c r="O173" s="55">
        <f t="shared" si="5"/>
        <v>0.94402101365026048</v>
      </c>
      <c r="P173" s="56">
        <f t="shared" si="6"/>
        <v>0.71261593937045176</v>
      </c>
    </row>
    <row r="174" spans="1:16" ht="43.9" customHeight="1" x14ac:dyDescent="0.2">
      <c r="A174" s="118" t="s">
        <v>174</v>
      </c>
      <c r="B174" s="119">
        <v>5</v>
      </c>
      <c r="C174" s="119">
        <v>1</v>
      </c>
      <c r="D174" s="119">
        <v>2</v>
      </c>
      <c r="E174" s="119">
        <v>8</v>
      </c>
      <c r="F174" s="119">
        <v>3</v>
      </c>
      <c r="G174" s="120"/>
      <c r="H174" s="76" t="s">
        <v>95</v>
      </c>
      <c r="I174" s="57" t="s">
        <v>76</v>
      </c>
      <c r="J174" s="88">
        <v>352015444</v>
      </c>
      <c r="K174" s="81">
        <v>352015444</v>
      </c>
      <c r="L174" s="81">
        <v>1333691</v>
      </c>
      <c r="M174" s="82">
        <v>1333691</v>
      </c>
      <c r="N174" s="87">
        <v>1333691</v>
      </c>
      <c r="O174" s="55">
        <f t="shared" si="5"/>
        <v>3.7887286558938591E-3</v>
      </c>
      <c r="P174" s="56">
        <f t="shared" si="6"/>
        <v>3.7887286558938591E-3</v>
      </c>
    </row>
    <row r="175" spans="1:16" ht="43.9" customHeight="1" x14ac:dyDescent="0.2">
      <c r="A175" s="118" t="s">
        <v>175</v>
      </c>
      <c r="B175" s="119">
        <v>5</v>
      </c>
      <c r="C175" s="119">
        <v>1</v>
      </c>
      <c r="D175" s="119">
        <v>2</v>
      </c>
      <c r="E175" s="119">
        <v>8</v>
      </c>
      <c r="F175" s="119">
        <v>4</v>
      </c>
      <c r="G175" s="120"/>
      <c r="H175" s="76" t="s">
        <v>95</v>
      </c>
      <c r="I175" s="57" t="s">
        <v>51</v>
      </c>
      <c r="J175" s="69">
        <v>283979800</v>
      </c>
      <c r="K175" s="51">
        <v>178678417.25</v>
      </c>
      <c r="L175" s="51">
        <v>178303927.80000001</v>
      </c>
      <c r="M175" s="51">
        <v>101417428.84</v>
      </c>
      <c r="N175" s="53">
        <v>101417428.84</v>
      </c>
      <c r="O175" s="55">
        <f t="shared" si="5"/>
        <v>0.6278753904326998</v>
      </c>
      <c r="P175" s="56">
        <f t="shared" si="6"/>
        <v>0.35712902410664421</v>
      </c>
    </row>
    <row r="176" spans="1:16" ht="43.9" customHeight="1" x14ac:dyDescent="0.2">
      <c r="A176" s="118" t="s">
        <v>175</v>
      </c>
      <c r="B176" s="119">
        <v>5</v>
      </c>
      <c r="C176" s="119">
        <v>1</v>
      </c>
      <c r="D176" s="119">
        <v>2</v>
      </c>
      <c r="E176" s="119">
        <v>8</v>
      </c>
      <c r="F176" s="119">
        <v>4</v>
      </c>
      <c r="G176" s="120"/>
      <c r="H176" s="76" t="s">
        <v>95</v>
      </c>
      <c r="I176" s="57" t="s">
        <v>51</v>
      </c>
      <c r="J176" s="69">
        <v>93616194</v>
      </c>
      <c r="K176" s="51">
        <v>93616194</v>
      </c>
      <c r="L176" s="51"/>
      <c r="M176" s="66"/>
      <c r="N176" s="71"/>
      <c r="O176" s="55">
        <f t="shared" si="5"/>
        <v>0</v>
      </c>
      <c r="P176" s="56">
        <f t="shared" si="6"/>
        <v>0</v>
      </c>
    </row>
    <row r="177" spans="1:19" ht="43.9" customHeight="1" x14ac:dyDescent="0.2">
      <c r="A177" s="118" t="s">
        <v>176</v>
      </c>
      <c r="B177" s="119">
        <v>5</v>
      </c>
      <c r="C177" s="119">
        <v>1</v>
      </c>
      <c r="D177" s="119">
        <v>2</v>
      </c>
      <c r="E177" s="119">
        <v>8</v>
      </c>
      <c r="F177" s="119">
        <v>5</v>
      </c>
      <c r="G177" s="120"/>
      <c r="H177" s="76" t="s">
        <v>95</v>
      </c>
      <c r="I177" s="54" t="s">
        <v>52</v>
      </c>
      <c r="J177" s="51">
        <v>0</v>
      </c>
      <c r="K177" s="51"/>
      <c r="L177" s="51"/>
      <c r="M177" s="51"/>
      <c r="N177" s="53"/>
      <c r="O177" s="55">
        <v>0</v>
      </c>
      <c r="P177" s="56">
        <v>0</v>
      </c>
    </row>
    <row r="178" spans="1:19" ht="43.9" customHeight="1" x14ac:dyDescent="0.2">
      <c r="A178" s="118" t="s">
        <v>176</v>
      </c>
      <c r="B178" s="119">
        <v>5</v>
      </c>
      <c r="C178" s="119">
        <v>1</v>
      </c>
      <c r="D178" s="119">
        <v>2</v>
      </c>
      <c r="E178" s="119">
        <v>8</v>
      </c>
      <c r="F178" s="119">
        <v>5</v>
      </c>
      <c r="G178" s="120"/>
      <c r="H178" s="76" t="s">
        <v>95</v>
      </c>
      <c r="I178" s="54" t="s">
        <v>52</v>
      </c>
      <c r="J178" s="69">
        <v>0</v>
      </c>
      <c r="K178" s="51"/>
      <c r="L178" s="51"/>
      <c r="M178" s="66"/>
      <c r="N178" s="71"/>
      <c r="O178" s="55">
        <v>0</v>
      </c>
      <c r="P178" s="56">
        <v>0</v>
      </c>
    </row>
    <row r="179" spans="1:19" ht="43.9" customHeight="1" x14ac:dyDescent="0.2">
      <c r="A179" s="118" t="s">
        <v>176</v>
      </c>
      <c r="B179" s="119">
        <v>5</v>
      </c>
      <c r="C179" s="119">
        <v>1</v>
      </c>
      <c r="D179" s="119">
        <v>2</v>
      </c>
      <c r="E179" s="119">
        <v>8</v>
      </c>
      <c r="F179" s="119">
        <v>5</v>
      </c>
      <c r="G179" s="120"/>
      <c r="H179" s="76" t="s">
        <v>95</v>
      </c>
      <c r="I179" s="67" t="s">
        <v>52</v>
      </c>
      <c r="J179" s="69">
        <v>268000000</v>
      </c>
      <c r="K179" s="51">
        <v>267750000</v>
      </c>
      <c r="L179" s="51">
        <v>267750000</v>
      </c>
      <c r="M179" s="66"/>
      <c r="N179" s="71"/>
      <c r="O179" s="55">
        <f t="shared" si="5"/>
        <v>0.99906716417910446</v>
      </c>
      <c r="P179" s="56">
        <f t="shared" si="6"/>
        <v>0</v>
      </c>
    </row>
    <row r="180" spans="1:19" ht="43.9" customHeight="1" x14ac:dyDescent="0.2">
      <c r="A180" s="118" t="s">
        <v>177</v>
      </c>
      <c r="B180" s="119">
        <v>5</v>
      </c>
      <c r="C180" s="119">
        <v>1</v>
      </c>
      <c r="D180" s="119">
        <v>2</v>
      </c>
      <c r="E180" s="119">
        <v>8</v>
      </c>
      <c r="F180" s="119">
        <v>7</v>
      </c>
      <c r="G180" s="120"/>
      <c r="H180" s="76" t="s">
        <v>95</v>
      </c>
      <c r="I180" s="75" t="s">
        <v>53</v>
      </c>
      <c r="J180" s="88">
        <v>349157800</v>
      </c>
      <c r="K180" s="84">
        <v>349157699.31</v>
      </c>
      <c r="L180" s="81"/>
      <c r="M180" s="82"/>
      <c r="N180" s="87"/>
      <c r="O180" s="55">
        <f t="shared" si="5"/>
        <v>0</v>
      </c>
      <c r="P180" s="56">
        <f t="shared" si="6"/>
        <v>0</v>
      </c>
    </row>
    <row r="181" spans="1:19" ht="43.9" customHeight="1" x14ac:dyDescent="0.2">
      <c r="A181" s="118" t="s">
        <v>178</v>
      </c>
      <c r="B181" s="119">
        <v>8</v>
      </c>
      <c r="C181" s="119">
        <v>1</v>
      </c>
      <c r="D181" s="119">
        <v>2</v>
      </c>
      <c r="E181" s="119">
        <v>1</v>
      </c>
      <c r="F181" s="119"/>
      <c r="G181" s="120"/>
      <c r="H181" s="76" t="s">
        <v>95</v>
      </c>
      <c r="I181" s="72" t="s">
        <v>31</v>
      </c>
      <c r="J181" s="88">
        <v>313840000</v>
      </c>
      <c r="K181" s="84">
        <v>263282936</v>
      </c>
      <c r="L181" s="81">
        <v>263282936</v>
      </c>
      <c r="M181" s="82">
        <v>263282936</v>
      </c>
      <c r="N181" s="83">
        <v>263282936</v>
      </c>
      <c r="O181" s="55">
        <f t="shared" si="5"/>
        <v>0.83890815702268673</v>
      </c>
      <c r="P181" s="56">
        <f t="shared" si="6"/>
        <v>0.83890815702268673</v>
      </c>
    </row>
    <row r="182" spans="1:19" ht="43.9" customHeight="1" x14ac:dyDescent="0.2">
      <c r="A182" s="118" t="s">
        <v>179</v>
      </c>
      <c r="B182" s="119">
        <v>8</v>
      </c>
      <c r="C182" s="119">
        <v>1</v>
      </c>
      <c r="D182" s="119">
        <v>2</v>
      </c>
      <c r="E182" s="119">
        <v>3</v>
      </c>
      <c r="F182" s="119"/>
      <c r="G182" s="120"/>
      <c r="H182" s="76" t="s">
        <v>95</v>
      </c>
      <c r="I182" s="67" t="s">
        <v>32</v>
      </c>
      <c r="J182" s="88">
        <v>75480000</v>
      </c>
      <c r="K182" s="84">
        <v>75480000</v>
      </c>
      <c r="L182" s="81">
        <v>45655102</v>
      </c>
      <c r="M182" s="82">
        <v>45655102</v>
      </c>
      <c r="N182" s="83">
        <v>45655102</v>
      </c>
      <c r="O182" s="55">
        <f t="shared" si="5"/>
        <v>0.60486356650768414</v>
      </c>
      <c r="P182" s="56">
        <f t="shared" si="6"/>
        <v>0.60486356650768414</v>
      </c>
    </row>
    <row r="183" spans="1:19" ht="43.9" customHeight="1" x14ac:dyDescent="0.2">
      <c r="A183" s="118" t="s">
        <v>180</v>
      </c>
      <c r="B183" s="119">
        <v>8</v>
      </c>
      <c r="C183" s="119">
        <v>1</v>
      </c>
      <c r="D183" s="119">
        <v>2</v>
      </c>
      <c r="E183" s="119">
        <v>5</v>
      </c>
      <c r="F183" s="119"/>
      <c r="G183" s="120"/>
      <c r="H183" s="76" t="s">
        <v>95</v>
      </c>
      <c r="I183" s="67" t="s">
        <v>33</v>
      </c>
      <c r="J183" s="69">
        <v>0</v>
      </c>
      <c r="K183" s="51"/>
      <c r="L183" s="51"/>
      <c r="M183" s="66"/>
      <c r="N183" s="66"/>
      <c r="O183" s="55">
        <v>0</v>
      </c>
      <c r="P183" s="56">
        <v>0</v>
      </c>
    </row>
    <row r="184" spans="1:19" ht="43.9" customHeight="1" x14ac:dyDescent="0.2">
      <c r="A184" s="118" t="s">
        <v>180</v>
      </c>
      <c r="B184" s="119">
        <v>8</v>
      </c>
      <c r="C184" s="119">
        <v>1</v>
      </c>
      <c r="D184" s="119">
        <v>2</v>
      </c>
      <c r="E184" s="119">
        <v>5</v>
      </c>
      <c r="F184" s="119"/>
      <c r="G184" s="120"/>
      <c r="H184" s="76" t="s">
        <v>95</v>
      </c>
      <c r="I184" s="67" t="s">
        <v>33</v>
      </c>
      <c r="J184" s="88">
        <v>9240000</v>
      </c>
      <c r="K184" s="84">
        <v>100000</v>
      </c>
      <c r="L184" s="81"/>
      <c r="M184" s="82"/>
      <c r="N184" s="83"/>
      <c r="O184" s="55">
        <f t="shared" si="5"/>
        <v>0</v>
      </c>
      <c r="P184" s="56">
        <f t="shared" si="6"/>
        <v>0</v>
      </c>
    </row>
    <row r="185" spans="1:19" ht="43.9" customHeight="1" x14ac:dyDescent="0.2">
      <c r="A185" s="118" t="s">
        <v>181</v>
      </c>
      <c r="B185" s="119">
        <v>8</v>
      </c>
      <c r="C185" s="119">
        <v>1</v>
      </c>
      <c r="D185" s="119">
        <v>2</v>
      </c>
      <c r="E185" s="119">
        <v>6</v>
      </c>
      <c r="F185" s="119"/>
      <c r="G185" s="120"/>
      <c r="H185" s="76" t="s">
        <v>95</v>
      </c>
      <c r="I185" s="67" t="s">
        <v>34</v>
      </c>
      <c r="J185" s="88">
        <v>1440000</v>
      </c>
      <c r="K185" s="84">
        <v>709000</v>
      </c>
      <c r="L185" s="81">
        <v>609000</v>
      </c>
      <c r="M185" s="82">
        <v>609000</v>
      </c>
      <c r="N185" s="83">
        <v>609000</v>
      </c>
      <c r="O185" s="55">
        <f t="shared" si="5"/>
        <v>0.42291666666666666</v>
      </c>
      <c r="P185" s="56">
        <f t="shared" si="6"/>
        <v>0.42291666666666666</v>
      </c>
    </row>
    <row r="186" spans="1:19" ht="43.9" customHeight="1" x14ac:dyDescent="0.2">
      <c r="A186" s="118" t="s">
        <v>182</v>
      </c>
      <c r="B186" s="119">
        <v>8</v>
      </c>
      <c r="C186" s="119">
        <v>4</v>
      </c>
      <c r="D186" s="119">
        <v>1</v>
      </c>
      <c r="E186" s="119"/>
      <c r="F186" s="119"/>
      <c r="G186" s="120"/>
      <c r="H186" s="76" t="s">
        <v>95</v>
      </c>
      <c r="I186" s="67" t="s">
        <v>35</v>
      </c>
      <c r="J186" s="88">
        <v>8000000000</v>
      </c>
      <c r="K186" s="84"/>
      <c r="L186" s="81"/>
      <c r="M186" s="82"/>
      <c r="N186" s="83"/>
      <c r="O186" s="55">
        <f t="shared" si="5"/>
        <v>0</v>
      </c>
      <c r="P186" s="56">
        <f t="shared" si="6"/>
        <v>0</v>
      </c>
    </row>
    <row r="187" spans="1:19" s="25" customFormat="1" ht="24" customHeight="1" x14ac:dyDescent="0.2">
      <c r="A187" s="115" t="s">
        <v>97</v>
      </c>
      <c r="B187" s="116"/>
      <c r="C187" s="116"/>
      <c r="D187" s="116"/>
      <c r="E187" s="116"/>
      <c r="F187" s="116"/>
      <c r="G187" s="116"/>
      <c r="H187" s="116"/>
      <c r="I187" s="117"/>
      <c r="J187" s="62">
        <f>SUM(J188:J204)</f>
        <v>382524997557</v>
      </c>
      <c r="K187" s="62">
        <f t="shared" ref="K187:N187" si="7">SUM(K188:K204)</f>
        <v>350419576759</v>
      </c>
      <c r="L187" s="62">
        <f t="shared" si="7"/>
        <v>327431690697.06</v>
      </c>
      <c r="M187" s="62">
        <f t="shared" si="7"/>
        <v>27303579792.439999</v>
      </c>
      <c r="N187" s="62">
        <f t="shared" si="7"/>
        <v>25257096960.419998</v>
      </c>
      <c r="O187" s="60">
        <f t="shared" ref="O187:O205" si="8">+L187/J187</f>
        <v>0.85597462332711849</v>
      </c>
      <c r="P187" s="61">
        <f t="shared" ref="P187:P205" si="9">+M187/J187</f>
        <v>7.1377243230676693E-2</v>
      </c>
      <c r="S187" s="14"/>
    </row>
    <row r="188" spans="1:19" s="25" customFormat="1" ht="43.9" customHeight="1" x14ac:dyDescent="0.2">
      <c r="A188" s="118" t="s">
        <v>183</v>
      </c>
      <c r="B188" s="119"/>
      <c r="C188" s="119"/>
      <c r="D188" s="119"/>
      <c r="E188" s="119"/>
      <c r="F188" s="119"/>
      <c r="G188" s="120"/>
      <c r="H188" s="76" t="s">
        <v>96</v>
      </c>
      <c r="I188" s="67" t="s">
        <v>198</v>
      </c>
      <c r="J188" s="51">
        <v>15549000000</v>
      </c>
      <c r="K188" s="51">
        <v>15549000000</v>
      </c>
      <c r="L188" s="51">
        <v>15549000000</v>
      </c>
      <c r="M188" s="51">
        <v>7773843600</v>
      </c>
      <c r="N188" s="51">
        <v>7773843600</v>
      </c>
      <c r="O188" s="55">
        <f t="shared" si="8"/>
        <v>1</v>
      </c>
      <c r="P188" s="56">
        <f t="shared" si="9"/>
        <v>0.49995778506656374</v>
      </c>
      <c r="S188" s="14"/>
    </row>
    <row r="189" spans="1:19" s="25" customFormat="1" ht="43.9" customHeight="1" x14ac:dyDescent="0.2">
      <c r="A189" s="118" t="s">
        <v>184</v>
      </c>
      <c r="B189" s="119">
        <v>2103</v>
      </c>
      <c r="C189" s="119">
        <v>1900</v>
      </c>
      <c r="D189" s="119">
        <v>7</v>
      </c>
      <c r="E189" s="119" t="s">
        <v>77</v>
      </c>
      <c r="F189" s="119">
        <v>2103018</v>
      </c>
      <c r="G189" s="120">
        <v>2</v>
      </c>
      <c r="H189" s="76" t="s">
        <v>96</v>
      </c>
      <c r="I189" s="67" t="s">
        <v>198</v>
      </c>
      <c r="J189" s="51">
        <v>2591500000</v>
      </c>
      <c r="K189" s="51">
        <v>2591500000</v>
      </c>
      <c r="L189" s="51">
        <v>2591500000</v>
      </c>
      <c r="M189" s="51">
        <v>2073200000</v>
      </c>
      <c r="N189" s="51">
        <v>2073200000</v>
      </c>
      <c r="O189" s="55">
        <f t="shared" si="8"/>
        <v>1</v>
      </c>
      <c r="P189" s="56">
        <f t="shared" si="9"/>
        <v>0.8</v>
      </c>
      <c r="S189" s="14"/>
    </row>
    <row r="190" spans="1:19" s="25" customFormat="1" ht="43.9" customHeight="1" x14ac:dyDescent="0.2">
      <c r="A190" s="118" t="s">
        <v>185</v>
      </c>
      <c r="B190" s="119">
        <v>2103</v>
      </c>
      <c r="C190" s="119">
        <v>1900</v>
      </c>
      <c r="D190" s="119">
        <v>7</v>
      </c>
      <c r="E190" s="119" t="s">
        <v>77</v>
      </c>
      <c r="F190" s="119">
        <v>2103025</v>
      </c>
      <c r="G190" s="120">
        <v>2</v>
      </c>
      <c r="H190" s="76" t="s">
        <v>96</v>
      </c>
      <c r="I190" s="67" t="s">
        <v>198</v>
      </c>
      <c r="J190" s="51">
        <v>2588218000</v>
      </c>
      <c r="K190" s="51">
        <v>2588218000</v>
      </c>
      <c r="L190" s="51">
        <v>2588218000</v>
      </c>
      <c r="M190" s="51"/>
      <c r="N190" s="51"/>
      <c r="O190" s="55">
        <f t="shared" si="8"/>
        <v>1</v>
      </c>
      <c r="P190" s="56">
        <f t="shared" si="9"/>
        <v>0</v>
      </c>
      <c r="S190" s="14"/>
    </row>
    <row r="191" spans="1:19" s="25" customFormat="1" ht="43.9" customHeight="1" x14ac:dyDescent="0.2">
      <c r="A191" s="118" t="s">
        <v>185</v>
      </c>
      <c r="B191" s="119">
        <v>2103</v>
      </c>
      <c r="C191" s="119">
        <v>1900</v>
      </c>
      <c r="D191" s="119">
        <v>7</v>
      </c>
      <c r="E191" s="119" t="s">
        <v>77</v>
      </c>
      <c r="F191" s="119">
        <v>2103025</v>
      </c>
      <c r="G191" s="120">
        <v>2</v>
      </c>
      <c r="H191" s="76" t="s">
        <v>96</v>
      </c>
      <c r="I191" s="67" t="s">
        <v>199</v>
      </c>
      <c r="J191" s="66">
        <v>3282000</v>
      </c>
      <c r="K191" s="66">
        <v>3282000</v>
      </c>
      <c r="L191" s="82"/>
      <c r="M191" s="82"/>
      <c r="N191" s="83"/>
      <c r="O191" s="55">
        <f t="shared" si="8"/>
        <v>0</v>
      </c>
      <c r="P191" s="56">
        <f t="shared" si="9"/>
        <v>0</v>
      </c>
      <c r="S191" s="14"/>
    </row>
    <row r="192" spans="1:19" s="25" customFormat="1" ht="43.9" customHeight="1" x14ac:dyDescent="0.2">
      <c r="A192" s="118" t="s">
        <v>186</v>
      </c>
      <c r="B192" s="119">
        <v>2103</v>
      </c>
      <c r="C192" s="119">
        <v>1900</v>
      </c>
      <c r="D192" s="119">
        <v>7</v>
      </c>
      <c r="E192" s="119" t="s">
        <v>77</v>
      </c>
      <c r="F192" s="119">
        <v>2103026</v>
      </c>
      <c r="G192" s="120">
        <v>2</v>
      </c>
      <c r="H192" s="76" t="s">
        <v>96</v>
      </c>
      <c r="I192" s="67" t="s">
        <v>198</v>
      </c>
      <c r="J192" s="51">
        <v>20732000000</v>
      </c>
      <c r="K192" s="51">
        <v>20732000000</v>
      </c>
      <c r="L192" s="51">
        <v>20732000000</v>
      </c>
      <c r="M192" s="51"/>
      <c r="N192" s="51"/>
      <c r="O192" s="55">
        <f t="shared" si="8"/>
        <v>1</v>
      </c>
      <c r="P192" s="56">
        <f t="shared" si="9"/>
        <v>0</v>
      </c>
      <c r="S192" s="14"/>
    </row>
    <row r="193" spans="1:19" s="25" customFormat="1" ht="43.9" customHeight="1" x14ac:dyDescent="0.2">
      <c r="A193" s="118" t="s">
        <v>187</v>
      </c>
      <c r="B193" s="119">
        <v>2103</v>
      </c>
      <c r="C193" s="119">
        <v>1900</v>
      </c>
      <c r="D193" s="119">
        <v>8</v>
      </c>
      <c r="E193" s="119" t="s">
        <v>78</v>
      </c>
      <c r="F193" s="119">
        <v>2103011</v>
      </c>
      <c r="G193" s="120">
        <v>2</v>
      </c>
      <c r="H193" s="76" t="s">
        <v>96</v>
      </c>
      <c r="I193" s="67" t="s">
        <v>200</v>
      </c>
      <c r="J193" s="66">
        <v>600000000</v>
      </c>
      <c r="K193" s="66">
        <v>586300000</v>
      </c>
      <c r="L193" s="66">
        <v>586300000</v>
      </c>
      <c r="M193" s="66"/>
      <c r="N193" s="66"/>
      <c r="O193" s="55">
        <f t="shared" si="8"/>
        <v>0.97716666666666663</v>
      </c>
      <c r="P193" s="56">
        <f t="shared" si="9"/>
        <v>0</v>
      </c>
      <c r="S193" s="14"/>
    </row>
    <row r="194" spans="1:19" s="25" customFormat="1" ht="43.9" customHeight="1" x14ac:dyDescent="0.2">
      <c r="A194" s="118" t="s">
        <v>188</v>
      </c>
      <c r="B194" s="119">
        <v>2103</v>
      </c>
      <c r="C194" s="119">
        <v>1900</v>
      </c>
      <c r="D194" s="119">
        <v>8</v>
      </c>
      <c r="E194" s="119" t="s">
        <v>78</v>
      </c>
      <c r="F194" s="119">
        <v>2103012</v>
      </c>
      <c r="G194" s="120">
        <v>2</v>
      </c>
      <c r="H194" s="76" t="s">
        <v>96</v>
      </c>
      <c r="I194" s="67" t="s">
        <v>200</v>
      </c>
      <c r="J194" s="66">
        <v>6500000000</v>
      </c>
      <c r="K194" s="66">
        <v>3259240778</v>
      </c>
      <c r="L194" s="66">
        <v>3259240778</v>
      </c>
      <c r="M194" s="66">
        <v>1653795500</v>
      </c>
      <c r="N194" s="66">
        <v>1653795500</v>
      </c>
      <c r="O194" s="55">
        <f t="shared" si="8"/>
        <v>0.50142165815384621</v>
      </c>
      <c r="P194" s="56">
        <f t="shared" si="9"/>
        <v>0.2544300769230769</v>
      </c>
      <c r="S194" s="14"/>
    </row>
    <row r="195" spans="1:19" s="25" customFormat="1" ht="43.9" customHeight="1" x14ac:dyDescent="0.2">
      <c r="A195" s="118" t="s">
        <v>189</v>
      </c>
      <c r="B195" s="119">
        <v>2103</v>
      </c>
      <c r="C195" s="119">
        <v>1900</v>
      </c>
      <c r="D195" s="119">
        <v>8</v>
      </c>
      <c r="E195" s="119" t="s">
        <v>78</v>
      </c>
      <c r="F195" s="119">
        <v>2103018</v>
      </c>
      <c r="G195" s="120">
        <v>2</v>
      </c>
      <c r="H195" s="76" t="s">
        <v>96</v>
      </c>
      <c r="I195" s="67" t="s">
        <v>200</v>
      </c>
      <c r="J195" s="66">
        <v>3992575000</v>
      </c>
      <c r="K195" s="66">
        <v>853096000</v>
      </c>
      <c r="L195" s="66">
        <v>806096000</v>
      </c>
      <c r="M195" s="66">
        <v>21221651</v>
      </c>
      <c r="N195" s="66">
        <v>21221651</v>
      </c>
      <c r="O195" s="55">
        <f t="shared" si="8"/>
        <v>0.20189877460035191</v>
      </c>
      <c r="P195" s="56">
        <f t="shared" si="9"/>
        <v>5.3152792370838369E-3</v>
      </c>
      <c r="S195" s="14"/>
    </row>
    <row r="196" spans="1:19" s="25" customFormat="1" ht="43.9" customHeight="1" x14ac:dyDescent="0.2">
      <c r="A196" s="118" t="s">
        <v>189</v>
      </c>
      <c r="B196" s="119">
        <v>2103</v>
      </c>
      <c r="C196" s="119">
        <v>1900</v>
      </c>
      <c r="D196" s="119">
        <v>8</v>
      </c>
      <c r="E196" s="119" t="s">
        <v>78</v>
      </c>
      <c r="F196" s="119">
        <v>2103018</v>
      </c>
      <c r="G196" s="120">
        <v>2</v>
      </c>
      <c r="H196" s="76" t="s">
        <v>96</v>
      </c>
      <c r="I196" s="67" t="s">
        <v>199</v>
      </c>
      <c r="J196" s="66">
        <v>7425000</v>
      </c>
      <c r="K196" s="66">
        <v>7425000</v>
      </c>
      <c r="L196" s="82">
        <v>1809676</v>
      </c>
      <c r="M196" s="82">
        <v>1809676</v>
      </c>
      <c r="N196" s="83">
        <v>1809676</v>
      </c>
      <c r="O196" s="55">
        <f t="shared" si="8"/>
        <v>0.24372740740740742</v>
      </c>
      <c r="P196" s="56">
        <f t="shared" si="9"/>
        <v>0.24372740740740742</v>
      </c>
      <c r="S196" s="14"/>
    </row>
    <row r="197" spans="1:19" s="25" customFormat="1" ht="43.9" customHeight="1" x14ac:dyDescent="0.2">
      <c r="A197" s="118" t="s">
        <v>190</v>
      </c>
      <c r="B197" s="119">
        <v>2106</v>
      </c>
      <c r="C197" s="119">
        <v>1900</v>
      </c>
      <c r="D197" s="119">
        <v>3</v>
      </c>
      <c r="E197" s="119" t="s">
        <v>78</v>
      </c>
      <c r="F197" s="119">
        <v>2106002</v>
      </c>
      <c r="G197" s="120">
        <v>2</v>
      </c>
      <c r="H197" s="76" t="s">
        <v>96</v>
      </c>
      <c r="I197" s="67" t="s">
        <v>201</v>
      </c>
      <c r="J197" s="64">
        <v>38478067427</v>
      </c>
      <c r="K197" s="64">
        <v>37071383631</v>
      </c>
      <c r="L197" s="64">
        <v>37013936111</v>
      </c>
      <c r="M197" s="64">
        <v>1487847768</v>
      </c>
      <c r="N197" s="64">
        <v>1487847768</v>
      </c>
      <c r="O197" s="55">
        <f t="shared" si="8"/>
        <v>0.96194893834578032</v>
      </c>
      <c r="P197" s="56">
        <f t="shared" si="9"/>
        <v>3.8667424522365164E-2</v>
      </c>
      <c r="S197" s="14"/>
    </row>
    <row r="198" spans="1:19" s="25" customFormat="1" ht="43.9" customHeight="1" x14ac:dyDescent="0.2">
      <c r="A198" s="118" t="s">
        <v>191</v>
      </c>
      <c r="B198" s="119">
        <v>2106</v>
      </c>
      <c r="C198" s="119">
        <v>1900</v>
      </c>
      <c r="D198" s="119">
        <v>3</v>
      </c>
      <c r="E198" s="119" t="s">
        <v>78</v>
      </c>
      <c r="F198" s="119">
        <v>2106005</v>
      </c>
      <c r="G198" s="120">
        <v>2</v>
      </c>
      <c r="H198" s="76" t="s">
        <v>96</v>
      </c>
      <c r="I198" s="67" t="s">
        <v>201</v>
      </c>
      <c r="J198" s="70">
        <v>12767570973</v>
      </c>
      <c r="K198" s="65">
        <v>8988488112</v>
      </c>
      <c r="L198" s="70">
        <v>8988488112</v>
      </c>
      <c r="M198" s="90"/>
      <c r="N198" s="91"/>
      <c r="O198" s="55">
        <f t="shared" si="8"/>
        <v>0.70400925367936074</v>
      </c>
      <c r="P198" s="56">
        <f t="shared" si="9"/>
        <v>0</v>
      </c>
      <c r="S198" s="14"/>
    </row>
    <row r="199" spans="1:19" s="25" customFormat="1" ht="43.9" customHeight="1" x14ac:dyDescent="0.2">
      <c r="A199" s="118" t="s">
        <v>192</v>
      </c>
      <c r="B199" s="119">
        <v>2106</v>
      </c>
      <c r="C199" s="119">
        <v>1900</v>
      </c>
      <c r="D199" s="119">
        <v>3</v>
      </c>
      <c r="E199" s="119" t="s">
        <v>78</v>
      </c>
      <c r="F199" s="119">
        <v>2106014</v>
      </c>
      <c r="G199" s="120">
        <v>2</v>
      </c>
      <c r="H199" s="76" t="s">
        <v>96</v>
      </c>
      <c r="I199" s="67" t="s">
        <v>201</v>
      </c>
      <c r="J199" s="70">
        <v>132803409197</v>
      </c>
      <c r="K199" s="65">
        <v>129452316207</v>
      </c>
      <c r="L199" s="70">
        <v>129161886803</v>
      </c>
      <c r="M199" s="70">
        <v>7822157616.4300003</v>
      </c>
      <c r="N199" s="70">
        <v>7402092664.4099998</v>
      </c>
      <c r="O199" s="55">
        <f t="shared" si="8"/>
        <v>0.97257960156280188</v>
      </c>
      <c r="P199" s="56">
        <f t="shared" si="9"/>
        <v>5.8900277212211062E-2</v>
      </c>
      <c r="S199" s="14"/>
    </row>
    <row r="200" spans="1:19" s="25" customFormat="1" ht="43.9" customHeight="1" x14ac:dyDescent="0.2">
      <c r="A200" s="118" t="s">
        <v>193</v>
      </c>
      <c r="B200" s="119">
        <v>2106</v>
      </c>
      <c r="C200" s="119">
        <v>1900</v>
      </c>
      <c r="D200" s="119">
        <v>4</v>
      </c>
      <c r="E200" s="119" t="s">
        <v>79</v>
      </c>
      <c r="F200" s="119">
        <v>2106002</v>
      </c>
      <c r="G200" s="120">
        <v>2</v>
      </c>
      <c r="H200" s="76" t="s">
        <v>96</v>
      </c>
      <c r="I200" s="67" t="s">
        <v>201</v>
      </c>
      <c r="J200" s="70">
        <v>81900000000</v>
      </c>
      <c r="K200" s="70">
        <v>73176257400</v>
      </c>
      <c r="L200" s="70">
        <v>69174257400</v>
      </c>
      <c r="M200" s="70">
        <v>4996221036</v>
      </c>
      <c r="N200" s="70">
        <v>3369803156</v>
      </c>
      <c r="O200" s="55">
        <f t="shared" si="8"/>
        <v>0.84461852747252752</v>
      </c>
      <c r="P200" s="56">
        <f t="shared" si="9"/>
        <v>6.1003919853479853E-2</v>
      </c>
      <c r="S200" s="14"/>
    </row>
    <row r="201" spans="1:19" s="25" customFormat="1" ht="43.9" customHeight="1" x14ac:dyDescent="0.2">
      <c r="A201" s="118" t="s">
        <v>194</v>
      </c>
      <c r="B201" s="119">
        <v>2106</v>
      </c>
      <c r="C201" s="119">
        <v>1900</v>
      </c>
      <c r="D201" s="119">
        <v>4</v>
      </c>
      <c r="E201" s="119" t="s">
        <v>79</v>
      </c>
      <c r="F201" s="119">
        <v>2106032</v>
      </c>
      <c r="G201" s="120">
        <v>2</v>
      </c>
      <c r="H201" s="76" t="s">
        <v>96</v>
      </c>
      <c r="I201" s="67" t="s">
        <v>201</v>
      </c>
      <c r="J201" s="70">
        <v>47999832004</v>
      </c>
      <c r="K201" s="70">
        <v>47753920100</v>
      </c>
      <c r="L201" s="70">
        <v>31496656111</v>
      </c>
      <c r="M201" s="70">
        <v>1213913790</v>
      </c>
      <c r="N201" s="70">
        <v>1213913790</v>
      </c>
      <c r="O201" s="55">
        <f t="shared" si="8"/>
        <v>0.65618263223036422</v>
      </c>
      <c r="P201" s="56">
        <f t="shared" si="9"/>
        <v>2.5289959137749486E-2</v>
      </c>
      <c r="S201" s="14"/>
    </row>
    <row r="202" spans="1:19" s="25" customFormat="1" ht="43.9" customHeight="1" x14ac:dyDescent="0.2">
      <c r="A202" s="118" t="s">
        <v>195</v>
      </c>
      <c r="B202" s="119">
        <v>2199</v>
      </c>
      <c r="C202" s="119">
        <v>1900</v>
      </c>
      <c r="D202" s="119">
        <v>4</v>
      </c>
      <c r="E202" s="119" t="s">
        <v>80</v>
      </c>
      <c r="F202" s="119">
        <v>2199055</v>
      </c>
      <c r="G202" s="120">
        <v>2</v>
      </c>
      <c r="H202" s="76" t="s">
        <v>96</v>
      </c>
      <c r="I202" s="75" t="s">
        <v>202</v>
      </c>
      <c r="J202" s="51">
        <v>1777335515</v>
      </c>
      <c r="K202" s="51">
        <v>1607335515</v>
      </c>
      <c r="L202" s="51">
        <v>1601335515</v>
      </c>
      <c r="M202" s="51">
        <v>117600000</v>
      </c>
      <c r="N202" s="51">
        <v>117600000</v>
      </c>
      <c r="O202" s="55">
        <f t="shared" si="8"/>
        <v>0.90097536536313461</v>
      </c>
      <c r="P202" s="56">
        <f t="shared" si="9"/>
        <v>6.6166460416450967E-2</v>
      </c>
      <c r="S202" s="14"/>
    </row>
    <row r="203" spans="1:19" s="25" customFormat="1" ht="43.9" customHeight="1" x14ac:dyDescent="0.2">
      <c r="A203" s="118" t="s">
        <v>196</v>
      </c>
      <c r="B203" s="119">
        <v>2199</v>
      </c>
      <c r="C203" s="119">
        <v>1900</v>
      </c>
      <c r="D203" s="119">
        <v>4</v>
      </c>
      <c r="E203" s="119" t="s">
        <v>80</v>
      </c>
      <c r="F203" s="119">
        <v>2199065</v>
      </c>
      <c r="G203" s="120">
        <v>2</v>
      </c>
      <c r="H203" s="76" t="s">
        <v>96</v>
      </c>
      <c r="I203" s="75" t="s">
        <v>202</v>
      </c>
      <c r="J203" s="51">
        <v>8249957291</v>
      </c>
      <c r="K203" s="51">
        <v>215000000</v>
      </c>
      <c r="L203" s="51">
        <v>215000000</v>
      </c>
      <c r="M203" s="51">
        <v>15000000</v>
      </c>
      <c r="N203" s="53">
        <v>15000000</v>
      </c>
      <c r="O203" s="55">
        <f t="shared" si="8"/>
        <v>2.6060740973113481E-2</v>
      </c>
      <c r="P203" s="56">
        <f t="shared" si="9"/>
        <v>1.8181912306823359E-3</v>
      </c>
      <c r="S203" s="14"/>
    </row>
    <row r="204" spans="1:19" s="25" customFormat="1" ht="43.9" customHeight="1" x14ac:dyDescent="0.2">
      <c r="A204" s="118" t="s">
        <v>197</v>
      </c>
      <c r="B204" s="119">
        <v>2199</v>
      </c>
      <c r="C204" s="119">
        <v>1900</v>
      </c>
      <c r="D204" s="119">
        <v>4</v>
      </c>
      <c r="E204" s="119" t="s">
        <v>80</v>
      </c>
      <c r="F204" s="119">
        <v>2199067</v>
      </c>
      <c r="G204" s="120">
        <v>2</v>
      </c>
      <c r="H204" s="76" t="s">
        <v>96</v>
      </c>
      <c r="I204" s="75" t="s">
        <v>202</v>
      </c>
      <c r="J204" s="51">
        <v>5984825150</v>
      </c>
      <c r="K204" s="51">
        <v>5984814016</v>
      </c>
      <c r="L204" s="51">
        <v>3665966191.0599999</v>
      </c>
      <c r="M204" s="51">
        <v>126969155.01000001</v>
      </c>
      <c r="N204" s="51">
        <v>126969155.01000001</v>
      </c>
      <c r="O204" s="55">
        <f t="shared" si="8"/>
        <v>0.61254357465397291</v>
      </c>
      <c r="P204" s="56">
        <f t="shared" si="9"/>
        <v>2.1215182035852796E-2</v>
      </c>
      <c r="S204" s="14"/>
    </row>
    <row r="205" spans="1:19" s="25" customFormat="1" x14ac:dyDescent="0.2">
      <c r="A205" s="115" t="s">
        <v>98</v>
      </c>
      <c r="B205" s="116"/>
      <c r="C205" s="116"/>
      <c r="D205" s="116"/>
      <c r="E205" s="116"/>
      <c r="F205" s="116"/>
      <c r="G205" s="116"/>
      <c r="H205" s="116"/>
      <c r="I205" s="117"/>
      <c r="J205" s="62">
        <f>SUM(J187+J10)</f>
        <v>4445074578368</v>
      </c>
      <c r="K205" s="63">
        <f>SUM(K187+K10)</f>
        <v>4396632813196.5405</v>
      </c>
      <c r="L205" s="63">
        <f>SUM(L187+L10)</f>
        <v>4359476846651.96</v>
      </c>
      <c r="M205" s="63">
        <f>SUM(M187+M10)</f>
        <v>4043010695322.3496</v>
      </c>
      <c r="N205" s="63">
        <f>SUM(N187+N10)</f>
        <v>4040872331121.3296</v>
      </c>
      <c r="O205" s="60">
        <f t="shared" si="8"/>
        <v>0.98074324058979745</v>
      </c>
      <c r="P205" s="61">
        <f t="shared" si="9"/>
        <v>0.90954845054742206</v>
      </c>
      <c r="S205" s="14"/>
    </row>
  </sheetData>
  <mergeCells count="208">
    <mergeCell ref="A186:G186"/>
    <mergeCell ref="A7:G9"/>
    <mergeCell ref="A180:G180"/>
    <mergeCell ref="A181:G181"/>
    <mergeCell ref="A182:G182"/>
    <mergeCell ref="A183:G183"/>
    <mergeCell ref="A184:G184"/>
    <mergeCell ref="A185:G185"/>
    <mergeCell ref="A174:G174"/>
    <mergeCell ref="A175:G175"/>
    <mergeCell ref="A176:G176"/>
    <mergeCell ref="A177:G177"/>
    <mergeCell ref="A178:G178"/>
    <mergeCell ref="A179:G179"/>
    <mergeCell ref="A168:G168"/>
    <mergeCell ref="A169:G169"/>
    <mergeCell ref="A170:G170"/>
    <mergeCell ref="A171:G171"/>
    <mergeCell ref="A172:G172"/>
    <mergeCell ref="A173:G173"/>
    <mergeCell ref="A162:G162"/>
    <mergeCell ref="A163:G163"/>
    <mergeCell ref="A164:G164"/>
    <mergeCell ref="A165:G165"/>
    <mergeCell ref="A166:G166"/>
    <mergeCell ref="A167:G167"/>
    <mergeCell ref="A156:G156"/>
    <mergeCell ref="A157:G157"/>
    <mergeCell ref="A158:G158"/>
    <mergeCell ref="A159:G159"/>
    <mergeCell ref="A160:G160"/>
    <mergeCell ref="A161:G161"/>
    <mergeCell ref="A150:G150"/>
    <mergeCell ref="A151:G151"/>
    <mergeCell ref="A152:G152"/>
    <mergeCell ref="A153:G153"/>
    <mergeCell ref="A154:G154"/>
    <mergeCell ref="A155:G155"/>
    <mergeCell ref="A144:G144"/>
    <mergeCell ref="A145:G145"/>
    <mergeCell ref="A146:G146"/>
    <mergeCell ref="A147:G147"/>
    <mergeCell ref="A148:G148"/>
    <mergeCell ref="A149:G149"/>
    <mergeCell ref="A138:G138"/>
    <mergeCell ref="A139:G139"/>
    <mergeCell ref="A140:G140"/>
    <mergeCell ref="A141:G141"/>
    <mergeCell ref="A142:G142"/>
    <mergeCell ref="A143:G143"/>
    <mergeCell ref="A132:G132"/>
    <mergeCell ref="A133:G133"/>
    <mergeCell ref="A134:G134"/>
    <mergeCell ref="A135:G135"/>
    <mergeCell ref="A136:G136"/>
    <mergeCell ref="A137:G137"/>
    <mergeCell ref="A126:G126"/>
    <mergeCell ref="A127:G127"/>
    <mergeCell ref="A128:G128"/>
    <mergeCell ref="A129:G129"/>
    <mergeCell ref="A130:G130"/>
    <mergeCell ref="A131:G131"/>
    <mergeCell ref="A120:G120"/>
    <mergeCell ref="A121:G121"/>
    <mergeCell ref="A122:G122"/>
    <mergeCell ref="A123:G123"/>
    <mergeCell ref="A124:G124"/>
    <mergeCell ref="A125:G125"/>
    <mergeCell ref="A114:G114"/>
    <mergeCell ref="A115:G115"/>
    <mergeCell ref="A116:G116"/>
    <mergeCell ref="A117:G117"/>
    <mergeCell ref="A118:G118"/>
    <mergeCell ref="A119:G119"/>
    <mergeCell ref="A108:G108"/>
    <mergeCell ref="A109:G109"/>
    <mergeCell ref="A110:G110"/>
    <mergeCell ref="A111:G111"/>
    <mergeCell ref="A112:G112"/>
    <mergeCell ref="A113:G113"/>
    <mergeCell ref="A102:G102"/>
    <mergeCell ref="A103:G103"/>
    <mergeCell ref="A104:G104"/>
    <mergeCell ref="A105:G105"/>
    <mergeCell ref="A106:G106"/>
    <mergeCell ref="A107:G107"/>
    <mergeCell ref="A96:G96"/>
    <mergeCell ref="A97:G97"/>
    <mergeCell ref="A98:G98"/>
    <mergeCell ref="A99:G99"/>
    <mergeCell ref="A100:G100"/>
    <mergeCell ref="A101:G101"/>
    <mergeCell ref="A90:G90"/>
    <mergeCell ref="A91:G91"/>
    <mergeCell ref="A92:G92"/>
    <mergeCell ref="A93:G93"/>
    <mergeCell ref="A94:G94"/>
    <mergeCell ref="A95:G95"/>
    <mergeCell ref="A84:G84"/>
    <mergeCell ref="A85:G85"/>
    <mergeCell ref="A86:G86"/>
    <mergeCell ref="A87:G87"/>
    <mergeCell ref="A88:G88"/>
    <mergeCell ref="A89:G89"/>
    <mergeCell ref="A78:G78"/>
    <mergeCell ref="A79:G79"/>
    <mergeCell ref="A80:G80"/>
    <mergeCell ref="A81:G81"/>
    <mergeCell ref="A82:G82"/>
    <mergeCell ref="A83:G83"/>
    <mergeCell ref="A72:G72"/>
    <mergeCell ref="A73:G73"/>
    <mergeCell ref="A74:G74"/>
    <mergeCell ref="A75:G75"/>
    <mergeCell ref="A76:G76"/>
    <mergeCell ref="A77:G77"/>
    <mergeCell ref="A66:G66"/>
    <mergeCell ref="A67:G67"/>
    <mergeCell ref="A68:G68"/>
    <mergeCell ref="A69:G69"/>
    <mergeCell ref="A70:G70"/>
    <mergeCell ref="A71:G71"/>
    <mergeCell ref="A60:G60"/>
    <mergeCell ref="A61:G61"/>
    <mergeCell ref="A62:G62"/>
    <mergeCell ref="A63:G63"/>
    <mergeCell ref="A64:G64"/>
    <mergeCell ref="A65:G65"/>
    <mergeCell ref="A54:G54"/>
    <mergeCell ref="A55:G55"/>
    <mergeCell ref="A56:G56"/>
    <mergeCell ref="A57:G57"/>
    <mergeCell ref="A58:G58"/>
    <mergeCell ref="A59:G59"/>
    <mergeCell ref="A48:G48"/>
    <mergeCell ref="A49:G49"/>
    <mergeCell ref="A50:G50"/>
    <mergeCell ref="A51:G51"/>
    <mergeCell ref="A52:G52"/>
    <mergeCell ref="A53:G53"/>
    <mergeCell ref="A42:G42"/>
    <mergeCell ref="A43:G43"/>
    <mergeCell ref="A44:G44"/>
    <mergeCell ref="A45:G45"/>
    <mergeCell ref="A46:G46"/>
    <mergeCell ref="A47:G47"/>
    <mergeCell ref="A38:G38"/>
    <mergeCell ref="A39:G39"/>
    <mergeCell ref="A40:G40"/>
    <mergeCell ref="A41:G41"/>
    <mergeCell ref="A30:G30"/>
    <mergeCell ref="A31:G31"/>
    <mergeCell ref="A32:G32"/>
    <mergeCell ref="A33:G33"/>
    <mergeCell ref="A34:G34"/>
    <mergeCell ref="A35:G35"/>
    <mergeCell ref="A11:G11"/>
    <mergeCell ref="A12:G12"/>
    <mergeCell ref="A13:G13"/>
    <mergeCell ref="A14:G14"/>
    <mergeCell ref="A15:G15"/>
    <mergeCell ref="A16:G16"/>
    <mergeCell ref="A17:G17"/>
    <mergeCell ref="A195:G195"/>
    <mergeCell ref="A196:G196"/>
    <mergeCell ref="A187:I187"/>
    <mergeCell ref="A24:G24"/>
    <mergeCell ref="A25:G25"/>
    <mergeCell ref="A26:G26"/>
    <mergeCell ref="A27:G27"/>
    <mergeCell ref="A28:G28"/>
    <mergeCell ref="A29:G29"/>
    <mergeCell ref="A18:G18"/>
    <mergeCell ref="A19:G19"/>
    <mergeCell ref="A20:G20"/>
    <mergeCell ref="A21:G21"/>
    <mergeCell ref="A22:G22"/>
    <mergeCell ref="A23:G23"/>
    <mergeCell ref="A36:G36"/>
    <mergeCell ref="A37:G37"/>
    <mergeCell ref="A205:I205"/>
    <mergeCell ref="A188:G188"/>
    <mergeCell ref="A189:G189"/>
    <mergeCell ref="A190:G190"/>
    <mergeCell ref="A199:G199"/>
    <mergeCell ref="A191:G191"/>
    <mergeCell ref="A192:G192"/>
    <mergeCell ref="A193:G193"/>
    <mergeCell ref="A194:G194"/>
    <mergeCell ref="A202:G202"/>
    <mergeCell ref="A203:G203"/>
    <mergeCell ref="A204:G204"/>
    <mergeCell ref="A197:G197"/>
    <mergeCell ref="A198:G198"/>
    <mergeCell ref="A200:G200"/>
    <mergeCell ref="A201:G201"/>
    <mergeCell ref="I7:I9"/>
    <mergeCell ref="A10:I10"/>
    <mergeCell ref="A1:P1"/>
    <mergeCell ref="A2:P2"/>
    <mergeCell ref="A3:P3"/>
    <mergeCell ref="J6:J9"/>
    <mergeCell ref="K6:K9"/>
    <mergeCell ref="L6:L9"/>
    <mergeCell ref="M6:M9"/>
    <mergeCell ref="N6:N9"/>
    <mergeCell ref="O6:O9"/>
    <mergeCell ref="P6:P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bd4a8b7f-4506-4770-bec9-b5603dd660f0">j</Orden>
    <Informe xmlns="bd4a8b7f-4506-4770-bec9-b5603dd660f0">Informe de ejecución del presupuesto de gastos</Informe>
    <Mes xmlns="bd4a8b7f-4506-4770-bec9-b5603dd660f0">10</Mes>
    <A_x00f1_o xmlns="bd4a8b7f-4506-4770-bec9-b5603dd660f0">2018</A_x00f1_o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CAE5D43F0C694D9B3BB7620FD64DA0" ma:contentTypeVersion="4" ma:contentTypeDescription="Crear nuevo documento." ma:contentTypeScope="" ma:versionID="195c886fcf991772a509ee4db46f3b27">
  <xsd:schema xmlns:xsd="http://www.w3.org/2001/XMLSchema" xmlns:xs="http://www.w3.org/2001/XMLSchema" xmlns:p="http://schemas.microsoft.com/office/2006/metadata/properties" xmlns:ns2="bd4a8b7f-4506-4770-bec9-b5603dd660f0" targetNamespace="http://schemas.microsoft.com/office/2006/metadata/properties" ma:root="true" ma:fieldsID="8b19ff39a18d078a265ba3c03a595a42" ns2:_="">
    <xsd:import namespace="bd4a8b7f-4506-4770-bec9-b5603dd660f0"/>
    <xsd:element name="properties">
      <xsd:complexType>
        <xsd:sequence>
          <xsd:element name="documentManagement">
            <xsd:complexType>
              <xsd:all>
                <xsd:element ref="ns2:Informe" minOccurs="0"/>
                <xsd:element ref="ns2:Mes" minOccurs="0"/>
                <xsd:element ref="ns2:A_x00f1_o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a8b7f-4506-4770-bec9-b5603dd660f0" elementFormDefault="qualified">
    <xsd:import namespace="http://schemas.microsoft.com/office/2006/documentManagement/types"/>
    <xsd:import namespace="http://schemas.microsoft.com/office/infopath/2007/PartnerControls"/>
    <xsd:element name="Informe" ma:index="2" nillable="true" ma:displayName="Informe" ma:default="Informe de ejecución del presupuesto de ingresos" ma:format="Dropdown" ma:internalName="Informe">
      <xsd:simpleType>
        <xsd:restriction base="dms:Choice">
          <xsd:enumeration value="Informe de ejecución del presupuesto de ingresos"/>
          <xsd:enumeration value="Informe de ejecución del presupuesto de gastos"/>
        </xsd:restriction>
      </xsd:simpleType>
    </xsd:element>
    <xsd:element name="Mes" ma:index="3" nillable="true" ma:displayName="Mes" ma:default="3" ma:format="Dropdown" ma:internalName="Mes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</xsd:restriction>
      </xsd:simpleType>
    </xsd:element>
    <xsd:element name="A_x00f1_o" ma:index="4" nillable="true" ma:displayName="Año" ma:format="Dropdown" ma:internalName="A_x00f1_o">
      <xsd:simpleType>
        <xsd:restriction base="dms:Choice"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</xsd:restriction>
      </xsd:simpleType>
    </xsd:element>
    <xsd:element name="Orden" ma:index="5" nillable="true" ma:displayName="Orden" ma:format="Dropdown" ma:internalName="Orden">
      <xsd:simpleType>
        <xsd:restriction base="dms:Choice">
          <xsd:enumeration value="a"/>
          <xsd:enumeration value="b"/>
          <xsd:enumeration value="c"/>
          <xsd:enumeration value="d"/>
          <xsd:enumeration value="e"/>
          <xsd:enumeration value="f"/>
          <xsd:enumeration value="g"/>
          <xsd:enumeration value="h"/>
          <xsd:enumeration value="i"/>
          <xsd:enumeration value="j"/>
          <xsd:enumeration value="k"/>
          <xsd:enumeration value="l"/>
          <xsd:enumeration value="m"/>
          <xsd:enumeration value="n"/>
          <xsd:enumeration value="o"/>
          <xsd:enumeration value="p"/>
          <xsd:enumeration value="q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3D6CA9-7AD0-47DB-B1CA-7B3B82866B8A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bd4a8b7f-4506-4770-bec9-b5603dd660f0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4992A3E-10B7-4660-A1FE-68332478BC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a8b7f-4506-4770-bec9-b5603dd660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2E3F44-9958-4FED-B342-600BBFE515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VIGENCIA NOVIEMBRE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Vigencia_2018_octubre_(gastos)</dc:title>
  <dc:creator>Myriam Concepcion Pinzon Tellez</dc:creator>
  <cp:lastModifiedBy>Diana Patricia Londono Navarro</cp:lastModifiedBy>
  <cp:lastPrinted>2019-03-11T16:38:24Z</cp:lastPrinted>
  <dcterms:created xsi:type="dcterms:W3CDTF">2018-09-03T11:52:35Z</dcterms:created>
  <dcterms:modified xsi:type="dcterms:W3CDTF">2025-08-28T15:42:51Z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0x010100D8CAE5D43F0C694D9B3BB7620FD64DA0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