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Documentos Historicos\INFORMES PARA PUBLICAR\"/>
    </mc:Choice>
  </mc:AlternateContent>
  <xr:revisionPtr revIDLastSave="0" documentId="13_ncr:1_{82F57BB9-AC8F-4725-98EE-0B7012C79065}" xr6:coauthVersionLast="47" xr6:coauthVersionMax="47" xr10:uidLastSave="{00000000-0000-0000-0000-000000000000}"/>
  <bookViews>
    <workbookView xWindow="28680" yWindow="1545" windowWidth="29040" windowHeight="15720" xr2:uid="{1BC955E4-8314-4543-9659-69EB19D8CE4F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5" i="1" l="1"/>
  <c r="K187" i="1" l="1"/>
  <c r="L187" i="1"/>
  <c r="M187" i="1"/>
  <c r="N187" i="1"/>
  <c r="J187" i="1"/>
  <c r="O184" i="1"/>
  <c r="P184" i="1"/>
  <c r="O185" i="1"/>
  <c r="P185" i="1"/>
  <c r="O186" i="1"/>
  <c r="P186" i="1"/>
  <c r="O188" i="1"/>
  <c r="P188" i="1"/>
  <c r="O189" i="1"/>
  <c r="P189" i="1"/>
  <c r="O190" i="1"/>
  <c r="P190" i="1"/>
  <c r="O191" i="1"/>
  <c r="P191" i="1"/>
  <c r="O192" i="1"/>
  <c r="P192" i="1"/>
  <c r="O193" i="1"/>
  <c r="P193" i="1"/>
  <c r="O194" i="1"/>
  <c r="P194" i="1"/>
  <c r="O195" i="1"/>
  <c r="P195" i="1"/>
  <c r="O196" i="1"/>
  <c r="P196" i="1"/>
  <c r="O197" i="1"/>
  <c r="P197" i="1"/>
  <c r="O198" i="1"/>
  <c r="P198" i="1"/>
  <c r="O199" i="1"/>
  <c r="P199" i="1"/>
  <c r="O200" i="1"/>
  <c r="P200" i="1"/>
  <c r="O201" i="1"/>
  <c r="P201" i="1"/>
  <c r="O202" i="1"/>
  <c r="P202" i="1"/>
  <c r="O203" i="1"/>
  <c r="P203" i="1"/>
  <c r="O204" i="1"/>
  <c r="P204" i="1"/>
  <c r="K10" i="1"/>
  <c r="K205" i="1" s="1"/>
  <c r="L10" i="1"/>
  <c r="L205" i="1" s="1"/>
  <c r="O205" i="1" s="1"/>
  <c r="M10" i="1"/>
  <c r="M205" i="1" s="1"/>
  <c r="P205" i="1" s="1"/>
  <c r="N10" i="1"/>
  <c r="N205" i="1" s="1"/>
  <c r="J10" i="1"/>
  <c r="O187" i="1" l="1"/>
  <c r="P187" i="1"/>
  <c r="P182" i="1" l="1"/>
  <c r="O182" i="1"/>
  <c r="P181" i="1"/>
  <c r="O181" i="1"/>
  <c r="P180" i="1"/>
  <c r="O180" i="1"/>
  <c r="P179" i="1"/>
  <c r="O179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3" i="1"/>
  <c r="O143" i="1"/>
  <c r="P142" i="1"/>
  <c r="O142" i="1"/>
  <c r="P141" i="1"/>
  <c r="O141" i="1"/>
  <c r="P140" i="1"/>
  <c r="O140" i="1"/>
  <c r="P139" i="1"/>
  <c r="O139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6" i="1"/>
  <c r="O126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58" i="1"/>
  <c r="O58" i="1"/>
  <c r="P57" i="1"/>
  <c r="O57" i="1"/>
  <c r="P55" i="1"/>
  <c r="O55" i="1"/>
  <c r="P54" i="1"/>
  <c r="O54" i="1"/>
  <c r="P53" i="1"/>
  <c r="O53" i="1"/>
  <c r="P51" i="1"/>
  <c r="O51" i="1"/>
  <c r="P49" i="1"/>
  <c r="O49" i="1"/>
  <c r="P46" i="1"/>
  <c r="O46" i="1"/>
  <c r="P45" i="1"/>
  <c r="O45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 l="1"/>
  <c r="O10" i="1"/>
</calcChain>
</file>

<file path=xl/sharedStrings.xml><?xml version="1.0" encoding="utf-8"?>
<sst xmlns="http://schemas.openxmlformats.org/spreadsheetml/2006/main" count="1316" uniqueCount="254">
  <si>
    <t>AGENCIA NACIONAL DE HIDROCARBUROS</t>
  </si>
  <si>
    <t>EJECUCION PRESUPUESTAL DE GASTOS VIGENCIA 2024</t>
  </si>
  <si>
    <t>RECURSOS ADIMINISTRADOS ( X )    ó     RECURSOS NACION: ()</t>
  </si>
  <si>
    <t>APROPIACION VIGENTE</t>
  </si>
  <si>
    <t>CDP ACUMULADOS</t>
  </si>
  <si>
    <t>COMPROMISOS ACUMULADOS</t>
  </si>
  <si>
    <t>OBLIGACIONES ACUMULADAS</t>
  </si>
  <si>
    <t>TOTAL PAGOS ACUMULADOS</t>
  </si>
  <si>
    <t>% EJE 
RP / APROP.VIG</t>
  </si>
  <si>
    <t>% EJECUCION 
OBLIG / APR.VIG</t>
  </si>
  <si>
    <t>R</t>
  </si>
  <si>
    <t>CONCEPTO</t>
  </si>
  <si>
    <t>E</t>
  </si>
  <si>
    <t>C</t>
  </si>
  <si>
    <t>A - FUNCIONAMIENTO</t>
  </si>
  <si>
    <t>01</t>
  </si>
  <si>
    <t>001</t>
  </si>
  <si>
    <t>003</t>
  </si>
  <si>
    <t>006</t>
  </si>
  <si>
    <t>007</t>
  </si>
  <si>
    <t>008</t>
  </si>
  <si>
    <t>009</t>
  </si>
  <si>
    <t>010</t>
  </si>
  <si>
    <t>02</t>
  </si>
  <si>
    <t>002</t>
  </si>
  <si>
    <t>004</t>
  </si>
  <si>
    <t>005</t>
  </si>
  <si>
    <t>03</t>
  </si>
  <si>
    <t>030</t>
  </si>
  <si>
    <t>04</t>
  </si>
  <si>
    <t>012</t>
  </si>
  <si>
    <t>10</t>
  </si>
  <si>
    <t>05</t>
  </si>
  <si>
    <t>08</t>
  </si>
  <si>
    <t>2103</t>
  </si>
  <si>
    <t>1900</t>
  </si>
  <si>
    <t>7</t>
  </si>
  <si>
    <t/>
  </si>
  <si>
    <t>53105E</t>
  </si>
  <si>
    <t>2103011</t>
  </si>
  <si>
    <t>2103018</t>
  </si>
  <si>
    <t>2103025</t>
  </si>
  <si>
    <t>2103026</t>
  </si>
  <si>
    <t>8</t>
  </si>
  <si>
    <t>40301B</t>
  </si>
  <si>
    <t>2103012</t>
  </si>
  <si>
    <t>2106</t>
  </si>
  <si>
    <t>3</t>
  </si>
  <si>
    <t>2106002</t>
  </si>
  <si>
    <t>2106005</t>
  </si>
  <si>
    <t>2106014</t>
  </si>
  <si>
    <t>4</t>
  </si>
  <si>
    <t>40302A</t>
  </si>
  <si>
    <t>2106032</t>
  </si>
  <si>
    <t>2199</t>
  </si>
  <si>
    <t>53105D</t>
  </si>
  <si>
    <t>2199055</t>
  </si>
  <si>
    <t>2199065</t>
  </si>
  <si>
    <t>2199067</t>
  </si>
  <si>
    <t>DICIEMBRE</t>
  </si>
  <si>
    <t>C - INVERSIÓN</t>
  </si>
  <si>
    <t>SUELDO BÁSICO</t>
  </si>
  <si>
    <t>PRIMA TÉCNICA SALARIAL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</si>
  <si>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</si>
  <si>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</si>
  <si>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</si>
  <si>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</si>
  <si>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</si>
  <si>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</si>
  <si>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</si>
  <si>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</si>
  <si>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</si>
  <si>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</si>
  <si>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</si>
  <si>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</si>
  <si>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</si>
  <si>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</si>
  <si>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</si>
  <si>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</si>
  <si>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BONIFICACIÓN DE DIRECCIÓN</t>
  </si>
  <si>
    <t>MUEBLES, INSTRUMENTOS MUSICALES, ARTÍCULOS DE DEPORTE Y ANTIGÜEDADES</t>
  </si>
  <si>
    <t>EQUIPO Y APARATOS DE RADIO, TELEVISIÓN Y COMUNICACIONES</t>
  </si>
  <si>
    <t>APARATOS MÉDICOS, INSTRUMENTOS ÓPTICOS Y DE PRECISIÓN, RELOJES</t>
  </si>
  <si>
    <t>ARTÍCULOS TEXTILES (EXCEPTO PRENDAS DE VESTIR)</t>
  </si>
  <si>
    <t>DOTACIÓN (PRENDAS DE VESTIR Y CALZADO)</t>
  </si>
  <si>
    <t>PRODUCTOS DE MADERA, CORCHO, CESTERÍA Y ESPARTERÍA</t>
  </si>
  <si>
    <t>PASTA O PULPA, PAPEL Y PRODUCTOS DE PAPEL; IMPRESOS Y ARTÍCULOS SIMILARES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</si>
  <si>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</si>
  <si>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</si>
  <si>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</si>
  <si>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</si>
  <si>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</si>
  <si>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</si>
  <si>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ELABORADOS (EXCEPTO MAQUINARIA Y EQUIPO)</t>
  </si>
  <si>
    <t>MAQUINARIA PARA USO GENERAL</t>
  </si>
  <si>
    <t>MAQUINARIA PARA USOS ESPECIALES</t>
  </si>
  <si>
    <t>MAQUINARIA Y APARATOS ELÉCTRICOS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</si>
  <si>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</si>
  <si>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</si>
  <si>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</si>
  <si>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</si>
  <si>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</si>
  <si>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</si>
  <si>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</si>
  <si>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</si>
  <si>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</si>
  <si>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</si>
  <si>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</si>
  <si>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</si>
  <si>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</si>
  <si>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</si>
  <si>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</si>
  <si>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</si>
  <si>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</si>
  <si>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</si>
  <si>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</si>
  <si>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TRANSFERIR A LA UPME LEY 143 DE 1994</t>
  </si>
  <si>
    <t>TRANSFERENCIAS DE EXCEDENTES FINANCIEROS A LA NACIÓN (ART. 16 EOP)</t>
  </si>
  <si>
    <t>INCAPACIDADES (NO DE PENSIONES)</t>
  </si>
  <si>
    <t>LICENCIAS DE MATERNIDAD Y PATERNIDAD (NO DE PENSIONES)</t>
  </si>
  <si>
    <t>SENTENCIAS</t>
  </si>
  <si>
    <t>CONCILIACIONES</t>
  </si>
  <si>
    <t>LAUDOS ARBITRALES</t>
  </si>
  <si>
    <t>SERVICIOS PROFESIONALES, CIENTÍFICOS Y TÉCNICOS (EXCEPTO LOS SERVICIOS DE INVESTIGACIÓN, URBANISMO, JURÍDICOS Y DE CONTABILIDAD)</t>
  </si>
  <si>
    <t>IMPUESTO PREDIAL Y SOBRETASA AMBIENTAL</t>
  </si>
  <si>
    <t>IMPUESTO DE INDUSTRIA Y COMERCIO</t>
  </si>
  <si>
    <t>IMPUESTO DE REGISTRO</t>
  </si>
  <si>
    <t>IMPUESTO SOBRE VEHÍCULOS AUTOMOTORES</t>
  </si>
  <si>
    <t>CUOTA DE FISCALIZACIÓN Y AUDITAJE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</si>
  <si>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</si>
  <si>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</si>
  <si>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</si>
  <si>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</si>
  <si>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</si>
  <si>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</si>
  <si>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</si>
  <si>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</si>
  <si>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</si>
  <si>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</si>
  <si>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</si>
  <si>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</si>
  <si>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</si>
  <si>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</si>
  <si>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</si>
  <si>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</si>
  <si>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</si>
  <si>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</si>
  <si>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</si>
  <si>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</si>
  <si>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A-01-01-04</t>
  </si>
  <si>
    <t>A-02-01-01-003-008</t>
  </si>
  <si>
    <t>A-02-01-01-004-005</t>
  </si>
  <si>
    <t>A-02-01-01-004-007</t>
  </si>
  <si>
    <t>A-02-01-01-004-008</t>
  </si>
  <si>
    <t>A-02-02-01-000-001</t>
  </si>
  <si>
    <t>A-02-02-01-002-007</t>
  </si>
  <si>
    <t>A-02-02-01-002-008</t>
  </si>
  <si>
    <t>A-02-02-01-003-001</t>
  </si>
  <si>
    <t>A-02-02-01-003-002</t>
  </si>
  <si>
    <t>A-02-02-01-003-003</t>
  </si>
  <si>
    <t>A-02-02-01-003-004</t>
  </si>
  <si>
    <t>A-02-02-01-003-005</t>
  </si>
  <si>
    <t>A-02-02-01-003-006</t>
  </si>
  <si>
    <t>A-02-02-01-003-007</t>
  </si>
  <si>
    <t>A-02-02-01-003-008</t>
  </si>
  <si>
    <t>A-02-02-01-004-002</t>
  </si>
  <si>
    <t>A-02-02-01-004-003</t>
  </si>
  <si>
    <t>A-02-02-01-004-004</t>
  </si>
  <si>
    <t>A-02-02-01-004-006</t>
  </si>
  <si>
    <t>A-02-02-01-004-007</t>
  </si>
  <si>
    <t>A-02-02-01-004-009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</si>
  <si>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</si>
  <si>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</si>
  <si>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</si>
  <si>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</si>
  <si>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</si>
  <si>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</si>
  <si>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</si>
  <si>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</si>
  <si>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</si>
  <si>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</si>
  <si>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</si>
  <si>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</si>
  <si>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</si>
  <si>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</si>
  <si>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</si>
  <si>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</si>
  <si>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</si>
  <si>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</si>
  <si>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</si>
  <si>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A-03-03-01-002</t>
  </si>
  <si>
    <t>A-03-03-01-999</t>
  </si>
  <si>
    <t>A-03-03-04-006</t>
  </si>
  <si>
    <t>A-03-04-02-012-001</t>
  </si>
  <si>
    <t>A-03-04-02-012-002</t>
  </si>
  <si>
    <t>A-03-10-01-001</t>
  </si>
  <si>
    <t>A-03-10-01-002</t>
  </si>
  <si>
    <t>A-03-10-01-003</t>
  </si>
  <si>
    <t>A-05-01-01-004-005</t>
  </si>
  <si>
    <t>A-05-01-01-004-007</t>
  </si>
  <si>
    <t>A-05-01-02-005-004</t>
  </si>
  <si>
    <t>A-05-01-02-006-004</t>
  </si>
  <si>
    <t>A-05-01-02-007-001</t>
  </si>
  <si>
    <t>A-05-01-02-008-002</t>
  </si>
  <si>
    <t>A-05-01-02-008-003</t>
  </si>
  <si>
    <t>A-05-01-02-008-004</t>
  </si>
  <si>
    <t>A-05-01-02-008-005</t>
  </si>
  <si>
    <t>A-05-01-02-008-007</t>
  </si>
  <si>
    <t>A-08-01-02-001</t>
  </si>
  <si>
    <t>A-08-01-02-003</t>
  </si>
  <si>
    <t>A-08-01-02-005</t>
  </si>
  <si>
    <t>A-08-01-02-006</t>
  </si>
  <si>
    <t>A-08-04-01</t>
  </si>
  <si>
    <t>20 PROPIOS</t>
  </si>
  <si>
    <t>21 - OTROS RECURSOS DE TESORERIA</t>
  </si>
  <si>
    <t>CAJAS DE COMPENSACIÓN FAMILIAR</t>
  </si>
  <si>
    <t>PRIMA DE COORDINACIÓN</t>
  </si>
  <si>
    <t>OTROS GASTOS DE PERSONAL - PREVIO CONCEPTO DGPPN</t>
  </si>
  <si>
    <t>MAQUINARIA DE OFICINA, CONTABILIDAD E INFORMÁTICA</t>
  </si>
  <si>
    <t>PRODUCTOS DE LA AGRICULTURA Y LA HORTICULTURA</t>
  </si>
  <si>
    <t>SERVICIOS DE ESPARCIMIENTO, CULTURALES Y DEPORTIVOS</t>
  </si>
  <si>
    <t>OTRAS TRANSFERENCIAS - PREVIO CONCEPTO DGPPN</t>
  </si>
  <si>
    <t>C-2103-1900-7-53105E-2103011-02</t>
  </si>
  <si>
    <t>C-2103-1900-7-53105E-2103018-02</t>
  </si>
  <si>
    <t>C-2103-1900-7-53105E-2103025-02</t>
  </si>
  <si>
    <t>C-2103-1900-7-53105E-2103026-02</t>
  </si>
  <si>
    <t>C-2103-1900-8-40301B-2103011-02</t>
  </si>
  <si>
    <t>C-2103-1900-8-40301B-2103012-02</t>
  </si>
  <si>
    <t>C-2103-1900-8-40301B-2103018-02</t>
  </si>
  <si>
    <t>C-2106-1900-3-40301B-2106002-02</t>
  </si>
  <si>
    <t>C-2106-1900-3-40301B-2106005-02</t>
  </si>
  <si>
    <t>C-2106-1900-3-40301B-2106014-02</t>
  </si>
  <si>
    <t>C-2106-1900-4-40302A-2106002-02</t>
  </si>
  <si>
    <t>C-2106-1900-4-40302A-2106032-02</t>
  </si>
  <si>
    <t>C-2199-1900-4-53105D-2199055-02</t>
  </si>
  <si>
    <t>C-2199-1900-4-53105D-2199065-02</t>
  </si>
  <si>
    <t>C-2199-1900-4-53105D-2199067-02</t>
  </si>
  <si>
    <t>SERVICIO DE DIVULGACIÓN PARA LA ATENCIÓN Y DISMINUCIÓN DE LA CONFLICTIVIDAD DEL SECTOR DE HIDROCARBUROS - APOYO PARA LA VIABILIZACION DE LAS ACTIVIDADES DE EXPLORACION Y PRODUCCION DE HIDROCARBUROS A TRAVES DE LA</t>
  </si>
  <si>
    <t>DOCUMENTOS DE INVESTIGACIÓN - APOYO PARA LA VIABILIZACION DE LAS ACTIVIDADES DE EXPLORACION Y PRODUCCION DE HIDROCARBUROS A TRAVES DE LA ARTICULACION INSTITUCIONAL DE LA GESTION SOCIO AMBIENTAL  NACIONAL</t>
  </si>
  <si>
    <t>DOCUMENTOS DE LINEAMIENTOS TÉCNICOS - APOYO PARA LA VIABILIZACION DE LAS ACTIVIDADES DE EXPLORACION Y PRODUCCION DE HIDROCARBUROS A TRAVES DE LA ARTICULACION INSTITUCIONAL DE LA GESTION SOCIO AMBIENTAL  NACIONAL</t>
  </si>
  <si>
    <t>DOCUMENTOS DE PLANEACIÓN - APOYO PARA LA VIABILIZACION DE LAS ACTIVIDADES DE EXPLORACION Y PRODUCCION DE HIDROCARBUROS A TRAVES DE LA ARTICULACION INSTITUCIONAL DE LA GESTION SOCIO AMBIENTAL  NACIONAL</t>
  </si>
  <si>
    <t>SERVICIO DE DIVULGACIÓN PARA LA ATENCIÓN Y DISMINUCIÓN DE LA CONFLICTIVIDAD DEL SECTOR DE HIDROCARBUROS - FORTALECIMIENTO PROMOCIÓN DEL SECTOR ENERGÉTICO COLOMBIANO EN EL MARCO DE UN ESCENARIO NACIONAL E INTERNACIONAL DE TRANSICIÓN ENERGÉTICA NACIONAL</t>
  </si>
  <si>
    <t>SERVICIO DE DIVULGACIÓN PARA LA PROMOCIÓN Y POSICIONAMIENTO DE LOS RECURSOS HIDROCARBURÍFEROS - FORTALECIMIENTO PROMOCIÓN DEL SECTOR ENERGÉTICO COLOMBIANO EN EL MARCO DE UN ESCENARIO NACIONAL E INTERNACIONAL DE TRANSICIÓN ENERGÉTICA NACIONAL</t>
  </si>
  <si>
    <t>DOCUMENTOS DE INVESTIGACIÓN - FORTALECIMIENTO PROMOCIÓN DEL SECTOR ENERGÉTICO COLOMBIANO EN EL MARCO DE UN ESCENARIO NACIONAL E INTERNACIONAL DE TRANSICIÓN ENERGÉTICA NACIONAL</t>
  </si>
  <si>
    <t>DOCUMENTOS DE INVESTIGACIÓN  - IDENTIFICACION DE OPORTUNIDADES EXPLORATORIAS DE HIDROCARBUROS  NACIONAL</t>
  </si>
  <si>
    <t>DOCUMENTOS METODOLÓGICOS - IDENTIFICACION DE OPORTUNIDADES EXPLORATORIAS DE HIDROCARBUROS  NACIONAL</t>
  </si>
  <si>
    <t>SERVICIO DE EVALUACIÓN DEL POTENCIAL MINERAL DE LAS ÁREAS DE INTERÉS - IDENTIFICACION DE OPORTUNIDADES EXPLORATORIAS DE HIDROCARBUROS  NACIONAL</t>
  </si>
  <si>
    <t>DOCUMENTOS DE INVESTIGACIÓN - CONTRIBUCIÓN DE LA EVALUACIÓN DEL POTENCIAL DE FUENTES NO CONVENCIONALES DE ENERGÍA PARA LA TRANSICIÓN ENERGÉTICA NACIONAL</t>
  </si>
  <si>
    <t>ESTUDIOS DE PRE-INVERSIÓN - CONTRIBUCIÓN DE LA EVALUACIÓN DEL POTENCIAL DE FUENTES NO CONVENCIONALES DE ENERGÍA PARA LA TRANSICIÓN ENERGÉTICA NACIONAL</t>
  </si>
  <si>
    <t>DOCUMENTOS DE LINEAMIENTOS TÉCNICOS - OPTIMIZACIÓN DE LAS TECNOLOGÍAS DE LA INFORMACIÓN EN EL MARCO DE LA TRANSFORMACIÓN DIGITAL PARA SOPORTAR LA TRANSICIÓN ENERGÉTICA DE LOS RECURSOS HIDROCARBURÍFEROS</t>
  </si>
  <si>
    <t>SERVICIOS DE INFORMACIÓN IMPLEMENTADOS - OPTIMIZACIÓN DE LAS TECNOLOGÍAS DE LA INFORMACIÓN EN EL MARCO DE LA TRANSFORMACIÓN DIGITAL PARA SOPORTAR LA TRANSICIÓN ENERGÉTICA DE LOS RECURSOS HIDROCARBURÍFEROS</t>
  </si>
  <si>
    <t>SERVICIOS TECNOLÓGICOS -OPTIMIZACIÓN DE LAS TECNOLOGÍAS DE LA INFORMACIÓN EN EL MARCO DE LA TRANSFORMACIÓN DIGITAL PARA SOPORTAR LA TRANSICIÓN ENERGÉTICA DE LOS RECURSOS HIDROCARBURÍFEROS</t>
  </si>
  <si>
    <t>TOTAL</t>
  </si>
  <si>
    <t>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</si>
</sst>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\ #,##0;[Red]\-&quot;$&quot;\ #,##0"/>
    <numFmt numFmtId="8" formatCode="&quot;$&quot;\ #,##0.00;[Red]\-&quot;$&quot;\ #,##0.00"/>
    <numFmt numFmtId="41" formatCode="_-* #,##0_-;\-* #,##0_-;_-* &quot;-&quot;_-;_-@_-"/>
    <numFmt numFmtId="44" formatCode="_-&quot;$&quot;\ * #,##0.00_-;\-&quot;$&quot;\ * #,##0.00_-;_-&quot;$&quot;\ * &quot;-&quot;??_-;_-@_-"/>
    <numFmt numFmtId="164" formatCode="000"/>
    <numFmt numFmtId="165" formatCode="&quot;$&quot;\ #,##0.00"/>
    <numFmt numFmtId="166" formatCode="&quot;$&quot;\ #,##0.00000"/>
    <numFmt numFmtId="167" formatCode="_-* #,##0.00\ _P_t_s_-;\-* #,##0.00\ _P_t_s_-;_-* &quot;-&quot;??\ _P_t_s_-;_-@_-"/>
    <numFmt numFmtId="168" formatCode="_-&quot;$&quot;\ * #,##0_-;\-&quot;$&quot;\ * #,##0_-;_-&quot;$&quot;\ * &quot;-&quot;??_-;_-@_-"/>
    <numFmt numFmtId="169" formatCode="&quot;$&quot;\ #,##0"/>
    <numFmt numFmtId="170" formatCode="_-&quot;$&quot;* #,##0.00_-;\-&quot;$&quot;* #,##0.00_-;_-&quot;$&quot;* &quot;-&quot;_-;_-@_-"/>
    <numFmt numFmtId="171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49" fontId="3" fillId="0" borderId="6" xfId="4" applyNumberFormat="1" applyFont="1" applyBorder="1" applyAlignment="1">
      <alignment vertical="center"/>
    </xf>
    <xf numFmtId="49" fontId="3" fillId="0" borderId="7" xfId="4" applyNumberFormat="1" applyFont="1" applyBorder="1" applyAlignment="1">
      <alignment vertical="center"/>
    </xf>
    <xf numFmtId="41" fontId="3" fillId="0" borderId="7" xfId="1" applyFont="1" applyFill="1" applyBorder="1" applyAlignment="1">
      <alignment vertical="center"/>
    </xf>
    <xf numFmtId="165" fontId="3" fillId="0" borderId="7" xfId="4" applyNumberFormat="1" applyFont="1" applyBorder="1" applyAlignment="1">
      <alignment vertical="center"/>
    </xf>
    <xf numFmtId="166" fontId="3" fillId="0" borderId="7" xfId="4" applyNumberFormat="1" applyFont="1" applyBorder="1" applyAlignment="1">
      <alignment vertical="center"/>
    </xf>
    <xf numFmtId="9" fontId="3" fillId="0" borderId="7" xfId="4" applyNumberFormat="1" applyFont="1" applyBorder="1" applyAlignment="1">
      <alignment vertical="center"/>
    </xf>
    <xf numFmtId="9" fontId="3" fillId="0" borderId="8" xfId="4" applyNumberFormat="1" applyFont="1" applyBorder="1" applyAlignment="1">
      <alignment vertical="center"/>
    </xf>
    <xf numFmtId="0" fontId="3" fillId="0" borderId="7" xfId="4" applyFont="1" applyBorder="1" applyAlignment="1">
      <alignment horizontal="left" wrapText="1"/>
    </xf>
    <xf numFmtId="165" fontId="3" fillId="0" borderId="7" xfId="4" applyNumberFormat="1" applyFont="1" applyBorder="1"/>
    <xf numFmtId="166" fontId="2" fillId="0" borderId="7" xfId="4" applyNumberFormat="1" applyBorder="1"/>
    <xf numFmtId="9" fontId="3" fillId="0" borderId="0" xfId="6" applyNumberFormat="1" applyFont="1" applyFill="1" applyBorder="1" applyAlignment="1">
      <alignment horizontal="right"/>
    </xf>
    <xf numFmtId="9" fontId="3" fillId="0" borderId="8" xfId="4" applyNumberFormat="1" applyFont="1" applyBorder="1" applyAlignment="1">
      <alignment horizontal="right"/>
    </xf>
    <xf numFmtId="9" fontId="5" fillId="0" borderId="19" xfId="3" applyFont="1" applyFill="1" applyBorder="1" applyAlignment="1">
      <alignment horizontal="right" vertical="center"/>
    </xf>
    <xf numFmtId="168" fontId="5" fillId="2" borderId="19" xfId="2" applyNumberFormat="1" applyFont="1" applyFill="1" applyBorder="1" applyAlignment="1">
      <alignment horizontal="right" vertical="center"/>
    </xf>
    <xf numFmtId="9" fontId="5" fillId="2" borderId="19" xfId="3" applyFont="1" applyFill="1" applyBorder="1" applyAlignment="1">
      <alignment horizontal="right" vertical="center"/>
    </xf>
    <xf numFmtId="0" fontId="6" fillId="0" borderId="19" xfId="0" applyFont="1" applyBorder="1" applyAlignment="1">
      <alignment horizontal="left" vertical="center" wrapText="1"/>
    </xf>
    <xf numFmtId="169" fontId="6" fillId="0" borderId="19" xfId="0" applyNumberFormat="1" applyFont="1" applyBorder="1" applyAlignment="1">
      <alignment horizontal="right" vertical="center" wrapText="1"/>
    </xf>
    <xf numFmtId="165" fontId="3" fillId="0" borderId="0" xfId="5" applyNumberFormat="1" applyFont="1" applyBorder="1" applyAlignment="1">
      <alignment horizontal="left"/>
    </xf>
    <xf numFmtId="9" fontId="5" fillId="2" borderId="17" xfId="7" applyFont="1" applyFill="1" applyBorder="1" applyAlignment="1">
      <alignment horizontal="right" vertical="center"/>
    </xf>
    <xf numFmtId="9" fontId="5" fillId="0" borderId="17" xfId="7" applyFont="1" applyFill="1" applyBorder="1" applyAlignment="1">
      <alignment horizontal="right" vertical="center"/>
    </xf>
    <xf numFmtId="1" fontId="7" fillId="0" borderId="19" xfId="4" applyNumberFormat="1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6" fontId="6" fillId="0" borderId="19" xfId="0" applyNumberFormat="1" applyFont="1" applyBorder="1" applyAlignment="1">
      <alignment horizontal="right" vertical="center" wrapText="1"/>
    </xf>
    <xf numFmtId="169" fontId="6" fillId="0" borderId="19" xfId="0" applyNumberFormat="1" applyFont="1" applyBorder="1" applyAlignment="1">
      <alignment vertical="center"/>
    </xf>
    <xf numFmtId="6" fontId="6" fillId="0" borderId="19" xfId="0" applyNumberFormat="1" applyFont="1" applyBorder="1" applyAlignment="1">
      <alignment vertical="center"/>
    </xf>
    <xf numFmtId="170" fontId="6" fillId="0" borderId="19" xfId="0" applyNumberFormat="1" applyFont="1" applyBorder="1" applyAlignment="1">
      <alignment vertical="center"/>
    </xf>
    <xf numFmtId="6" fontId="6" fillId="3" borderId="19" xfId="0" applyNumberFormat="1" applyFont="1" applyFill="1" applyBorder="1" applyAlignment="1">
      <alignment vertical="center"/>
    </xf>
    <xf numFmtId="165" fontId="6" fillId="0" borderId="19" xfId="0" applyNumberFormat="1" applyFont="1" applyBorder="1" applyAlignment="1">
      <alignment vertical="center"/>
    </xf>
    <xf numFmtId="171" fontId="6" fillId="0" borderId="19" xfId="0" applyNumberFormat="1" applyFont="1" applyBorder="1" applyAlignment="1">
      <alignment vertical="center"/>
    </xf>
    <xf numFmtId="0" fontId="6" fillId="3" borderId="19" xfId="0" applyFont="1" applyFill="1" applyBorder="1" applyAlignment="1">
      <alignment vertical="center" wrapText="1"/>
    </xf>
    <xf numFmtId="6" fontId="6" fillId="3" borderId="19" xfId="0" applyNumberFormat="1" applyFont="1" applyFill="1" applyBorder="1" applyAlignment="1">
      <alignment horizontal="right" vertical="center" wrapText="1"/>
    </xf>
    <xf numFmtId="169" fontId="6" fillId="3" borderId="19" xfId="0" applyNumberFormat="1" applyFont="1" applyFill="1" applyBorder="1" applyAlignment="1">
      <alignment horizontal="right" vertical="center" wrapText="1"/>
    </xf>
    <xf numFmtId="169" fontId="6" fillId="3" borderId="19" xfId="0" applyNumberFormat="1" applyFont="1" applyFill="1" applyBorder="1" applyAlignment="1">
      <alignment vertical="center"/>
    </xf>
    <xf numFmtId="8" fontId="6" fillId="3" borderId="19" xfId="0" applyNumberFormat="1" applyFont="1" applyFill="1" applyBorder="1" applyAlignment="1">
      <alignment vertical="center"/>
    </xf>
    <xf numFmtId="8" fontId="6" fillId="3" borderId="19" xfId="0" applyNumberFormat="1" applyFont="1" applyFill="1" applyBorder="1" applyAlignment="1">
      <alignment horizontal="right" vertical="center" wrapText="1"/>
    </xf>
    <xf numFmtId="8" fontId="6" fillId="0" borderId="19" xfId="0" applyNumberFormat="1" applyFont="1" applyBorder="1" applyAlignment="1">
      <alignment horizontal="right" vertical="center" wrapText="1"/>
    </xf>
    <xf numFmtId="8" fontId="6" fillId="0" borderId="19" xfId="0" applyNumberFormat="1" applyFont="1" applyBorder="1" applyAlignment="1">
      <alignment vertical="center"/>
    </xf>
    <xf numFmtId="0" fontId="7" fillId="0" borderId="19" xfId="4" applyFont="1" applyBorder="1" applyAlignment="1">
      <alignment vertical="center" wrapText="1"/>
    </xf>
    <xf numFmtId="165" fontId="6" fillId="0" borderId="19" xfId="0" applyNumberFormat="1" applyFont="1" applyBorder="1" applyAlignment="1">
      <alignment horizontal="right" vertical="center" wrapText="1"/>
    </xf>
    <xf numFmtId="0" fontId="6" fillId="3" borderId="19" xfId="0" applyFont="1" applyFill="1" applyBorder="1" applyAlignment="1">
      <alignment horizontal="left" vertical="center"/>
    </xf>
    <xf numFmtId="49" fontId="5" fillId="0" borderId="12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9" fontId="5" fillId="3" borderId="19" xfId="3" applyFont="1" applyFill="1" applyBorder="1" applyAlignment="1">
      <alignment horizontal="right" vertical="center"/>
    </xf>
    <xf numFmtId="9" fontId="5" fillId="3" borderId="17" xfId="7" applyFont="1" applyFill="1" applyBorder="1" applyAlignment="1">
      <alignment horizontal="right" vertical="center"/>
    </xf>
    <xf numFmtId="168" fontId="5" fillId="2" borderId="30" xfId="2" applyNumberFormat="1" applyFont="1" applyFill="1" applyBorder="1" applyAlignment="1">
      <alignment horizontal="right" vertical="center"/>
    </xf>
    <xf numFmtId="9" fontId="5" fillId="2" borderId="30" xfId="3" applyFont="1" applyFill="1" applyBorder="1" applyAlignment="1">
      <alignment horizontal="right" vertical="center"/>
    </xf>
    <xf numFmtId="9" fontId="5" fillId="2" borderId="31" xfId="7" applyFont="1" applyFill="1" applyBorder="1" applyAlignment="1">
      <alignment horizontal="right" vertical="center"/>
    </xf>
    <xf numFmtId="164" fontId="3" fillId="0" borderId="1" xfId="4" applyNumberFormat="1" applyFont="1" applyBorder="1" applyAlignment="1">
      <alignment horizontal="center" vertical="center" wrapText="1"/>
    </xf>
    <xf numFmtId="164" fontId="3" fillId="0" borderId="2" xfId="4" applyNumberFormat="1" applyFont="1" applyBorder="1" applyAlignment="1">
      <alignment horizontal="center" vertical="center" wrapText="1"/>
    </xf>
    <xf numFmtId="164" fontId="3" fillId="0" borderId="3" xfId="4" applyNumberFormat="1" applyFont="1" applyBorder="1" applyAlignment="1">
      <alignment horizontal="center" vertical="center" wrapText="1"/>
    </xf>
    <xf numFmtId="164" fontId="3" fillId="0" borderId="4" xfId="4" applyNumberFormat="1" applyFont="1" applyBorder="1" applyAlignment="1">
      <alignment horizontal="center" vertical="center" wrapText="1"/>
    </xf>
    <xf numFmtId="164" fontId="3" fillId="0" borderId="0" xfId="4" applyNumberFormat="1" applyFont="1" applyBorder="1" applyAlignment="1">
      <alignment horizontal="center" vertical="center" wrapText="1"/>
    </xf>
    <xf numFmtId="164" fontId="3" fillId="0" borderId="5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165" fontId="5" fillId="0" borderId="12" xfId="4" applyNumberFormat="1" applyFont="1" applyBorder="1" applyAlignment="1">
      <alignment horizontal="center" vertical="center" wrapText="1"/>
    </xf>
    <xf numFmtId="165" fontId="5" fillId="0" borderId="15" xfId="4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 wrapText="1"/>
    </xf>
    <xf numFmtId="165" fontId="5" fillId="0" borderId="16" xfId="4" applyNumberFormat="1" applyFont="1" applyBorder="1" applyAlignment="1">
      <alignment horizontal="center" vertical="center" wrapText="1"/>
    </xf>
    <xf numFmtId="9" fontId="5" fillId="0" borderId="13" xfId="4" applyNumberFormat="1" applyFont="1" applyBorder="1" applyAlignment="1">
      <alignment horizontal="center" vertical="center" wrapText="1"/>
    </xf>
    <xf numFmtId="9" fontId="5" fillId="0" borderId="16" xfId="4" applyNumberFormat="1" applyFont="1" applyBorder="1" applyAlignment="1">
      <alignment horizontal="center" vertical="center" wrapText="1"/>
    </xf>
    <xf numFmtId="1" fontId="5" fillId="0" borderId="9" xfId="4" applyNumberFormat="1" applyFont="1" applyBorder="1" applyAlignment="1">
      <alignment horizontal="center" vertical="center"/>
    </xf>
    <xf numFmtId="1" fontId="5" fillId="0" borderId="10" xfId="4" applyNumberFormat="1" applyFont="1" applyBorder="1" applyAlignment="1">
      <alignment horizontal="center" vertical="center"/>
    </xf>
    <xf numFmtId="1" fontId="5" fillId="0" borderId="11" xfId="4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49" fontId="5" fillId="2" borderId="22" xfId="4" applyNumberFormat="1" applyFont="1" applyFill="1" applyBorder="1" applyAlignment="1">
      <alignment horizontal="left" vertical="center" wrapText="1"/>
    </xf>
    <xf numFmtId="49" fontId="5" fillId="2" borderId="20" xfId="4" applyNumberFormat="1" applyFont="1" applyFill="1" applyBorder="1" applyAlignment="1">
      <alignment horizontal="left" vertical="center" wrapText="1"/>
    </xf>
    <xf numFmtId="49" fontId="5" fillId="2" borderId="21" xfId="4" applyNumberFormat="1" applyFont="1" applyFill="1" applyBorder="1" applyAlignment="1">
      <alignment horizontal="left" vertical="center" wrapText="1"/>
    </xf>
    <xf numFmtId="9" fontId="5" fillId="0" borderId="14" xfId="4" applyNumberFormat="1" applyFont="1" applyBorder="1" applyAlignment="1">
      <alignment horizontal="center" vertical="center" wrapText="1"/>
    </xf>
    <xf numFmtId="9" fontId="5" fillId="0" borderId="17" xfId="4" applyNumberFormat="1" applyFont="1" applyBorder="1" applyAlignment="1">
      <alignment horizontal="center" vertical="center" wrapText="1"/>
    </xf>
    <xf numFmtId="9" fontId="5" fillId="0" borderId="18" xfId="4" applyNumberFormat="1" applyFont="1" applyBorder="1" applyAlignment="1">
      <alignment horizontal="center" vertical="center" wrapText="1"/>
    </xf>
    <xf numFmtId="49" fontId="5" fillId="0" borderId="12" xfId="4" applyNumberFormat="1" applyFont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2" borderId="27" xfId="4" applyNumberFormat="1" applyFont="1" applyFill="1" applyBorder="1" applyAlignment="1">
      <alignment horizontal="left" vertical="center" wrapText="1"/>
    </xf>
    <xf numFmtId="49" fontId="5" fillId="2" borderId="28" xfId="4" applyNumberFormat="1" applyFont="1" applyFill="1" applyBorder="1" applyAlignment="1">
      <alignment horizontal="left" vertical="center" wrapText="1"/>
    </xf>
    <xf numFmtId="49" fontId="5" fillId="2" borderId="29" xfId="4" applyNumberFormat="1" applyFont="1" applyFill="1" applyBorder="1" applyAlignment="1">
      <alignment horizontal="left" vertical="center" wrapText="1"/>
    </xf>
    <xf numFmtId="49" fontId="5" fillId="0" borderId="1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5" xfId="4" applyNumberFormat="1" applyFont="1" applyBorder="1" applyAlignment="1">
      <alignment horizontal="center" vertical="center"/>
    </xf>
    <xf numFmtId="49" fontId="5" fillId="0" borderId="24" xfId="4" applyNumberFormat="1" applyFont="1" applyBorder="1" applyAlignment="1">
      <alignment horizontal="center" vertical="center"/>
    </xf>
    <xf numFmtId="49" fontId="5" fillId="0" borderId="25" xfId="4" applyNumberFormat="1" applyFont="1" applyBorder="1" applyAlignment="1">
      <alignment horizontal="center" vertical="center"/>
    </xf>
    <xf numFmtId="49" fontId="5" fillId="0" borderId="26" xfId="4" applyNumberFormat="1" applyFont="1" applyBorder="1" applyAlignment="1">
      <alignment horizontal="center" vertical="center"/>
    </xf>
  </cellXfs>
  <cellStyles count="8">
    <cellStyle name="Millares [0]" xfId="1" builtinId="6"/>
    <cellStyle name="Millares_INFORME RESERVA FONDO ROTATORIO 2005" xfId="6" xr:uid="{D4BCB666-F9FF-4841-9FFC-7A6B8E07570B}"/>
    <cellStyle name="Moneda" xfId="2" builtinId="4"/>
    <cellStyle name="Normal" xfId="0" builtinId="0"/>
    <cellStyle name="Normal 2" xfId="4" xr:uid="{34CC2902-77D5-4714-B259-C0D4080696A5}"/>
    <cellStyle name="Normal_INFORME RESERVA FONDO ROTATORIO 2005" xfId="5" xr:uid="{F58A8581-CA25-4B5B-97CF-5ED2C1FA36DE}"/>
    <cellStyle name="Percent 2" xfId="7" xr:uid="{B4A7FAD2-2031-4C50-83F0-FAB8C9C0545A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1C325D6-5091-4E0D-B1CB-49D2E23F65D2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CFE2D40-BC81-42A1-AFFC-2BCB9EB4C124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AA7FC37-2C40-4311-92A7-B5CDDEBCADFA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25E2F320-2C59-483B-BC40-3C04008FF6F6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614F0938-7ED9-452F-BABF-A252CC2EB945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1983F3AE-EB22-4950-B597-A98AC05B5DB6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749D9CED-94C4-4333-BF8C-17371D0C8C4B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A54726D3-0DE9-4EED-A155-55BE8F836ADE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96AE419-C309-444D-8515-3D744BA2D982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26D3CEE9-1174-4F73-AFA3-A3F088D66455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2B365EA5-F1BC-469B-916C-5ABA40126ABA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A0E2290E-4ED1-4567-93C8-10A4C6606A59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D0354970-3491-4778-9C5D-D32F75D0BE62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3B88F7BC-43F1-4962-90F2-01FF9134457A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E18F6B30-4F46-4760-9A28-054A14DA6257}"/>
            </a:ext>
          </a:extLst>
        </xdr:cNvPr>
        <xdr:cNvSpPr txBox="1">
          <a:spLocks noChangeArrowheads="1"/>
        </xdr:cNvSpPr>
      </xdr:nvSpPr>
      <xdr:spPr bwMode="auto">
        <a:xfrm>
          <a:off x="3367816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C8346-ABFF-4086-9BC9-A2BA261E8F75}">
  <dimension ref="A1:P205"/>
  <sheetViews>
    <sheetView tabSelected="1" zoomScale="79" workbookViewId="0">
      <selection activeCell="K207" sqref="K207"/>
    </sheetView>
  </sheetViews>
  <sheetFormatPr baseColWidth="10" defaultRowHeight="15" x14ac:dyDescent="0.25"/>
  <cols>
    <col min="1" max="1" width="8.28515625" customWidth="1"/>
    <col min="2" max="2" width="7.5703125" customWidth="1"/>
    <col min="3" max="3" width="6.85546875" customWidth="1"/>
    <col min="4" max="4" width="6.7109375" customWidth="1"/>
    <col min="5" max="5" width="4.5703125" customWidth="1"/>
    <col min="6" max="6" width="3.42578125" customWidth="1"/>
    <col min="7" max="7" width="2.28515625" customWidth="1"/>
    <col min="8" max="8" width="16.42578125" customWidth="1"/>
    <col min="9" max="9" width="22.5703125" customWidth="1"/>
    <col min="10" max="10" width="24.28515625" customWidth="1"/>
    <col min="11" max="11" width="21" bestFit="1" customWidth="1"/>
    <col min="12" max="13" width="21.42578125" customWidth="1"/>
    <col min="14" max="14" width="22.42578125" customWidth="1"/>
    <col min="15" max="16" width="11.7109375" bestFit="1" customWidth="1"/>
  </cols>
  <sheetData>
    <row r="1" spans="1:16" ht="14.45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1:16" ht="14.45" customHeight="1" x14ac:dyDescent="0.2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1:16" ht="14.45" customHeight="1" x14ac:dyDescent="0.25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</row>
    <row r="4" spans="1:16" ht="15.75" thickBot="1" x14ac:dyDescent="0.3">
      <c r="A4" s="1"/>
      <c r="B4" s="2"/>
      <c r="C4" s="2"/>
      <c r="D4" s="2"/>
      <c r="E4" s="2"/>
      <c r="F4" s="2"/>
      <c r="G4" s="2"/>
      <c r="H4" s="2"/>
      <c r="I4" s="3"/>
      <c r="J4" s="4"/>
      <c r="K4" s="5"/>
      <c r="L4" s="4"/>
      <c r="M4" s="4"/>
      <c r="N4" s="4"/>
      <c r="O4" s="6"/>
      <c r="P4" s="7"/>
    </row>
    <row r="5" spans="1:16" ht="15.75" thickBot="1" x14ac:dyDescent="0.3">
      <c r="A5" s="1"/>
      <c r="B5" s="2"/>
      <c r="C5" s="2"/>
      <c r="D5" s="2"/>
      <c r="E5" s="2"/>
      <c r="F5" s="2"/>
      <c r="G5" s="2"/>
      <c r="H5" s="2"/>
      <c r="I5" s="8"/>
      <c r="J5" s="9"/>
      <c r="K5" s="9"/>
      <c r="L5" s="10"/>
      <c r="M5" s="9"/>
      <c r="N5" s="18"/>
      <c r="O5" s="11"/>
      <c r="P5" s="12"/>
    </row>
    <row r="6" spans="1:16" ht="15" customHeight="1" thickBot="1" x14ac:dyDescent="0.3">
      <c r="A6" s="63" t="s">
        <v>2</v>
      </c>
      <c r="B6" s="64"/>
      <c r="C6" s="64"/>
      <c r="D6" s="64"/>
      <c r="E6" s="64"/>
      <c r="F6" s="64"/>
      <c r="G6" s="64"/>
      <c r="H6" s="64"/>
      <c r="I6" s="65"/>
      <c r="J6" s="57" t="s">
        <v>3</v>
      </c>
      <c r="K6" s="57" t="s">
        <v>4</v>
      </c>
      <c r="L6" s="57" t="s">
        <v>5</v>
      </c>
      <c r="M6" s="57" t="s">
        <v>6</v>
      </c>
      <c r="N6" s="59" t="s">
        <v>7</v>
      </c>
      <c r="O6" s="61" t="s">
        <v>8</v>
      </c>
      <c r="P6" s="71" t="s">
        <v>9</v>
      </c>
    </row>
    <row r="7" spans="1:16" x14ac:dyDescent="0.25">
      <c r="A7" s="79" t="s">
        <v>253</v>
      </c>
      <c r="B7" s="80"/>
      <c r="C7" s="80"/>
      <c r="D7" s="80"/>
      <c r="E7" s="80"/>
      <c r="F7" s="80"/>
      <c r="G7" s="81"/>
      <c r="H7" s="41" t="s">
        <v>10</v>
      </c>
      <c r="I7" s="74" t="s">
        <v>11</v>
      </c>
      <c r="J7" s="58"/>
      <c r="K7" s="58"/>
      <c r="L7" s="58"/>
      <c r="M7" s="58"/>
      <c r="N7" s="60"/>
      <c r="O7" s="62"/>
      <c r="P7" s="72"/>
    </row>
    <row r="8" spans="1:16" x14ac:dyDescent="0.25">
      <c r="A8" s="82"/>
      <c r="B8" s="83"/>
      <c r="C8" s="83"/>
      <c r="D8" s="83"/>
      <c r="E8" s="83"/>
      <c r="F8" s="83"/>
      <c r="G8" s="84"/>
      <c r="H8" s="42" t="s">
        <v>12</v>
      </c>
      <c r="I8" s="75"/>
      <c r="J8" s="58"/>
      <c r="K8" s="58"/>
      <c r="L8" s="58"/>
      <c r="M8" s="58"/>
      <c r="N8" s="60"/>
      <c r="O8" s="62"/>
      <c r="P8" s="72"/>
    </row>
    <row r="9" spans="1:16" x14ac:dyDescent="0.25">
      <c r="A9" s="85"/>
      <c r="B9" s="86"/>
      <c r="C9" s="86"/>
      <c r="D9" s="86"/>
      <c r="E9" s="86"/>
      <c r="F9" s="86"/>
      <c r="G9" s="87"/>
      <c r="H9" s="42" t="s">
        <v>13</v>
      </c>
      <c r="I9" s="75"/>
      <c r="J9" s="58"/>
      <c r="K9" s="58"/>
      <c r="L9" s="58"/>
      <c r="M9" s="58"/>
      <c r="N9" s="60"/>
      <c r="O9" s="62"/>
      <c r="P9" s="73"/>
    </row>
    <row r="10" spans="1:16" ht="19.899999999999999" customHeight="1" x14ac:dyDescent="0.25">
      <c r="A10" s="68" t="s">
        <v>14</v>
      </c>
      <c r="B10" s="69"/>
      <c r="C10" s="69"/>
      <c r="D10" s="69"/>
      <c r="E10" s="69"/>
      <c r="F10" s="69"/>
      <c r="G10" s="69"/>
      <c r="H10" s="69"/>
      <c r="I10" s="70"/>
      <c r="J10" s="14">
        <f>SUM(J11:J186)</f>
        <v>4062549580811</v>
      </c>
      <c r="K10" s="14">
        <f t="shared" ref="K10:N10" si="0">SUM(K11:K186)</f>
        <v>4049478012781.0601</v>
      </c>
      <c r="L10" s="14">
        <f t="shared" si="0"/>
        <v>4048508969946.48</v>
      </c>
      <c r="M10" s="14">
        <f t="shared" si="0"/>
        <v>4031853857797.0195</v>
      </c>
      <c r="N10" s="14">
        <f t="shared" si="0"/>
        <v>4027259597154.1499</v>
      </c>
      <c r="O10" s="15">
        <f>+L10/J10</f>
        <v>0.9965438918134466</v>
      </c>
      <c r="P10" s="19">
        <f>+M10/J10</f>
        <v>0.99244422193418436</v>
      </c>
    </row>
    <row r="11" spans="1:16" ht="37.9" customHeight="1" x14ac:dyDescent="0.25">
      <c r="A11" s="66" t="s">
        <v>129</v>
      </c>
      <c r="B11" s="67"/>
      <c r="C11" s="67"/>
      <c r="D11" s="67"/>
      <c r="E11" s="67"/>
      <c r="F11" s="67"/>
      <c r="G11" s="67"/>
      <c r="H11" s="21" t="s">
        <v>213</v>
      </c>
      <c r="I11" s="22" t="s">
        <v>61</v>
      </c>
      <c r="J11" s="23">
        <v>17642344794</v>
      </c>
      <c r="K11" s="24">
        <v>17293851602.869999</v>
      </c>
      <c r="L11" s="25">
        <v>17293851602.869999</v>
      </c>
      <c r="M11" s="25">
        <v>17291149602.869999</v>
      </c>
      <c r="N11" s="26">
        <v>17291149602.869999</v>
      </c>
      <c r="O11" s="13">
        <f t="shared" ref="O11:O74" si="1">+L11/J11</f>
        <v>0.9802467758566582</v>
      </c>
      <c r="P11" s="20">
        <f t="shared" ref="P11:P74" si="2">+M11/J11</f>
        <v>0.98009362161148561</v>
      </c>
    </row>
    <row r="12" spans="1:16" ht="37.9" customHeight="1" x14ac:dyDescent="0.25">
      <c r="A12" s="66" t="s">
        <v>129</v>
      </c>
      <c r="B12" s="67"/>
      <c r="C12" s="67"/>
      <c r="D12" s="67"/>
      <c r="E12" s="67"/>
      <c r="F12" s="67"/>
      <c r="G12" s="67"/>
      <c r="H12" s="21" t="s">
        <v>213</v>
      </c>
      <c r="I12" s="22" t="s">
        <v>61</v>
      </c>
      <c r="J12" s="27">
        <v>17000000</v>
      </c>
      <c r="K12" s="28">
        <v>6575502</v>
      </c>
      <c r="L12" s="25">
        <v>6575502</v>
      </c>
      <c r="M12" s="25">
        <v>6575502</v>
      </c>
      <c r="N12" s="26">
        <v>6002159</v>
      </c>
      <c r="O12" s="13">
        <f t="shared" si="1"/>
        <v>0.38679423529411766</v>
      </c>
      <c r="P12" s="20">
        <f t="shared" si="2"/>
        <v>0.38679423529411766</v>
      </c>
    </row>
    <row r="13" spans="1:16" ht="37.9" customHeight="1" x14ac:dyDescent="0.25">
      <c r="A13" s="66" t="s">
        <v>130</v>
      </c>
      <c r="B13" s="67" t="s">
        <v>15</v>
      </c>
      <c r="C13" s="67"/>
      <c r="D13" s="67"/>
      <c r="E13" s="67"/>
      <c r="F13" s="67"/>
      <c r="G13" s="67"/>
      <c r="H13" s="21" t="s">
        <v>213</v>
      </c>
      <c r="I13" s="22" t="s">
        <v>62</v>
      </c>
      <c r="J13" s="23">
        <v>2418161810</v>
      </c>
      <c r="K13" s="24">
        <v>2244654374</v>
      </c>
      <c r="L13" s="25">
        <v>2244654374</v>
      </c>
      <c r="M13" s="25">
        <v>2241886086</v>
      </c>
      <c r="N13" s="26">
        <v>2241886086</v>
      </c>
      <c r="O13" s="13">
        <f t="shared" si="1"/>
        <v>0.92824821098303589</v>
      </c>
      <c r="P13" s="20">
        <f t="shared" si="2"/>
        <v>0.92710342075909302</v>
      </c>
    </row>
    <row r="14" spans="1:16" ht="37.9" customHeight="1" x14ac:dyDescent="0.25">
      <c r="A14" s="66" t="s">
        <v>131</v>
      </c>
      <c r="B14" s="67" t="s">
        <v>15</v>
      </c>
      <c r="C14" s="67" t="s">
        <v>15</v>
      </c>
      <c r="D14" s="67"/>
      <c r="E14" s="67"/>
      <c r="F14" s="67"/>
      <c r="G14" s="67"/>
      <c r="H14" s="21" t="s">
        <v>213</v>
      </c>
      <c r="I14" s="22" t="s">
        <v>63</v>
      </c>
      <c r="J14" s="23">
        <v>965535000</v>
      </c>
      <c r="K14" s="24">
        <v>842707628</v>
      </c>
      <c r="L14" s="25">
        <v>842707628</v>
      </c>
      <c r="M14" s="25">
        <v>842707628</v>
      </c>
      <c r="N14" s="26">
        <v>842707628</v>
      </c>
      <c r="O14" s="13">
        <f t="shared" si="1"/>
        <v>0.87278827592992481</v>
      </c>
      <c r="P14" s="20">
        <f t="shared" si="2"/>
        <v>0.87278827592992481</v>
      </c>
    </row>
    <row r="15" spans="1:16" ht="37.9" customHeight="1" x14ac:dyDescent="0.25">
      <c r="A15" s="66" t="s">
        <v>131</v>
      </c>
      <c r="B15" s="67" t="s">
        <v>15</v>
      </c>
      <c r="C15" s="67" t="s">
        <v>15</v>
      </c>
      <c r="D15" s="67" t="s">
        <v>15</v>
      </c>
      <c r="E15" s="67"/>
      <c r="F15" s="67"/>
      <c r="G15" s="67"/>
      <c r="H15" s="21" t="s">
        <v>213</v>
      </c>
      <c r="I15" s="22" t="s">
        <v>63</v>
      </c>
      <c r="J15" s="27">
        <v>657000</v>
      </c>
      <c r="K15" s="28">
        <v>0</v>
      </c>
      <c r="L15" s="25"/>
      <c r="M15" s="25"/>
      <c r="N15" s="26"/>
      <c r="O15" s="13">
        <f t="shared" si="1"/>
        <v>0</v>
      </c>
      <c r="P15" s="20">
        <f t="shared" si="2"/>
        <v>0</v>
      </c>
    </row>
    <row r="16" spans="1:16" ht="37.9" customHeight="1" x14ac:dyDescent="0.25">
      <c r="A16" s="66" t="s">
        <v>132</v>
      </c>
      <c r="B16" s="67" t="s">
        <v>15</v>
      </c>
      <c r="C16" s="67" t="s">
        <v>15</v>
      </c>
      <c r="D16" s="67" t="s">
        <v>15</v>
      </c>
      <c r="E16" s="67" t="s">
        <v>16</v>
      </c>
      <c r="F16" s="67"/>
      <c r="G16" s="67"/>
      <c r="H16" s="21" t="s">
        <v>213</v>
      </c>
      <c r="I16" s="22" t="s">
        <v>64</v>
      </c>
      <c r="J16" s="23">
        <v>724578000</v>
      </c>
      <c r="K16" s="24">
        <v>599706360</v>
      </c>
      <c r="L16" s="25">
        <v>599706360</v>
      </c>
      <c r="M16" s="25">
        <v>599706360</v>
      </c>
      <c r="N16" s="29">
        <v>599706360</v>
      </c>
      <c r="O16" s="13">
        <f t="shared" si="1"/>
        <v>0.82766294311999533</v>
      </c>
      <c r="P16" s="20">
        <f t="shared" si="2"/>
        <v>0.82766294311999533</v>
      </c>
    </row>
    <row r="17" spans="1:16" ht="37.9" customHeight="1" x14ac:dyDescent="0.25">
      <c r="A17" s="66" t="s">
        <v>132</v>
      </c>
      <c r="B17" s="67" t="s">
        <v>15</v>
      </c>
      <c r="C17" s="67" t="s">
        <v>15</v>
      </c>
      <c r="D17" s="67" t="s">
        <v>15</v>
      </c>
      <c r="E17" s="67" t="s">
        <v>16</v>
      </c>
      <c r="F17" s="67" t="s">
        <v>16</v>
      </c>
      <c r="G17" s="67"/>
      <c r="H17" s="21" t="s">
        <v>213</v>
      </c>
      <c r="I17" s="22" t="s">
        <v>64</v>
      </c>
      <c r="J17" s="27">
        <v>66000</v>
      </c>
      <c r="K17" s="28">
        <v>0</v>
      </c>
      <c r="L17" s="25"/>
      <c r="M17" s="25"/>
      <c r="N17" s="26"/>
      <c r="O17" s="13">
        <f t="shared" si="1"/>
        <v>0</v>
      </c>
      <c r="P17" s="20">
        <f t="shared" si="2"/>
        <v>0</v>
      </c>
    </row>
    <row r="18" spans="1:16" ht="37.9" customHeight="1" x14ac:dyDescent="0.25">
      <c r="A18" s="66" t="s">
        <v>133</v>
      </c>
      <c r="B18" s="67" t="s">
        <v>15</v>
      </c>
      <c r="C18" s="67" t="s">
        <v>15</v>
      </c>
      <c r="D18" s="67" t="s">
        <v>15</v>
      </c>
      <c r="E18" s="67" t="s">
        <v>16</v>
      </c>
      <c r="F18" s="67" t="s">
        <v>17</v>
      </c>
      <c r="G18" s="67"/>
      <c r="H18" s="21" t="s">
        <v>213</v>
      </c>
      <c r="I18" s="22" t="s">
        <v>65</v>
      </c>
      <c r="J18" s="23">
        <v>241488000</v>
      </c>
      <c r="K18" s="24">
        <v>94827716</v>
      </c>
      <c r="L18" s="25">
        <v>94827716</v>
      </c>
      <c r="M18" s="25">
        <v>89866886</v>
      </c>
      <c r="N18" s="29">
        <v>89866886</v>
      </c>
      <c r="O18" s="13">
        <f t="shared" si="1"/>
        <v>0.39268086198900154</v>
      </c>
      <c r="P18" s="20">
        <f t="shared" si="2"/>
        <v>0.3721381021003114</v>
      </c>
    </row>
    <row r="19" spans="1:16" ht="37.9" customHeight="1" x14ac:dyDescent="0.25">
      <c r="A19" s="66" t="s">
        <v>133</v>
      </c>
      <c r="B19" s="67" t="s">
        <v>15</v>
      </c>
      <c r="C19" s="67" t="s">
        <v>15</v>
      </c>
      <c r="D19" s="67" t="s">
        <v>15</v>
      </c>
      <c r="E19" s="67" t="s">
        <v>16</v>
      </c>
      <c r="F19" s="67" t="s">
        <v>18</v>
      </c>
      <c r="G19" s="67"/>
      <c r="H19" s="21" t="s">
        <v>213</v>
      </c>
      <c r="I19" s="22" t="s">
        <v>65</v>
      </c>
      <c r="J19" s="27">
        <v>60000</v>
      </c>
      <c r="K19" s="28">
        <v>0</v>
      </c>
      <c r="L19" s="25"/>
      <c r="M19" s="25"/>
      <c r="N19" s="26"/>
      <c r="O19" s="13">
        <f t="shared" si="1"/>
        <v>0</v>
      </c>
      <c r="P19" s="20">
        <f t="shared" si="2"/>
        <v>0</v>
      </c>
    </row>
    <row r="20" spans="1:16" ht="37.9" customHeight="1" x14ac:dyDescent="0.25">
      <c r="A20" s="66" t="s">
        <v>134</v>
      </c>
      <c r="B20" s="67" t="s">
        <v>15</v>
      </c>
      <c r="C20" s="67" t="s">
        <v>15</v>
      </c>
      <c r="D20" s="67" t="s">
        <v>15</v>
      </c>
      <c r="E20" s="67" t="s">
        <v>16</v>
      </c>
      <c r="F20" s="67" t="s">
        <v>19</v>
      </c>
      <c r="G20" s="67"/>
      <c r="H20" s="21" t="s">
        <v>213</v>
      </c>
      <c r="I20" s="22" t="s">
        <v>66</v>
      </c>
      <c r="J20" s="23">
        <v>1973458481</v>
      </c>
      <c r="K20" s="24">
        <v>1937639652</v>
      </c>
      <c r="L20" s="25">
        <v>1937639652</v>
      </c>
      <c r="M20" s="25">
        <v>1936821749</v>
      </c>
      <c r="N20" s="29">
        <v>1936821749</v>
      </c>
      <c r="O20" s="13">
        <f t="shared" si="1"/>
        <v>0.98184971746562932</v>
      </c>
      <c r="P20" s="20">
        <f t="shared" si="2"/>
        <v>0.98143526587828933</v>
      </c>
    </row>
    <row r="21" spans="1:16" ht="37.9" customHeight="1" x14ac:dyDescent="0.25">
      <c r="A21" s="66" t="s">
        <v>134</v>
      </c>
      <c r="B21" s="67" t="s">
        <v>15</v>
      </c>
      <c r="C21" s="67" t="s">
        <v>15</v>
      </c>
      <c r="D21" s="67" t="s">
        <v>15</v>
      </c>
      <c r="E21" s="67" t="s">
        <v>16</v>
      </c>
      <c r="F21" s="67" t="s">
        <v>20</v>
      </c>
      <c r="G21" s="67"/>
      <c r="H21" s="21" t="s">
        <v>213</v>
      </c>
      <c r="I21" s="22" t="s">
        <v>66</v>
      </c>
      <c r="J21" s="27">
        <v>270000</v>
      </c>
      <c r="K21" s="28">
        <v>0</v>
      </c>
      <c r="L21" s="25"/>
      <c r="M21" s="25"/>
      <c r="N21" s="26"/>
      <c r="O21" s="13">
        <f t="shared" si="1"/>
        <v>0</v>
      </c>
      <c r="P21" s="20">
        <f t="shared" si="2"/>
        <v>0</v>
      </c>
    </row>
    <row r="22" spans="1:16" ht="37.9" customHeight="1" x14ac:dyDescent="0.25">
      <c r="A22" s="66" t="s">
        <v>135</v>
      </c>
      <c r="B22" s="67" t="s">
        <v>15</v>
      </c>
      <c r="C22" s="67" t="s">
        <v>15</v>
      </c>
      <c r="D22" s="67" t="s">
        <v>15</v>
      </c>
      <c r="E22" s="67" t="s">
        <v>16</v>
      </c>
      <c r="F22" s="67" t="s">
        <v>21</v>
      </c>
      <c r="G22" s="67"/>
      <c r="H22" s="21" t="s">
        <v>213</v>
      </c>
      <c r="I22" s="22" t="s">
        <v>67</v>
      </c>
      <c r="J22" s="23">
        <v>1449084400</v>
      </c>
      <c r="K22" s="24">
        <v>1032721335</v>
      </c>
      <c r="L22" s="25">
        <v>1032721335</v>
      </c>
      <c r="M22" s="25">
        <v>1032721335</v>
      </c>
      <c r="N22" s="26">
        <v>1032721335</v>
      </c>
      <c r="O22" s="13">
        <f t="shared" si="1"/>
        <v>0.71267162561407738</v>
      </c>
      <c r="P22" s="20">
        <f t="shared" si="2"/>
        <v>0.71267162561407738</v>
      </c>
    </row>
    <row r="23" spans="1:16" ht="37.9" customHeight="1" x14ac:dyDescent="0.25">
      <c r="A23" s="66" t="s">
        <v>135</v>
      </c>
      <c r="B23" s="67" t="s">
        <v>15</v>
      </c>
      <c r="C23" s="67" t="s">
        <v>15</v>
      </c>
      <c r="D23" s="67" t="s">
        <v>15</v>
      </c>
      <c r="E23" s="67" t="s">
        <v>16</v>
      </c>
      <c r="F23" s="67" t="s">
        <v>22</v>
      </c>
      <c r="G23" s="67"/>
      <c r="H23" s="21" t="s">
        <v>213</v>
      </c>
      <c r="I23" s="22" t="s">
        <v>67</v>
      </c>
      <c r="J23" s="27">
        <v>203600</v>
      </c>
      <c r="K23" s="28">
        <v>0</v>
      </c>
      <c r="L23" s="25"/>
      <c r="M23" s="25"/>
      <c r="N23" s="26"/>
      <c r="O23" s="13">
        <f t="shared" si="1"/>
        <v>0</v>
      </c>
      <c r="P23" s="20">
        <f t="shared" si="2"/>
        <v>0</v>
      </c>
    </row>
    <row r="24" spans="1:16" ht="37.9" customHeight="1" x14ac:dyDescent="0.25">
      <c r="A24" s="66" t="s">
        <v>136</v>
      </c>
      <c r="B24" s="67" t="s">
        <v>15</v>
      </c>
      <c r="C24" s="67" t="s">
        <v>15</v>
      </c>
      <c r="D24" s="67" t="s">
        <v>23</v>
      </c>
      <c r="E24" s="67"/>
      <c r="F24" s="67"/>
      <c r="G24" s="67"/>
      <c r="H24" s="21" t="s">
        <v>213</v>
      </c>
      <c r="I24" s="22" t="s">
        <v>68</v>
      </c>
      <c r="J24" s="23">
        <v>2681958442</v>
      </c>
      <c r="K24" s="24">
        <v>2475702047</v>
      </c>
      <c r="L24" s="25">
        <v>2475702047</v>
      </c>
      <c r="M24" s="25">
        <v>2475702047</v>
      </c>
      <c r="N24" s="29">
        <v>2475702047</v>
      </c>
      <c r="O24" s="13">
        <f t="shared" si="1"/>
        <v>0.92309485793292545</v>
      </c>
      <c r="P24" s="20">
        <f t="shared" si="2"/>
        <v>0.92309485793292545</v>
      </c>
    </row>
    <row r="25" spans="1:16" ht="37.9" customHeight="1" x14ac:dyDescent="0.25">
      <c r="A25" s="66" t="s">
        <v>136</v>
      </c>
      <c r="B25" s="67" t="s">
        <v>15</v>
      </c>
      <c r="C25" s="67" t="s">
        <v>15</v>
      </c>
      <c r="D25" s="67" t="s">
        <v>23</v>
      </c>
      <c r="E25" s="67" t="s">
        <v>16</v>
      </c>
      <c r="F25" s="67"/>
      <c r="G25" s="67"/>
      <c r="H25" s="21" t="s">
        <v>213</v>
      </c>
      <c r="I25" s="22" t="s">
        <v>68</v>
      </c>
      <c r="J25" s="27">
        <v>181680442</v>
      </c>
      <c r="K25" s="28">
        <v>5680318.8399999999</v>
      </c>
      <c r="L25" s="25">
        <v>5680318.8399999999</v>
      </c>
      <c r="M25" s="25">
        <v>5680318.8399999999</v>
      </c>
      <c r="N25" s="26">
        <v>4728530.84</v>
      </c>
      <c r="O25" s="13">
        <f t="shared" si="1"/>
        <v>3.1265439347621139E-2</v>
      </c>
      <c r="P25" s="20">
        <f t="shared" si="2"/>
        <v>3.1265439347621139E-2</v>
      </c>
    </row>
    <row r="26" spans="1:16" ht="37.9" customHeight="1" x14ac:dyDescent="0.25">
      <c r="A26" s="66" t="s">
        <v>137</v>
      </c>
      <c r="B26" s="67" t="s">
        <v>15</v>
      </c>
      <c r="C26" s="67" t="s">
        <v>15</v>
      </c>
      <c r="D26" s="67" t="s">
        <v>23</v>
      </c>
      <c r="E26" s="67" t="s">
        <v>24</v>
      </c>
      <c r="F26" s="67"/>
      <c r="G26" s="67"/>
      <c r="H26" s="21" t="s">
        <v>213</v>
      </c>
      <c r="I26" s="22" t="s">
        <v>69</v>
      </c>
      <c r="J26" s="23">
        <v>1951258873</v>
      </c>
      <c r="K26" s="24">
        <v>1773147088</v>
      </c>
      <c r="L26" s="25">
        <v>1773147088</v>
      </c>
      <c r="M26" s="25">
        <v>1773147088</v>
      </c>
      <c r="N26" s="29">
        <v>1773147088</v>
      </c>
      <c r="O26" s="13">
        <f t="shared" si="1"/>
        <v>0.90871955153435968</v>
      </c>
      <c r="P26" s="20">
        <f t="shared" si="2"/>
        <v>0.90871955153435968</v>
      </c>
    </row>
    <row r="27" spans="1:16" ht="37.9" customHeight="1" x14ac:dyDescent="0.25">
      <c r="A27" s="66" t="s">
        <v>137</v>
      </c>
      <c r="B27" s="67" t="s">
        <v>15</v>
      </c>
      <c r="C27" s="67" t="s">
        <v>15</v>
      </c>
      <c r="D27" s="67" t="s">
        <v>23</v>
      </c>
      <c r="E27" s="67" t="s">
        <v>17</v>
      </c>
      <c r="F27" s="67"/>
      <c r="G27" s="67"/>
      <c r="H27" s="21" t="s">
        <v>213</v>
      </c>
      <c r="I27" s="22" t="s">
        <v>69</v>
      </c>
      <c r="J27" s="27">
        <v>8645000</v>
      </c>
      <c r="K27" s="28">
        <v>5680320.8600000003</v>
      </c>
      <c r="L27" s="25">
        <v>5680320.8600000003</v>
      </c>
      <c r="M27" s="25">
        <v>5680320.8600000003</v>
      </c>
      <c r="N27" s="26">
        <v>4728532.8600000003</v>
      </c>
      <c r="O27" s="13">
        <f t="shared" si="1"/>
        <v>0.65706429843840375</v>
      </c>
      <c r="P27" s="20">
        <f t="shared" si="2"/>
        <v>0.65706429843840375</v>
      </c>
    </row>
    <row r="28" spans="1:16" ht="37.9" customHeight="1" x14ac:dyDescent="0.25">
      <c r="A28" s="66" t="s">
        <v>138</v>
      </c>
      <c r="B28" s="67" t="s">
        <v>15</v>
      </c>
      <c r="C28" s="67" t="s">
        <v>15</v>
      </c>
      <c r="D28" s="67" t="s">
        <v>23</v>
      </c>
      <c r="E28" s="67" t="s">
        <v>25</v>
      </c>
      <c r="F28" s="67"/>
      <c r="G28" s="67"/>
      <c r="H28" s="21" t="s">
        <v>213</v>
      </c>
      <c r="I28" s="22" t="s">
        <v>70</v>
      </c>
      <c r="J28" s="23">
        <v>2226726270</v>
      </c>
      <c r="K28" s="24">
        <v>2115589727</v>
      </c>
      <c r="L28" s="25">
        <v>2115589727</v>
      </c>
      <c r="M28" s="25">
        <v>2115589727</v>
      </c>
      <c r="N28" s="26">
        <v>2115589727</v>
      </c>
      <c r="O28" s="13">
        <f t="shared" si="1"/>
        <v>0.95008971488893423</v>
      </c>
      <c r="P28" s="20">
        <f t="shared" si="2"/>
        <v>0.95008971488893423</v>
      </c>
    </row>
    <row r="29" spans="1:16" ht="37.9" customHeight="1" x14ac:dyDescent="0.25">
      <c r="A29" s="66" t="s">
        <v>139</v>
      </c>
      <c r="B29" s="67" t="s">
        <v>15</v>
      </c>
      <c r="C29" s="67" t="s">
        <v>15</v>
      </c>
      <c r="D29" s="67" t="s">
        <v>23</v>
      </c>
      <c r="E29" s="67" t="s">
        <v>26</v>
      </c>
      <c r="F29" s="67"/>
      <c r="G29" s="67"/>
      <c r="H29" s="21" t="s">
        <v>213</v>
      </c>
      <c r="I29" s="22" t="s">
        <v>71</v>
      </c>
      <c r="J29" s="23">
        <v>971712695</v>
      </c>
      <c r="K29" s="24">
        <v>919575900</v>
      </c>
      <c r="L29" s="25">
        <v>919575900</v>
      </c>
      <c r="M29" s="25">
        <v>919575900</v>
      </c>
      <c r="N29" s="29">
        <v>919575900</v>
      </c>
      <c r="O29" s="13">
        <f t="shared" si="1"/>
        <v>0.9463454627398894</v>
      </c>
      <c r="P29" s="20">
        <f t="shared" si="2"/>
        <v>0.9463454627398894</v>
      </c>
    </row>
    <row r="30" spans="1:16" ht="37.9" customHeight="1" x14ac:dyDescent="0.25">
      <c r="A30" s="66" t="s">
        <v>139</v>
      </c>
      <c r="B30" s="67" t="s">
        <v>15</v>
      </c>
      <c r="C30" s="67" t="s">
        <v>15</v>
      </c>
      <c r="D30" s="67" t="s">
        <v>23</v>
      </c>
      <c r="E30" s="67" t="s">
        <v>18</v>
      </c>
      <c r="F30" s="67"/>
      <c r="G30" s="67"/>
      <c r="H30" s="21" t="s">
        <v>213</v>
      </c>
      <c r="I30" s="22" t="s">
        <v>215</v>
      </c>
      <c r="J30" s="27">
        <v>8060000</v>
      </c>
      <c r="K30" s="28">
        <v>6559870.8499999996</v>
      </c>
      <c r="L30" s="25">
        <v>6559870.8499999996</v>
      </c>
      <c r="M30" s="25">
        <v>6559870.8499999996</v>
      </c>
      <c r="N30" s="26">
        <v>5608081.8499999996</v>
      </c>
      <c r="O30" s="13">
        <f t="shared" si="1"/>
        <v>0.81387975806451607</v>
      </c>
      <c r="P30" s="20">
        <f t="shared" si="2"/>
        <v>0.81387975806451607</v>
      </c>
    </row>
    <row r="31" spans="1:16" ht="37.9" customHeight="1" x14ac:dyDescent="0.25">
      <c r="A31" s="66" t="s">
        <v>140</v>
      </c>
      <c r="B31" s="67" t="s">
        <v>15</v>
      </c>
      <c r="C31" s="67" t="s">
        <v>15</v>
      </c>
      <c r="D31" s="67" t="s">
        <v>23</v>
      </c>
      <c r="E31" s="67" t="s">
        <v>19</v>
      </c>
      <c r="F31" s="67"/>
      <c r="G31" s="67"/>
      <c r="H31" s="21" t="s">
        <v>213</v>
      </c>
      <c r="I31" s="22" t="s">
        <v>72</v>
      </c>
      <c r="J31" s="23">
        <v>349206329</v>
      </c>
      <c r="K31" s="24">
        <v>301386300</v>
      </c>
      <c r="L31" s="25">
        <v>301386300</v>
      </c>
      <c r="M31" s="25">
        <v>301386300</v>
      </c>
      <c r="N31" s="29">
        <v>301386300</v>
      </c>
      <c r="O31" s="13">
        <f t="shared" si="1"/>
        <v>0.86306081812165547</v>
      </c>
      <c r="P31" s="20">
        <f t="shared" si="2"/>
        <v>0.86306081812165547</v>
      </c>
    </row>
    <row r="32" spans="1:16" ht="37.9" customHeight="1" x14ac:dyDescent="0.25">
      <c r="A32" s="66" t="s">
        <v>140</v>
      </c>
      <c r="B32" s="67" t="s">
        <v>15</v>
      </c>
      <c r="C32" s="67" t="s">
        <v>15</v>
      </c>
      <c r="D32" s="67" t="s">
        <v>27</v>
      </c>
      <c r="E32" s="67"/>
      <c r="F32" s="67"/>
      <c r="G32" s="67"/>
      <c r="H32" s="21" t="s">
        <v>213</v>
      </c>
      <c r="I32" s="22" t="s">
        <v>72</v>
      </c>
      <c r="J32" s="27">
        <v>8500000</v>
      </c>
      <c r="K32" s="28">
        <v>4834413.83</v>
      </c>
      <c r="L32" s="25">
        <v>4834413.83</v>
      </c>
      <c r="M32" s="25">
        <v>4834413.83</v>
      </c>
      <c r="N32" s="26">
        <v>3882624.83</v>
      </c>
      <c r="O32" s="13">
        <f t="shared" si="1"/>
        <v>0.56875456823529413</v>
      </c>
      <c r="P32" s="20">
        <f t="shared" si="2"/>
        <v>0.56875456823529413</v>
      </c>
    </row>
    <row r="33" spans="1:16" ht="37.9" customHeight="1" x14ac:dyDescent="0.25">
      <c r="A33" s="66" t="s">
        <v>141</v>
      </c>
      <c r="B33" s="67" t="s">
        <v>15</v>
      </c>
      <c r="C33" s="67" t="s">
        <v>15</v>
      </c>
      <c r="D33" s="67" t="s">
        <v>27</v>
      </c>
      <c r="E33" s="67" t="s">
        <v>16</v>
      </c>
      <c r="F33" s="67"/>
      <c r="G33" s="67"/>
      <c r="H33" s="21" t="s">
        <v>213</v>
      </c>
      <c r="I33" s="22" t="s">
        <v>73</v>
      </c>
      <c r="J33" s="23">
        <v>785083000</v>
      </c>
      <c r="K33" s="24">
        <v>684341000</v>
      </c>
      <c r="L33" s="25">
        <v>684341000</v>
      </c>
      <c r="M33" s="25">
        <v>684341000</v>
      </c>
      <c r="N33" s="29">
        <v>684341000</v>
      </c>
      <c r="O33" s="13">
        <f t="shared" si="1"/>
        <v>0.87167980965069936</v>
      </c>
      <c r="P33" s="20">
        <f t="shared" si="2"/>
        <v>0.87167980965069936</v>
      </c>
    </row>
    <row r="34" spans="1:16" ht="37.9" customHeight="1" x14ac:dyDescent="0.25">
      <c r="A34" s="66" t="s">
        <v>141</v>
      </c>
      <c r="B34" s="67" t="s">
        <v>15</v>
      </c>
      <c r="C34" s="67" t="s">
        <v>15</v>
      </c>
      <c r="D34" s="67" t="s">
        <v>27</v>
      </c>
      <c r="E34" s="67" t="s">
        <v>16</v>
      </c>
      <c r="F34" s="67" t="s">
        <v>16</v>
      </c>
      <c r="G34" s="67"/>
      <c r="H34" s="21" t="s">
        <v>213</v>
      </c>
      <c r="I34" s="22" t="s">
        <v>73</v>
      </c>
      <c r="J34" s="27">
        <v>8645000</v>
      </c>
      <c r="K34" s="28">
        <v>5680319.8200000003</v>
      </c>
      <c r="L34" s="25">
        <v>5680319.8199999994</v>
      </c>
      <c r="M34" s="25">
        <v>5680319.8199999994</v>
      </c>
      <c r="N34" s="26">
        <v>4728530.8199999994</v>
      </c>
      <c r="O34" s="13">
        <f t="shared" si="1"/>
        <v>0.65706417813765172</v>
      </c>
      <c r="P34" s="20">
        <f t="shared" si="2"/>
        <v>0.65706417813765172</v>
      </c>
    </row>
    <row r="35" spans="1:16" ht="37.9" customHeight="1" x14ac:dyDescent="0.25">
      <c r="A35" s="66" t="s">
        <v>142</v>
      </c>
      <c r="B35" s="67" t="s">
        <v>15</v>
      </c>
      <c r="C35" s="67" t="s">
        <v>15</v>
      </c>
      <c r="D35" s="67" t="s">
        <v>27</v>
      </c>
      <c r="E35" s="67" t="s">
        <v>16</v>
      </c>
      <c r="F35" s="67" t="s">
        <v>24</v>
      </c>
      <c r="G35" s="67"/>
      <c r="H35" s="21" t="s">
        <v>213</v>
      </c>
      <c r="I35" s="22" t="s">
        <v>74</v>
      </c>
      <c r="J35" s="23">
        <v>570164941</v>
      </c>
      <c r="K35" s="24">
        <v>463028700</v>
      </c>
      <c r="L35" s="25">
        <v>463028700</v>
      </c>
      <c r="M35" s="25">
        <v>463028700</v>
      </c>
      <c r="N35" s="29">
        <v>463028700</v>
      </c>
      <c r="O35" s="13">
        <f t="shared" si="1"/>
        <v>0.81209605625330794</v>
      </c>
      <c r="P35" s="20">
        <f t="shared" si="2"/>
        <v>0.81209605625330794</v>
      </c>
    </row>
    <row r="36" spans="1:16" ht="37.9" customHeight="1" x14ac:dyDescent="0.25">
      <c r="A36" s="66" t="s">
        <v>142</v>
      </c>
      <c r="B36" s="67" t="s">
        <v>15</v>
      </c>
      <c r="C36" s="67" t="s">
        <v>15</v>
      </c>
      <c r="D36" s="67" t="s">
        <v>27</v>
      </c>
      <c r="E36" s="67" t="s">
        <v>16</v>
      </c>
      <c r="F36" s="67" t="s">
        <v>17</v>
      </c>
      <c r="G36" s="67"/>
      <c r="H36" s="21" t="s">
        <v>213</v>
      </c>
      <c r="I36" s="22" t="s">
        <v>74</v>
      </c>
      <c r="J36" s="27">
        <v>8540000</v>
      </c>
      <c r="K36" s="28">
        <v>5679317.7999999998</v>
      </c>
      <c r="L36" s="25">
        <v>5679317.7999999989</v>
      </c>
      <c r="M36" s="25">
        <v>5679317.7999999989</v>
      </c>
      <c r="N36" s="26">
        <v>4727528.7999999989</v>
      </c>
      <c r="O36" s="13">
        <f t="shared" si="1"/>
        <v>0.66502550351288048</v>
      </c>
      <c r="P36" s="20">
        <f t="shared" si="2"/>
        <v>0.66502550351288048</v>
      </c>
    </row>
    <row r="37" spans="1:16" ht="37.9" customHeight="1" x14ac:dyDescent="0.25">
      <c r="A37" s="66" t="s">
        <v>143</v>
      </c>
      <c r="B37" s="67" t="s">
        <v>15</v>
      </c>
      <c r="C37" s="67" t="s">
        <v>15</v>
      </c>
      <c r="D37" s="67" t="s">
        <v>27</v>
      </c>
      <c r="E37" s="67" t="s">
        <v>24</v>
      </c>
      <c r="F37" s="67"/>
      <c r="G37" s="67"/>
      <c r="H37" s="21" t="s">
        <v>213</v>
      </c>
      <c r="I37" s="22" t="s">
        <v>75</v>
      </c>
      <c r="J37" s="23">
        <v>1642299000</v>
      </c>
      <c r="K37" s="24">
        <v>1019734897</v>
      </c>
      <c r="L37" s="25">
        <v>1019734897</v>
      </c>
      <c r="M37" s="25">
        <v>1019734897</v>
      </c>
      <c r="N37" s="29">
        <v>1019734897</v>
      </c>
      <c r="O37" s="13">
        <f t="shared" si="1"/>
        <v>0.62091914870556453</v>
      </c>
      <c r="P37" s="20">
        <f t="shared" si="2"/>
        <v>0.62091914870556453</v>
      </c>
    </row>
    <row r="38" spans="1:16" ht="37.9" customHeight="1" x14ac:dyDescent="0.25">
      <c r="A38" s="66" t="s">
        <v>143</v>
      </c>
      <c r="B38" s="67" t="s">
        <v>15</v>
      </c>
      <c r="C38" s="67" t="s">
        <v>15</v>
      </c>
      <c r="D38" s="67" t="s">
        <v>27</v>
      </c>
      <c r="E38" s="67" t="s">
        <v>28</v>
      </c>
      <c r="F38" s="67"/>
      <c r="G38" s="67"/>
      <c r="H38" s="21" t="s">
        <v>213</v>
      </c>
      <c r="I38" s="22" t="s">
        <v>75</v>
      </c>
      <c r="J38" s="27">
        <v>20000</v>
      </c>
      <c r="K38" s="28">
        <v>0</v>
      </c>
      <c r="L38" s="25"/>
      <c r="M38" s="25"/>
      <c r="N38" s="26"/>
      <c r="O38" s="13">
        <f t="shared" si="1"/>
        <v>0</v>
      </c>
      <c r="P38" s="20">
        <f t="shared" si="2"/>
        <v>0</v>
      </c>
    </row>
    <row r="39" spans="1:16" ht="37.9" customHeight="1" x14ac:dyDescent="0.25">
      <c r="A39" s="66" t="s">
        <v>144</v>
      </c>
      <c r="B39" s="67" t="s">
        <v>15</v>
      </c>
      <c r="C39" s="67" t="s">
        <v>15</v>
      </c>
      <c r="D39" s="67" t="s">
        <v>29</v>
      </c>
      <c r="E39" s="67"/>
      <c r="F39" s="67"/>
      <c r="G39" s="67"/>
      <c r="H39" s="21" t="s">
        <v>213</v>
      </c>
      <c r="I39" s="22" t="s">
        <v>76</v>
      </c>
      <c r="J39" s="23">
        <v>1020865000</v>
      </c>
      <c r="K39" s="24">
        <v>458824170</v>
      </c>
      <c r="L39" s="25">
        <v>458824170</v>
      </c>
      <c r="M39" s="25">
        <v>458824170</v>
      </c>
      <c r="N39" s="29">
        <v>458824170</v>
      </c>
      <c r="O39" s="13">
        <f t="shared" si="1"/>
        <v>0.44944646941564259</v>
      </c>
      <c r="P39" s="20">
        <f t="shared" si="2"/>
        <v>0.44944646941564259</v>
      </c>
    </row>
    <row r="40" spans="1:16" ht="37.9" customHeight="1" x14ac:dyDescent="0.25">
      <c r="A40" s="66" t="s">
        <v>144</v>
      </c>
      <c r="B40" s="67" t="s">
        <v>23</v>
      </c>
      <c r="C40" s="67"/>
      <c r="D40" s="67"/>
      <c r="E40" s="67"/>
      <c r="F40" s="67"/>
      <c r="G40" s="67"/>
      <c r="H40" s="21" t="s">
        <v>213</v>
      </c>
      <c r="I40" s="22" t="s">
        <v>76</v>
      </c>
      <c r="J40" s="27">
        <v>36000</v>
      </c>
      <c r="K40" s="28">
        <v>29196</v>
      </c>
      <c r="L40" s="25">
        <v>29196</v>
      </c>
      <c r="M40" s="25">
        <v>29196</v>
      </c>
      <c r="N40" s="26">
        <v>29196</v>
      </c>
      <c r="O40" s="13">
        <f t="shared" si="1"/>
        <v>0.81100000000000005</v>
      </c>
      <c r="P40" s="20">
        <f t="shared" si="2"/>
        <v>0.81100000000000005</v>
      </c>
    </row>
    <row r="41" spans="1:16" ht="37.9" customHeight="1" x14ac:dyDescent="0.25">
      <c r="A41" s="66" t="s">
        <v>145</v>
      </c>
      <c r="B41" s="67" t="s">
        <v>23</v>
      </c>
      <c r="C41" s="67" t="s">
        <v>15</v>
      </c>
      <c r="D41" s="67"/>
      <c r="E41" s="67"/>
      <c r="F41" s="67"/>
      <c r="G41" s="67"/>
      <c r="H41" s="21" t="s">
        <v>213</v>
      </c>
      <c r="I41" s="22" t="s">
        <v>77</v>
      </c>
      <c r="J41" s="23">
        <v>177548000</v>
      </c>
      <c r="K41" s="24">
        <v>110917644</v>
      </c>
      <c r="L41" s="25">
        <v>110917644</v>
      </c>
      <c r="M41" s="25">
        <v>110917644</v>
      </c>
      <c r="N41" s="29">
        <v>110917644</v>
      </c>
      <c r="O41" s="13">
        <f t="shared" si="1"/>
        <v>0.62471919706220291</v>
      </c>
      <c r="P41" s="20">
        <f t="shared" si="2"/>
        <v>0.62471919706220291</v>
      </c>
    </row>
    <row r="42" spans="1:16" ht="37.9" customHeight="1" x14ac:dyDescent="0.25">
      <c r="A42" s="66" t="s">
        <v>146</v>
      </c>
      <c r="B42" s="67" t="s">
        <v>23</v>
      </c>
      <c r="C42" s="67" t="s">
        <v>15</v>
      </c>
      <c r="D42" s="67" t="s">
        <v>15</v>
      </c>
      <c r="E42" s="67"/>
      <c r="F42" s="67"/>
      <c r="G42" s="67"/>
      <c r="H42" s="21" t="s">
        <v>213</v>
      </c>
      <c r="I42" s="22" t="s">
        <v>78</v>
      </c>
      <c r="J42" s="23">
        <v>1420373300</v>
      </c>
      <c r="K42" s="24">
        <v>1075100733</v>
      </c>
      <c r="L42" s="25">
        <v>1075100733</v>
      </c>
      <c r="M42" s="25">
        <v>1075100733</v>
      </c>
      <c r="N42" s="26">
        <v>1075100733</v>
      </c>
      <c r="O42" s="13">
        <f t="shared" si="1"/>
        <v>0.75691420910263518</v>
      </c>
      <c r="P42" s="20">
        <f t="shared" si="2"/>
        <v>0.75691420910263518</v>
      </c>
    </row>
    <row r="43" spans="1:16" ht="37.9" customHeight="1" x14ac:dyDescent="0.25">
      <c r="A43" s="66" t="s">
        <v>146</v>
      </c>
      <c r="B43" s="67" t="s">
        <v>23</v>
      </c>
      <c r="C43" s="67" t="s">
        <v>15</v>
      </c>
      <c r="D43" s="67" t="s">
        <v>15</v>
      </c>
      <c r="E43" s="67" t="s">
        <v>17</v>
      </c>
      <c r="F43" s="67"/>
      <c r="G43" s="67"/>
      <c r="H43" s="21" t="s">
        <v>213</v>
      </c>
      <c r="I43" s="22" t="s">
        <v>78</v>
      </c>
      <c r="J43" s="27">
        <v>10700</v>
      </c>
      <c r="K43" s="28">
        <v>0</v>
      </c>
      <c r="L43" s="25"/>
      <c r="M43" s="25"/>
      <c r="N43" s="26"/>
      <c r="O43" s="13">
        <f t="shared" si="1"/>
        <v>0</v>
      </c>
      <c r="P43" s="20">
        <f t="shared" si="2"/>
        <v>0</v>
      </c>
    </row>
    <row r="44" spans="1:16" ht="37.9" customHeight="1" x14ac:dyDescent="0.25">
      <c r="A44" s="66" t="s">
        <v>147</v>
      </c>
      <c r="B44" s="67" t="s">
        <v>23</v>
      </c>
      <c r="C44" s="67" t="s">
        <v>15</v>
      </c>
      <c r="D44" s="67" t="s">
        <v>15</v>
      </c>
      <c r="E44" s="67" t="s">
        <v>17</v>
      </c>
      <c r="F44" s="67" t="s">
        <v>20</v>
      </c>
      <c r="G44" s="67"/>
      <c r="H44" s="21" t="s">
        <v>213</v>
      </c>
      <c r="I44" s="22" t="s">
        <v>216</v>
      </c>
      <c r="J44" s="23">
        <v>0</v>
      </c>
      <c r="K44" s="24">
        <v>0</v>
      </c>
      <c r="L44" s="25">
        <v>0</v>
      </c>
      <c r="M44" s="25">
        <v>0</v>
      </c>
      <c r="N44" s="29">
        <v>0</v>
      </c>
      <c r="O44" s="13">
        <v>0</v>
      </c>
      <c r="P44" s="20">
        <v>0</v>
      </c>
    </row>
    <row r="45" spans="1:16" ht="37.9" customHeight="1" x14ac:dyDescent="0.25">
      <c r="A45" s="66" t="s">
        <v>148</v>
      </c>
      <c r="B45" s="67" t="s">
        <v>23</v>
      </c>
      <c r="C45" s="67" t="s">
        <v>15</v>
      </c>
      <c r="D45" s="67" t="s">
        <v>15</v>
      </c>
      <c r="E45" s="67" t="s">
        <v>25</v>
      </c>
      <c r="F45" s="67"/>
      <c r="G45" s="67"/>
      <c r="H45" s="21" t="s">
        <v>213</v>
      </c>
      <c r="I45" s="22" t="s">
        <v>79</v>
      </c>
      <c r="J45" s="23">
        <v>177548000</v>
      </c>
      <c r="K45" s="24">
        <v>119558952</v>
      </c>
      <c r="L45" s="25">
        <v>119558952</v>
      </c>
      <c r="M45" s="25">
        <v>119558952</v>
      </c>
      <c r="N45" s="29">
        <v>119558952</v>
      </c>
      <c r="O45" s="13">
        <f t="shared" si="1"/>
        <v>0.67338946087818508</v>
      </c>
      <c r="P45" s="20">
        <f t="shared" si="2"/>
        <v>0.67338946087818508</v>
      </c>
    </row>
    <row r="46" spans="1:16" ht="37.9" customHeight="1" x14ac:dyDescent="0.25">
      <c r="A46" s="66" t="s">
        <v>149</v>
      </c>
      <c r="B46" s="67" t="s">
        <v>23</v>
      </c>
      <c r="C46" s="67" t="s">
        <v>15</v>
      </c>
      <c r="D46" s="67" t="s">
        <v>15</v>
      </c>
      <c r="E46" s="67" t="s">
        <v>25</v>
      </c>
      <c r="F46" s="67" t="s">
        <v>19</v>
      </c>
      <c r="G46" s="67"/>
      <c r="H46" s="21" t="s">
        <v>213</v>
      </c>
      <c r="I46" s="22" t="s">
        <v>217</v>
      </c>
      <c r="J46" s="23">
        <v>1842468077</v>
      </c>
      <c r="K46" s="24"/>
      <c r="L46" s="25"/>
      <c r="M46" s="25"/>
      <c r="N46" s="26"/>
      <c r="O46" s="13">
        <f t="shared" si="1"/>
        <v>0</v>
      </c>
      <c r="P46" s="20">
        <f t="shared" si="2"/>
        <v>0</v>
      </c>
    </row>
    <row r="47" spans="1:16" ht="37.9" customHeight="1" x14ac:dyDescent="0.25">
      <c r="A47" s="66" t="s">
        <v>150</v>
      </c>
      <c r="B47" s="67" t="s">
        <v>23</v>
      </c>
      <c r="C47" s="67" t="s">
        <v>15</v>
      </c>
      <c r="D47" s="67" t="s">
        <v>15</v>
      </c>
      <c r="E47" s="67" t="s">
        <v>25</v>
      </c>
      <c r="F47" s="67" t="s">
        <v>20</v>
      </c>
      <c r="G47" s="67"/>
      <c r="H47" s="21" t="s">
        <v>213</v>
      </c>
      <c r="I47" s="22" t="s">
        <v>80</v>
      </c>
      <c r="J47" s="23">
        <v>0</v>
      </c>
      <c r="K47" s="17"/>
      <c r="L47" s="23"/>
      <c r="M47" s="23"/>
      <c r="N47" s="23"/>
      <c r="O47" s="13">
        <v>0</v>
      </c>
      <c r="P47" s="20">
        <v>0</v>
      </c>
    </row>
    <row r="48" spans="1:16" ht="37.9" customHeight="1" x14ac:dyDescent="0.25">
      <c r="A48" s="66" t="s">
        <v>151</v>
      </c>
      <c r="B48" s="67" t="s">
        <v>23</v>
      </c>
      <c r="C48" s="67" t="s">
        <v>23</v>
      </c>
      <c r="D48" s="67"/>
      <c r="E48" s="67"/>
      <c r="F48" s="67"/>
      <c r="G48" s="67"/>
      <c r="H48" s="21" t="s">
        <v>213</v>
      </c>
      <c r="I48" s="22" t="s">
        <v>218</v>
      </c>
      <c r="J48" s="23">
        <v>0</v>
      </c>
      <c r="K48" s="17"/>
      <c r="L48" s="23"/>
      <c r="M48" s="23"/>
      <c r="N48" s="23"/>
      <c r="O48" s="13">
        <v>0</v>
      </c>
      <c r="P48" s="20">
        <v>0</v>
      </c>
    </row>
    <row r="49" spans="1:16" ht="37.9" customHeight="1" x14ac:dyDescent="0.25">
      <c r="A49" s="66" t="s">
        <v>152</v>
      </c>
      <c r="B49" s="67" t="s">
        <v>23</v>
      </c>
      <c r="C49" s="67" t="s">
        <v>23</v>
      </c>
      <c r="D49" s="67" t="s">
        <v>15</v>
      </c>
      <c r="E49" s="67"/>
      <c r="F49" s="67"/>
      <c r="G49" s="67"/>
      <c r="H49" s="21" t="s">
        <v>213</v>
      </c>
      <c r="I49" s="22" t="s">
        <v>81</v>
      </c>
      <c r="J49" s="23">
        <v>2082900</v>
      </c>
      <c r="K49" s="17">
        <v>1996506</v>
      </c>
      <c r="L49" s="23">
        <v>1956506</v>
      </c>
      <c r="M49" s="23">
        <v>1956506</v>
      </c>
      <c r="N49" s="23">
        <v>1956506</v>
      </c>
      <c r="O49" s="13">
        <f t="shared" si="1"/>
        <v>0.93931825819770509</v>
      </c>
      <c r="P49" s="20">
        <f t="shared" si="2"/>
        <v>0.93931825819770509</v>
      </c>
    </row>
    <row r="50" spans="1:16" ht="37.9" customHeight="1" x14ac:dyDescent="0.25">
      <c r="A50" s="66" t="s">
        <v>153</v>
      </c>
      <c r="B50" s="67" t="s">
        <v>23</v>
      </c>
      <c r="C50" s="67" t="s">
        <v>23</v>
      </c>
      <c r="D50" s="67" t="s">
        <v>15</v>
      </c>
      <c r="E50" s="67" t="s">
        <v>24</v>
      </c>
      <c r="F50" s="67"/>
      <c r="G50" s="67"/>
      <c r="H50" s="21" t="s">
        <v>213</v>
      </c>
      <c r="I50" s="22" t="s">
        <v>82</v>
      </c>
      <c r="J50" s="23">
        <v>0</v>
      </c>
      <c r="K50" s="17"/>
      <c r="L50" s="23"/>
      <c r="M50" s="23"/>
      <c r="N50" s="23"/>
      <c r="O50" s="13">
        <v>0</v>
      </c>
      <c r="P50" s="20">
        <v>0</v>
      </c>
    </row>
    <row r="51" spans="1:16" ht="37.9" customHeight="1" x14ac:dyDescent="0.25">
      <c r="A51" s="66" t="s">
        <v>153</v>
      </c>
      <c r="B51" s="67" t="s">
        <v>23</v>
      </c>
      <c r="C51" s="67" t="s">
        <v>23</v>
      </c>
      <c r="D51" s="67" t="s">
        <v>15</v>
      </c>
      <c r="E51" s="67" t="s">
        <v>24</v>
      </c>
      <c r="F51" s="67" t="s">
        <v>19</v>
      </c>
      <c r="G51" s="67"/>
      <c r="H51" s="21" t="s">
        <v>213</v>
      </c>
      <c r="I51" s="22" t="s">
        <v>82</v>
      </c>
      <c r="J51" s="23">
        <v>30000000</v>
      </c>
      <c r="K51" s="23">
        <v>30000000</v>
      </c>
      <c r="L51" s="25">
        <v>29886500</v>
      </c>
      <c r="M51" s="25"/>
      <c r="N51" s="25"/>
      <c r="O51" s="13">
        <f t="shared" si="1"/>
        <v>0.99621666666666664</v>
      </c>
      <c r="P51" s="20">
        <f t="shared" si="2"/>
        <v>0</v>
      </c>
    </row>
    <row r="52" spans="1:16" ht="37.9" customHeight="1" x14ac:dyDescent="0.25">
      <c r="A52" s="66" t="s">
        <v>154</v>
      </c>
      <c r="B52" s="67" t="s">
        <v>23</v>
      </c>
      <c r="C52" s="67" t="s">
        <v>23</v>
      </c>
      <c r="D52" s="67" t="s">
        <v>15</v>
      </c>
      <c r="E52" s="67" t="s">
        <v>24</v>
      </c>
      <c r="F52" s="67" t="s">
        <v>20</v>
      </c>
      <c r="G52" s="67"/>
      <c r="H52" s="21" t="s">
        <v>213</v>
      </c>
      <c r="I52" s="22" t="s">
        <v>219</v>
      </c>
      <c r="J52" s="23">
        <v>0</v>
      </c>
      <c r="K52" s="17"/>
      <c r="L52" s="23"/>
      <c r="M52" s="23"/>
      <c r="N52" s="23"/>
      <c r="O52" s="13">
        <v>0</v>
      </c>
      <c r="P52" s="20">
        <v>0</v>
      </c>
    </row>
    <row r="53" spans="1:16" ht="37.9" customHeight="1" x14ac:dyDescent="0.25">
      <c r="A53" s="66" t="s">
        <v>155</v>
      </c>
      <c r="B53" s="67" t="s">
        <v>23</v>
      </c>
      <c r="C53" s="67" t="s">
        <v>23</v>
      </c>
      <c r="D53" s="67" t="s">
        <v>15</v>
      </c>
      <c r="E53" s="67" t="s">
        <v>17</v>
      </c>
      <c r="F53" s="67"/>
      <c r="G53" s="67"/>
      <c r="H53" s="21" t="s">
        <v>213</v>
      </c>
      <c r="I53" s="22" t="s">
        <v>83</v>
      </c>
      <c r="J53" s="23">
        <v>22000000</v>
      </c>
      <c r="K53" s="24">
        <v>22000000</v>
      </c>
      <c r="L53" s="25">
        <v>22000000</v>
      </c>
      <c r="M53" s="25"/>
      <c r="N53" s="25"/>
      <c r="O53" s="13">
        <f t="shared" si="1"/>
        <v>1</v>
      </c>
      <c r="P53" s="20">
        <f t="shared" si="2"/>
        <v>0</v>
      </c>
    </row>
    <row r="54" spans="1:16" ht="37.9" customHeight="1" x14ac:dyDescent="0.25">
      <c r="A54" s="66" t="s">
        <v>156</v>
      </c>
      <c r="B54" s="67" t="s">
        <v>23</v>
      </c>
      <c r="C54" s="67" t="s">
        <v>23</v>
      </c>
      <c r="D54" s="67" t="s">
        <v>15</v>
      </c>
      <c r="E54" s="67" t="s">
        <v>17</v>
      </c>
      <c r="F54" s="67" t="s">
        <v>16</v>
      </c>
      <c r="G54" s="67"/>
      <c r="H54" s="21" t="s">
        <v>213</v>
      </c>
      <c r="I54" s="22" t="s">
        <v>84</v>
      </c>
      <c r="J54" s="23">
        <v>51000000</v>
      </c>
      <c r="K54" s="24">
        <v>51000000</v>
      </c>
      <c r="L54" s="25">
        <v>51000000</v>
      </c>
      <c r="M54" s="25"/>
      <c r="N54" s="25"/>
      <c r="O54" s="13">
        <f t="shared" si="1"/>
        <v>1</v>
      </c>
      <c r="P54" s="20">
        <f t="shared" si="2"/>
        <v>0</v>
      </c>
    </row>
    <row r="55" spans="1:16" ht="37.9" customHeight="1" x14ac:dyDescent="0.25">
      <c r="A55" s="66" t="s">
        <v>157</v>
      </c>
      <c r="B55" s="67" t="s">
        <v>23</v>
      </c>
      <c r="C55" s="67" t="s">
        <v>23</v>
      </c>
      <c r="D55" s="67" t="s">
        <v>15</v>
      </c>
      <c r="E55" s="67" t="s">
        <v>17</v>
      </c>
      <c r="F55" s="67" t="s">
        <v>24</v>
      </c>
      <c r="G55" s="67"/>
      <c r="H55" s="21" t="s">
        <v>213</v>
      </c>
      <c r="I55" s="22" t="s">
        <v>85</v>
      </c>
      <c r="J55" s="23">
        <v>400000</v>
      </c>
      <c r="K55" s="17">
        <v>336600</v>
      </c>
      <c r="L55" s="23">
        <v>336600</v>
      </c>
      <c r="M55" s="23">
        <v>336600</v>
      </c>
      <c r="N55" s="23">
        <v>336600</v>
      </c>
      <c r="O55" s="13">
        <f t="shared" si="1"/>
        <v>0.84150000000000003</v>
      </c>
      <c r="P55" s="20">
        <f t="shared" si="2"/>
        <v>0.84150000000000003</v>
      </c>
    </row>
    <row r="56" spans="1:16" ht="37.9" customHeight="1" x14ac:dyDescent="0.25">
      <c r="A56" s="66" t="s">
        <v>157</v>
      </c>
      <c r="B56" s="67" t="s">
        <v>23</v>
      </c>
      <c r="C56" s="67" t="s">
        <v>23</v>
      </c>
      <c r="D56" s="67" t="s">
        <v>15</v>
      </c>
      <c r="E56" s="67" t="s">
        <v>17</v>
      </c>
      <c r="F56" s="67" t="s">
        <v>17</v>
      </c>
      <c r="G56" s="67"/>
      <c r="H56" s="21" t="s">
        <v>213</v>
      </c>
      <c r="I56" s="22" t="s">
        <v>85</v>
      </c>
      <c r="J56" s="23">
        <v>0</v>
      </c>
      <c r="K56" s="24">
        <v>0</v>
      </c>
      <c r="L56" s="25">
        <v>0</v>
      </c>
      <c r="M56" s="25"/>
      <c r="N56" s="25"/>
      <c r="O56" s="13">
        <v>0</v>
      </c>
      <c r="P56" s="20">
        <v>0</v>
      </c>
    </row>
    <row r="57" spans="1:16" ht="37.9" customHeight="1" x14ac:dyDescent="0.25">
      <c r="A57" s="66" t="s">
        <v>158</v>
      </c>
      <c r="B57" s="67" t="s">
        <v>23</v>
      </c>
      <c r="C57" s="67" t="s">
        <v>23</v>
      </c>
      <c r="D57" s="67" t="s">
        <v>15</v>
      </c>
      <c r="E57" s="67" t="s">
        <v>17</v>
      </c>
      <c r="F57" s="67" t="s">
        <v>25</v>
      </c>
      <c r="G57" s="67"/>
      <c r="H57" s="21" t="s">
        <v>213</v>
      </c>
      <c r="I57" s="30" t="s">
        <v>86</v>
      </c>
      <c r="J57" s="31">
        <v>58470500</v>
      </c>
      <c r="K57" s="32">
        <v>58470500</v>
      </c>
      <c r="L57" s="31">
        <v>58470500</v>
      </c>
      <c r="M57" s="31">
        <v>8724900</v>
      </c>
      <c r="N57" s="31">
        <v>8724900</v>
      </c>
      <c r="O57" s="13">
        <f t="shared" si="1"/>
        <v>1</v>
      </c>
      <c r="P57" s="20">
        <f t="shared" si="2"/>
        <v>0.14921883684935139</v>
      </c>
    </row>
    <row r="58" spans="1:16" ht="37.9" customHeight="1" x14ac:dyDescent="0.25">
      <c r="A58" s="66" t="s">
        <v>158</v>
      </c>
      <c r="B58" s="67" t="s">
        <v>23</v>
      </c>
      <c r="C58" s="67" t="s">
        <v>23</v>
      </c>
      <c r="D58" s="67" t="s">
        <v>15</v>
      </c>
      <c r="E58" s="67" t="s">
        <v>17</v>
      </c>
      <c r="F58" s="67" t="s">
        <v>26</v>
      </c>
      <c r="G58" s="67"/>
      <c r="H58" s="21" t="s">
        <v>213</v>
      </c>
      <c r="I58" s="30" t="s">
        <v>86</v>
      </c>
      <c r="J58" s="23">
        <v>7652952</v>
      </c>
      <c r="K58" s="17">
        <v>4777191</v>
      </c>
      <c r="L58" s="23">
        <v>4777191</v>
      </c>
      <c r="M58" s="23">
        <v>4777190</v>
      </c>
      <c r="N58" s="23">
        <v>4777190</v>
      </c>
      <c r="O58" s="13">
        <f t="shared" si="1"/>
        <v>0.62422853298962278</v>
      </c>
      <c r="P58" s="20">
        <f t="shared" si="2"/>
        <v>0.62422840232109122</v>
      </c>
    </row>
    <row r="59" spans="1:16" ht="37.9" customHeight="1" x14ac:dyDescent="0.25">
      <c r="A59" s="66" t="s">
        <v>158</v>
      </c>
      <c r="B59" s="67" t="s">
        <v>23</v>
      </c>
      <c r="C59" s="67" t="s">
        <v>23</v>
      </c>
      <c r="D59" s="67" t="s">
        <v>15</v>
      </c>
      <c r="E59" s="67" t="s">
        <v>17</v>
      </c>
      <c r="F59" s="67" t="s">
        <v>18</v>
      </c>
      <c r="G59" s="67"/>
      <c r="H59" s="21" t="s">
        <v>213</v>
      </c>
      <c r="I59" s="30" t="s">
        <v>86</v>
      </c>
      <c r="J59" s="23">
        <v>0</v>
      </c>
      <c r="K59" s="24"/>
      <c r="L59" s="25"/>
      <c r="M59" s="25"/>
      <c r="N59" s="25"/>
      <c r="O59" s="13">
        <v>0</v>
      </c>
      <c r="P59" s="20">
        <v>0</v>
      </c>
    </row>
    <row r="60" spans="1:16" ht="37.9" customHeight="1" x14ac:dyDescent="0.25">
      <c r="A60" s="66" t="s">
        <v>158</v>
      </c>
      <c r="B60" s="67" t="s">
        <v>23</v>
      </c>
      <c r="C60" s="67" t="s">
        <v>23</v>
      </c>
      <c r="D60" s="67" t="s">
        <v>15</v>
      </c>
      <c r="E60" s="67" t="s">
        <v>17</v>
      </c>
      <c r="F60" s="67" t="s">
        <v>19</v>
      </c>
      <c r="G60" s="67"/>
      <c r="H60" s="21" t="s">
        <v>213</v>
      </c>
      <c r="I60" s="30" t="s">
        <v>86</v>
      </c>
      <c r="J60" s="27">
        <v>0</v>
      </c>
      <c r="K60" s="24"/>
      <c r="L60" s="25"/>
      <c r="M60" s="25"/>
      <c r="N60" s="25"/>
      <c r="O60" s="13">
        <v>0</v>
      </c>
      <c r="P60" s="20">
        <v>0</v>
      </c>
    </row>
    <row r="61" spans="1:16" ht="37.9" customHeight="1" x14ac:dyDescent="0.25">
      <c r="A61" s="66" t="s">
        <v>159</v>
      </c>
      <c r="B61" s="67" t="s">
        <v>23</v>
      </c>
      <c r="C61" s="67" t="s">
        <v>23</v>
      </c>
      <c r="D61" s="67" t="s">
        <v>15</v>
      </c>
      <c r="E61" s="67" t="s">
        <v>17</v>
      </c>
      <c r="F61" s="67" t="s">
        <v>20</v>
      </c>
      <c r="G61" s="67"/>
      <c r="H61" s="21" t="s">
        <v>213</v>
      </c>
      <c r="I61" s="22" t="s">
        <v>87</v>
      </c>
      <c r="J61" s="23">
        <v>26652952</v>
      </c>
      <c r="K61" s="17">
        <v>23613090</v>
      </c>
      <c r="L61" s="23">
        <v>23613090</v>
      </c>
      <c r="M61" s="23">
        <v>5471799.7999999989</v>
      </c>
      <c r="N61" s="23">
        <v>5471799.7999999989</v>
      </c>
      <c r="O61" s="13">
        <f t="shared" si="1"/>
        <v>0.88594651729384422</v>
      </c>
      <c r="P61" s="20">
        <f t="shared" si="2"/>
        <v>0.20529807730115593</v>
      </c>
    </row>
    <row r="62" spans="1:16" ht="37.9" customHeight="1" x14ac:dyDescent="0.25">
      <c r="A62" s="66" t="s">
        <v>160</v>
      </c>
      <c r="B62" s="67" t="s">
        <v>23</v>
      </c>
      <c r="C62" s="67" t="s">
        <v>23</v>
      </c>
      <c r="D62" s="67" t="s">
        <v>15</v>
      </c>
      <c r="E62" s="67" t="s">
        <v>25</v>
      </c>
      <c r="F62" s="67"/>
      <c r="G62" s="67"/>
      <c r="H62" s="21" t="s">
        <v>213</v>
      </c>
      <c r="I62" s="22" t="s">
        <v>88</v>
      </c>
      <c r="J62" s="23">
        <v>1000000</v>
      </c>
      <c r="K62" s="17">
        <v>319695</v>
      </c>
      <c r="L62" s="23">
        <v>300237</v>
      </c>
      <c r="M62" s="23">
        <v>300237</v>
      </c>
      <c r="N62" s="23">
        <v>300237</v>
      </c>
      <c r="O62" s="13">
        <f t="shared" si="1"/>
        <v>0.30023699999999998</v>
      </c>
      <c r="P62" s="20">
        <f t="shared" si="2"/>
        <v>0.30023699999999998</v>
      </c>
    </row>
    <row r="63" spans="1:16" ht="37.9" customHeight="1" x14ac:dyDescent="0.25">
      <c r="A63" s="66" t="s">
        <v>161</v>
      </c>
      <c r="B63" s="67" t="s">
        <v>23</v>
      </c>
      <c r="C63" s="67" t="s">
        <v>23</v>
      </c>
      <c r="D63" s="67" t="s">
        <v>15</v>
      </c>
      <c r="E63" s="67" t="s">
        <v>25</v>
      </c>
      <c r="F63" s="67" t="s">
        <v>24</v>
      </c>
      <c r="G63" s="67"/>
      <c r="H63" s="21" t="s">
        <v>213</v>
      </c>
      <c r="I63" s="22" t="s">
        <v>89</v>
      </c>
      <c r="J63" s="23">
        <v>5588940</v>
      </c>
      <c r="K63" s="17">
        <v>1102190</v>
      </c>
      <c r="L63" s="23">
        <v>1102190</v>
      </c>
      <c r="M63" s="23">
        <v>53800</v>
      </c>
      <c r="N63" s="23">
        <v>53800</v>
      </c>
      <c r="O63" s="13">
        <f t="shared" si="1"/>
        <v>0.1972091308906519</v>
      </c>
      <c r="P63" s="20">
        <f t="shared" si="2"/>
        <v>9.6261545123046584E-3</v>
      </c>
    </row>
    <row r="64" spans="1:16" ht="37.9" customHeight="1" x14ac:dyDescent="0.25">
      <c r="A64" s="66" t="s">
        <v>161</v>
      </c>
      <c r="B64" s="67" t="s">
        <v>23</v>
      </c>
      <c r="C64" s="67" t="s">
        <v>23</v>
      </c>
      <c r="D64" s="67" t="s">
        <v>15</v>
      </c>
      <c r="E64" s="67" t="s">
        <v>25</v>
      </c>
      <c r="F64" s="67" t="s">
        <v>17</v>
      </c>
      <c r="G64" s="67"/>
      <c r="H64" s="21" t="s">
        <v>213</v>
      </c>
      <c r="I64" s="22" t="s">
        <v>89</v>
      </c>
      <c r="J64" s="23">
        <v>10000000</v>
      </c>
      <c r="K64" s="23">
        <v>10000000</v>
      </c>
      <c r="L64" s="25">
        <v>10000000</v>
      </c>
      <c r="M64" s="25"/>
      <c r="N64" s="25"/>
      <c r="O64" s="13">
        <f t="shared" si="1"/>
        <v>1</v>
      </c>
      <c r="P64" s="20">
        <f t="shared" si="2"/>
        <v>0</v>
      </c>
    </row>
    <row r="65" spans="1:16" ht="37.9" customHeight="1" x14ac:dyDescent="0.25">
      <c r="A65" s="66" t="s">
        <v>162</v>
      </c>
      <c r="B65" s="67" t="s">
        <v>23</v>
      </c>
      <c r="C65" s="67" t="s">
        <v>23</v>
      </c>
      <c r="D65" s="67" t="s">
        <v>15</v>
      </c>
      <c r="E65" s="67" t="s">
        <v>25</v>
      </c>
      <c r="F65" s="67" t="s">
        <v>25</v>
      </c>
      <c r="G65" s="67"/>
      <c r="H65" s="21" t="s">
        <v>213</v>
      </c>
      <c r="I65" s="22" t="s">
        <v>90</v>
      </c>
      <c r="J65" s="23">
        <v>17000000</v>
      </c>
      <c r="K65" s="17">
        <v>15960680</v>
      </c>
      <c r="L65" s="23">
        <v>15960680</v>
      </c>
      <c r="M65" s="23">
        <v>15424280</v>
      </c>
      <c r="N65" s="23">
        <v>15424280</v>
      </c>
      <c r="O65" s="13">
        <f t="shared" si="1"/>
        <v>0.93886352941176465</v>
      </c>
      <c r="P65" s="20">
        <f t="shared" si="2"/>
        <v>0.90731058823529409</v>
      </c>
    </row>
    <row r="66" spans="1:16" ht="37.9" customHeight="1" x14ac:dyDescent="0.25">
      <c r="A66" s="66" t="s">
        <v>162</v>
      </c>
      <c r="B66" s="67" t="s">
        <v>23</v>
      </c>
      <c r="C66" s="67" t="s">
        <v>23</v>
      </c>
      <c r="D66" s="67" t="s">
        <v>15</v>
      </c>
      <c r="E66" s="67" t="s">
        <v>25</v>
      </c>
      <c r="F66" s="67" t="s">
        <v>18</v>
      </c>
      <c r="G66" s="67"/>
      <c r="H66" s="21" t="s">
        <v>213</v>
      </c>
      <c r="I66" s="22" t="s">
        <v>90</v>
      </c>
      <c r="J66" s="23">
        <v>14000000</v>
      </c>
      <c r="K66" s="24">
        <v>14000000</v>
      </c>
      <c r="L66" s="25">
        <v>14000000</v>
      </c>
      <c r="M66" s="25"/>
      <c r="N66" s="25"/>
      <c r="O66" s="13">
        <f t="shared" si="1"/>
        <v>1</v>
      </c>
      <c r="P66" s="20">
        <f t="shared" si="2"/>
        <v>0</v>
      </c>
    </row>
    <row r="67" spans="1:16" ht="37.9" customHeight="1" x14ac:dyDescent="0.25">
      <c r="A67" s="66" t="s">
        <v>163</v>
      </c>
      <c r="B67" s="67" t="s">
        <v>23</v>
      </c>
      <c r="C67" s="67" t="s">
        <v>23</v>
      </c>
      <c r="D67" s="67" t="s">
        <v>15</v>
      </c>
      <c r="E67" s="67" t="s">
        <v>25</v>
      </c>
      <c r="F67" s="67" t="s">
        <v>19</v>
      </c>
      <c r="G67" s="67"/>
      <c r="H67" s="21" t="s">
        <v>213</v>
      </c>
      <c r="I67" s="22" t="s">
        <v>91</v>
      </c>
      <c r="J67" s="23">
        <v>1000000</v>
      </c>
      <c r="K67" s="17">
        <v>226252</v>
      </c>
      <c r="L67" s="23">
        <v>226252</v>
      </c>
      <c r="M67" s="23">
        <v>0</v>
      </c>
      <c r="N67" s="23">
        <v>0</v>
      </c>
      <c r="O67" s="13">
        <f t="shared" si="1"/>
        <v>0.22625200000000001</v>
      </c>
      <c r="P67" s="20">
        <f t="shared" si="2"/>
        <v>0</v>
      </c>
    </row>
    <row r="68" spans="1:16" ht="37.9" customHeight="1" x14ac:dyDescent="0.25">
      <c r="A68" s="66" t="s">
        <v>164</v>
      </c>
      <c r="B68" s="67" t="s">
        <v>23</v>
      </c>
      <c r="C68" s="67" t="s">
        <v>23</v>
      </c>
      <c r="D68" s="67" t="s">
        <v>15</v>
      </c>
      <c r="E68" s="67" t="s">
        <v>25</v>
      </c>
      <c r="F68" s="67" t="s">
        <v>21</v>
      </c>
      <c r="G68" s="67"/>
      <c r="H68" s="21" t="s">
        <v>213</v>
      </c>
      <c r="I68" s="22" t="s">
        <v>92</v>
      </c>
      <c r="J68" s="23">
        <v>4494229</v>
      </c>
      <c r="K68" s="17">
        <v>1894133</v>
      </c>
      <c r="L68" s="23">
        <v>1894133</v>
      </c>
      <c r="M68" s="23">
        <v>1739800</v>
      </c>
      <c r="N68" s="23">
        <v>1739800</v>
      </c>
      <c r="O68" s="13">
        <f t="shared" si="1"/>
        <v>0.42145894212333196</v>
      </c>
      <c r="P68" s="20">
        <f t="shared" si="2"/>
        <v>0.38711868042327169</v>
      </c>
    </row>
    <row r="69" spans="1:16" ht="37.9" customHeight="1" x14ac:dyDescent="0.25">
      <c r="A69" s="66" t="s">
        <v>164</v>
      </c>
      <c r="B69" s="67" t="s">
        <v>23</v>
      </c>
      <c r="C69" s="67" t="s">
        <v>23</v>
      </c>
      <c r="D69" s="67" t="s">
        <v>23</v>
      </c>
      <c r="E69" s="67"/>
      <c r="F69" s="67"/>
      <c r="G69" s="67"/>
      <c r="H69" s="21" t="s">
        <v>213</v>
      </c>
      <c r="I69" s="22" t="s">
        <v>92</v>
      </c>
      <c r="J69" s="23">
        <v>0</v>
      </c>
      <c r="K69" s="24"/>
      <c r="L69" s="25"/>
      <c r="M69" s="25"/>
      <c r="N69" s="25"/>
      <c r="O69" s="13">
        <v>0</v>
      </c>
      <c r="P69" s="20">
        <v>0</v>
      </c>
    </row>
    <row r="70" spans="1:16" ht="37.9" customHeight="1" x14ac:dyDescent="0.25">
      <c r="A70" s="66" t="s">
        <v>164</v>
      </c>
      <c r="B70" s="67" t="s">
        <v>23</v>
      </c>
      <c r="C70" s="67" t="s">
        <v>23</v>
      </c>
      <c r="D70" s="67" t="s">
        <v>23</v>
      </c>
      <c r="E70" s="67" t="s">
        <v>26</v>
      </c>
      <c r="F70" s="67"/>
      <c r="G70" s="67"/>
      <c r="H70" s="21" t="s">
        <v>213</v>
      </c>
      <c r="I70" s="30" t="s">
        <v>92</v>
      </c>
      <c r="J70" s="23">
        <v>100000</v>
      </c>
      <c r="K70" s="24">
        <v>10226</v>
      </c>
      <c r="L70" s="25">
        <v>10226</v>
      </c>
      <c r="M70" s="25">
        <v>10226</v>
      </c>
      <c r="N70" s="25">
        <v>10226</v>
      </c>
      <c r="O70" s="13">
        <f t="shared" si="1"/>
        <v>0.10226</v>
      </c>
      <c r="P70" s="20">
        <f t="shared" si="2"/>
        <v>0.10226</v>
      </c>
    </row>
    <row r="71" spans="1:16" ht="37.9" customHeight="1" x14ac:dyDescent="0.25">
      <c r="A71" s="66" t="s">
        <v>165</v>
      </c>
      <c r="B71" s="67" t="s">
        <v>23</v>
      </c>
      <c r="C71" s="67" t="s">
        <v>23</v>
      </c>
      <c r="D71" s="67" t="s">
        <v>23</v>
      </c>
      <c r="E71" s="67" t="s">
        <v>26</v>
      </c>
      <c r="F71" s="67" t="s">
        <v>25</v>
      </c>
      <c r="G71" s="67"/>
      <c r="H71" s="21" t="s">
        <v>213</v>
      </c>
      <c r="I71" s="22" t="s">
        <v>93</v>
      </c>
      <c r="J71" s="23">
        <v>3759825</v>
      </c>
      <c r="K71" s="17">
        <v>1826396</v>
      </c>
      <c r="L71" s="23">
        <v>1826396</v>
      </c>
      <c r="M71" s="23">
        <v>126140</v>
      </c>
      <c r="N71" s="23">
        <v>126140</v>
      </c>
      <c r="O71" s="13">
        <f t="shared" si="1"/>
        <v>0.48576622582168055</v>
      </c>
      <c r="P71" s="20">
        <f t="shared" si="2"/>
        <v>3.354943381673349E-2</v>
      </c>
    </row>
    <row r="72" spans="1:16" ht="37.9" customHeight="1" x14ac:dyDescent="0.25">
      <c r="A72" s="66" t="s">
        <v>165</v>
      </c>
      <c r="B72" s="67" t="s">
        <v>23</v>
      </c>
      <c r="C72" s="67" t="s">
        <v>23</v>
      </c>
      <c r="D72" s="67" t="s">
        <v>23</v>
      </c>
      <c r="E72" s="67" t="s">
        <v>18</v>
      </c>
      <c r="F72" s="67"/>
      <c r="G72" s="67"/>
      <c r="H72" s="21" t="s">
        <v>213</v>
      </c>
      <c r="I72" s="22" t="s">
        <v>93</v>
      </c>
      <c r="J72" s="23">
        <v>999999.99999999907</v>
      </c>
      <c r="K72" s="23">
        <v>1000000</v>
      </c>
      <c r="L72" s="25">
        <v>1000000</v>
      </c>
      <c r="M72" s="25"/>
      <c r="N72" s="25"/>
      <c r="O72" s="13">
        <f t="shared" si="1"/>
        <v>1.0000000000000009</v>
      </c>
      <c r="P72" s="20">
        <f t="shared" si="2"/>
        <v>0</v>
      </c>
    </row>
    <row r="73" spans="1:16" ht="37.9" customHeight="1" x14ac:dyDescent="0.25">
      <c r="A73" s="66" t="s">
        <v>166</v>
      </c>
      <c r="B73" s="67" t="s">
        <v>23</v>
      </c>
      <c r="C73" s="67" t="s">
        <v>23</v>
      </c>
      <c r="D73" s="67" t="s">
        <v>23</v>
      </c>
      <c r="E73" s="67" t="s">
        <v>18</v>
      </c>
      <c r="F73" s="67" t="s">
        <v>17</v>
      </c>
      <c r="G73" s="67"/>
      <c r="H73" s="21" t="s">
        <v>213</v>
      </c>
      <c r="I73" s="22" t="s">
        <v>94</v>
      </c>
      <c r="J73" s="23">
        <v>2000000</v>
      </c>
      <c r="K73" s="17">
        <v>155319</v>
      </c>
      <c r="L73" s="23">
        <v>155319</v>
      </c>
      <c r="M73" s="23">
        <v>155319</v>
      </c>
      <c r="N73" s="23">
        <v>155319</v>
      </c>
      <c r="O73" s="13">
        <f t="shared" si="1"/>
        <v>7.7659500000000006E-2</v>
      </c>
      <c r="P73" s="20">
        <f t="shared" si="2"/>
        <v>7.7659500000000006E-2</v>
      </c>
    </row>
    <row r="74" spans="1:16" ht="37.9" customHeight="1" x14ac:dyDescent="0.25">
      <c r="A74" s="66" t="s">
        <v>167</v>
      </c>
      <c r="B74" s="67" t="s">
        <v>23</v>
      </c>
      <c r="C74" s="67" t="s">
        <v>23</v>
      </c>
      <c r="D74" s="67" t="s">
        <v>23</v>
      </c>
      <c r="E74" s="67" t="s">
        <v>18</v>
      </c>
      <c r="F74" s="67" t="s">
        <v>25</v>
      </c>
      <c r="G74" s="67"/>
      <c r="H74" s="21" t="s">
        <v>213</v>
      </c>
      <c r="I74" s="22" t="s">
        <v>95</v>
      </c>
      <c r="J74" s="23">
        <v>4085764</v>
      </c>
      <c r="K74" s="17">
        <v>2817081</v>
      </c>
      <c r="L74" s="23">
        <v>2817081</v>
      </c>
      <c r="M74" s="23">
        <v>558925</v>
      </c>
      <c r="N74" s="23">
        <v>558925</v>
      </c>
      <c r="O74" s="13">
        <f t="shared" si="1"/>
        <v>0.68948696008873733</v>
      </c>
      <c r="P74" s="20">
        <f t="shared" si="2"/>
        <v>0.13679816063776568</v>
      </c>
    </row>
    <row r="75" spans="1:16" ht="37.9" customHeight="1" x14ac:dyDescent="0.25">
      <c r="A75" s="66" t="s">
        <v>168</v>
      </c>
      <c r="B75" s="67" t="s">
        <v>23</v>
      </c>
      <c r="C75" s="67" t="s">
        <v>23</v>
      </c>
      <c r="D75" s="67" t="s">
        <v>23</v>
      </c>
      <c r="E75" s="67" t="s">
        <v>18</v>
      </c>
      <c r="F75" s="67" t="s">
        <v>26</v>
      </c>
      <c r="G75" s="67"/>
      <c r="H75" s="21" t="s">
        <v>213</v>
      </c>
      <c r="I75" s="22" t="s">
        <v>96</v>
      </c>
      <c r="J75" s="23">
        <v>2276410</v>
      </c>
      <c r="K75" s="17">
        <v>1129890</v>
      </c>
      <c r="L75" s="23">
        <v>1129890</v>
      </c>
      <c r="M75" s="23">
        <v>1016190</v>
      </c>
      <c r="N75" s="23">
        <v>1016190</v>
      </c>
      <c r="O75" s="13">
        <f t="shared" ref="O75:O138" si="3">+L75/J75</f>
        <v>0.49634731880460903</v>
      </c>
      <c r="P75" s="20">
        <f t="shared" ref="P75:P138" si="4">+M75/J75</f>
        <v>0.4464002530299902</v>
      </c>
    </row>
    <row r="76" spans="1:16" ht="37.9" customHeight="1" x14ac:dyDescent="0.25">
      <c r="A76" s="66" t="s">
        <v>169</v>
      </c>
      <c r="B76" s="67" t="s">
        <v>23</v>
      </c>
      <c r="C76" s="67" t="s">
        <v>23</v>
      </c>
      <c r="D76" s="67" t="s">
        <v>23</v>
      </c>
      <c r="E76" s="67" t="s">
        <v>18</v>
      </c>
      <c r="F76" s="67" t="s">
        <v>20</v>
      </c>
      <c r="G76" s="67"/>
      <c r="H76" s="21" t="s">
        <v>213</v>
      </c>
      <c r="I76" s="22" t="s">
        <v>81</v>
      </c>
      <c r="J76" s="23">
        <v>18175754</v>
      </c>
      <c r="K76" s="17">
        <v>16762600</v>
      </c>
      <c r="L76" s="23">
        <v>16762600</v>
      </c>
      <c r="M76" s="23">
        <v>16762600</v>
      </c>
      <c r="N76" s="23">
        <v>16762600</v>
      </c>
      <c r="O76" s="13">
        <f t="shared" si="3"/>
        <v>0.9222505982420317</v>
      </c>
      <c r="P76" s="20">
        <f t="shared" si="4"/>
        <v>0.9222505982420317</v>
      </c>
    </row>
    <row r="77" spans="1:16" ht="37.9" customHeight="1" x14ac:dyDescent="0.25">
      <c r="A77" s="66" t="s">
        <v>169</v>
      </c>
      <c r="B77" s="67" t="s">
        <v>23</v>
      </c>
      <c r="C77" s="67" t="s">
        <v>23</v>
      </c>
      <c r="D77" s="67" t="s">
        <v>23</v>
      </c>
      <c r="E77" s="67" t="s">
        <v>18</v>
      </c>
      <c r="F77" s="67" t="s">
        <v>21</v>
      </c>
      <c r="G77" s="67"/>
      <c r="H77" s="21" t="s">
        <v>213</v>
      </c>
      <c r="I77" s="22" t="s">
        <v>81</v>
      </c>
      <c r="J77" s="23">
        <v>0</v>
      </c>
      <c r="K77" s="24"/>
      <c r="L77" s="25"/>
      <c r="M77" s="25"/>
      <c r="N77" s="25"/>
      <c r="O77" s="13">
        <v>0</v>
      </c>
      <c r="P77" s="20">
        <v>0</v>
      </c>
    </row>
    <row r="78" spans="1:16" ht="37.9" customHeight="1" x14ac:dyDescent="0.25">
      <c r="A78" s="66" t="s">
        <v>169</v>
      </c>
      <c r="B78" s="67" t="s">
        <v>23</v>
      </c>
      <c r="C78" s="67" t="s">
        <v>23</v>
      </c>
      <c r="D78" s="67" t="s">
        <v>23</v>
      </c>
      <c r="E78" s="67" t="s">
        <v>19</v>
      </c>
      <c r="F78" s="67"/>
      <c r="G78" s="67"/>
      <c r="H78" s="21" t="s">
        <v>213</v>
      </c>
      <c r="I78" s="22" t="s">
        <v>81</v>
      </c>
      <c r="J78" s="23">
        <v>0</v>
      </c>
      <c r="K78" s="17"/>
      <c r="L78" s="23"/>
      <c r="M78" s="23"/>
      <c r="N78" s="23"/>
      <c r="O78" s="13">
        <v>0</v>
      </c>
      <c r="P78" s="20">
        <v>0</v>
      </c>
    </row>
    <row r="79" spans="1:16" ht="37.9" customHeight="1" x14ac:dyDescent="0.25">
      <c r="A79" s="66" t="s">
        <v>170</v>
      </c>
      <c r="B79" s="67" t="s">
        <v>23</v>
      </c>
      <c r="C79" s="67" t="s">
        <v>23</v>
      </c>
      <c r="D79" s="67" t="s">
        <v>23</v>
      </c>
      <c r="E79" s="67" t="s">
        <v>19</v>
      </c>
      <c r="F79" s="67" t="s">
        <v>16</v>
      </c>
      <c r="G79" s="67"/>
      <c r="H79" s="21" t="s">
        <v>213</v>
      </c>
      <c r="I79" s="22" t="s">
        <v>97</v>
      </c>
      <c r="J79" s="23">
        <v>0</v>
      </c>
      <c r="K79" s="17">
        <v>0</v>
      </c>
      <c r="L79" s="23"/>
      <c r="M79" s="23"/>
      <c r="N79" s="23"/>
      <c r="O79" s="13">
        <v>0</v>
      </c>
      <c r="P79" s="20">
        <v>0</v>
      </c>
    </row>
    <row r="80" spans="1:16" ht="37.9" customHeight="1" x14ac:dyDescent="0.25">
      <c r="A80" s="66" t="s">
        <v>170</v>
      </c>
      <c r="B80" s="67" t="s">
        <v>23</v>
      </c>
      <c r="C80" s="67" t="s">
        <v>23</v>
      </c>
      <c r="D80" s="67" t="s">
        <v>23</v>
      </c>
      <c r="E80" s="67" t="s">
        <v>19</v>
      </c>
      <c r="F80" s="67" t="s">
        <v>24</v>
      </c>
      <c r="G80" s="67"/>
      <c r="H80" s="21" t="s">
        <v>213</v>
      </c>
      <c r="I80" s="22" t="s">
        <v>97</v>
      </c>
      <c r="J80" s="23">
        <v>0</v>
      </c>
      <c r="K80" s="24"/>
      <c r="L80" s="25"/>
      <c r="M80" s="25"/>
      <c r="N80" s="25"/>
      <c r="O80" s="13">
        <v>0</v>
      </c>
      <c r="P80" s="20">
        <v>0</v>
      </c>
    </row>
    <row r="81" spans="1:16" ht="37.9" customHeight="1" x14ac:dyDescent="0.25">
      <c r="A81" s="66" t="s">
        <v>170</v>
      </c>
      <c r="B81" s="67" t="s">
        <v>23</v>
      </c>
      <c r="C81" s="67" t="s">
        <v>23</v>
      </c>
      <c r="D81" s="67" t="s">
        <v>23</v>
      </c>
      <c r="E81" s="67" t="s">
        <v>20</v>
      </c>
      <c r="F81" s="67"/>
      <c r="G81" s="67"/>
      <c r="H81" s="21" t="s">
        <v>213</v>
      </c>
      <c r="I81" s="22" t="s">
        <v>97</v>
      </c>
      <c r="J81" s="23">
        <v>0</v>
      </c>
      <c r="K81" s="24"/>
      <c r="L81" s="25"/>
      <c r="M81" s="25"/>
      <c r="N81" s="25"/>
      <c r="O81" s="13">
        <v>0</v>
      </c>
      <c r="P81" s="20">
        <v>0</v>
      </c>
    </row>
    <row r="82" spans="1:16" ht="37.9" customHeight="1" x14ac:dyDescent="0.25">
      <c r="A82" s="66" t="s">
        <v>170</v>
      </c>
      <c r="B82" s="67" t="s">
        <v>23</v>
      </c>
      <c r="C82" s="67" t="s">
        <v>23</v>
      </c>
      <c r="D82" s="67" t="s">
        <v>23</v>
      </c>
      <c r="E82" s="67" t="s">
        <v>20</v>
      </c>
      <c r="F82" s="67" t="s">
        <v>24</v>
      </c>
      <c r="G82" s="67"/>
      <c r="H82" s="21" t="s">
        <v>213</v>
      </c>
      <c r="I82" s="22" t="s">
        <v>97</v>
      </c>
      <c r="J82" s="27">
        <v>0</v>
      </c>
      <c r="K82" s="24"/>
      <c r="L82" s="25"/>
      <c r="M82" s="25"/>
      <c r="N82" s="25"/>
      <c r="O82" s="13">
        <v>0</v>
      </c>
      <c r="P82" s="20">
        <v>0</v>
      </c>
    </row>
    <row r="83" spans="1:16" ht="37.9" customHeight="1" x14ac:dyDescent="0.25">
      <c r="A83" s="66" t="s">
        <v>171</v>
      </c>
      <c r="B83" s="67" t="s">
        <v>23</v>
      </c>
      <c r="C83" s="67" t="s">
        <v>23</v>
      </c>
      <c r="D83" s="67" t="s">
        <v>23</v>
      </c>
      <c r="E83" s="67" t="s">
        <v>20</v>
      </c>
      <c r="F83" s="67" t="s">
        <v>17</v>
      </c>
      <c r="G83" s="67"/>
      <c r="H83" s="21" t="s">
        <v>213</v>
      </c>
      <c r="I83" s="16" t="s">
        <v>98</v>
      </c>
      <c r="J83" s="23">
        <v>85590880</v>
      </c>
      <c r="K83" s="17">
        <v>77040663.879999995</v>
      </c>
      <c r="L83" s="23">
        <v>77040663.879999995</v>
      </c>
      <c r="M83" s="23">
        <v>66915712.280000009</v>
      </c>
      <c r="N83" s="23">
        <v>66915712.280000009</v>
      </c>
      <c r="O83" s="13">
        <f t="shared" si="3"/>
        <v>0.90010365450150753</v>
      </c>
      <c r="P83" s="20">
        <f t="shared" si="4"/>
        <v>0.78180890627599586</v>
      </c>
    </row>
    <row r="84" spans="1:16" ht="37.9" customHeight="1" x14ac:dyDescent="0.25">
      <c r="A84" s="66" t="s">
        <v>171</v>
      </c>
      <c r="B84" s="67" t="s">
        <v>23</v>
      </c>
      <c r="C84" s="67" t="s">
        <v>23</v>
      </c>
      <c r="D84" s="67" t="s">
        <v>23</v>
      </c>
      <c r="E84" s="67" t="s">
        <v>20</v>
      </c>
      <c r="F84" s="67" t="s">
        <v>25</v>
      </c>
      <c r="G84" s="67"/>
      <c r="H84" s="21" t="s">
        <v>213</v>
      </c>
      <c r="I84" s="22" t="s">
        <v>98</v>
      </c>
      <c r="J84" s="27">
        <v>180000</v>
      </c>
      <c r="K84" s="24">
        <v>0</v>
      </c>
      <c r="L84" s="25"/>
      <c r="M84" s="25"/>
      <c r="N84" s="25"/>
      <c r="O84" s="13">
        <f t="shared" si="3"/>
        <v>0</v>
      </c>
      <c r="P84" s="20">
        <f t="shared" si="4"/>
        <v>0</v>
      </c>
    </row>
    <row r="85" spans="1:16" ht="37.9" customHeight="1" x14ac:dyDescent="0.25">
      <c r="A85" s="66" t="s">
        <v>172</v>
      </c>
      <c r="B85" s="67" t="s">
        <v>23</v>
      </c>
      <c r="C85" s="67" t="s">
        <v>23</v>
      </c>
      <c r="D85" s="67" t="s">
        <v>23</v>
      </c>
      <c r="E85" s="67" t="s">
        <v>20</v>
      </c>
      <c r="F85" s="67" t="s">
        <v>26</v>
      </c>
      <c r="G85" s="67"/>
      <c r="H85" s="21" t="s">
        <v>213</v>
      </c>
      <c r="I85" s="22" t="s">
        <v>99</v>
      </c>
      <c r="J85" s="23">
        <v>94658735.969999999</v>
      </c>
      <c r="K85" s="17">
        <v>86089611.75</v>
      </c>
      <c r="L85" s="23">
        <v>86089611.75</v>
      </c>
      <c r="M85" s="23">
        <v>73083838.920000002</v>
      </c>
      <c r="N85" s="23">
        <v>73083838.920000002</v>
      </c>
      <c r="O85" s="13">
        <f t="shared" si="3"/>
        <v>0.90947349832860869</v>
      </c>
      <c r="P85" s="20">
        <f t="shared" si="4"/>
        <v>0.77207706368657103</v>
      </c>
    </row>
    <row r="86" spans="1:16" ht="37.9" customHeight="1" x14ac:dyDescent="0.25">
      <c r="A86" s="66" t="s">
        <v>172</v>
      </c>
      <c r="B86" s="67" t="s">
        <v>23</v>
      </c>
      <c r="C86" s="67" t="s">
        <v>23</v>
      </c>
      <c r="D86" s="67" t="s">
        <v>23</v>
      </c>
      <c r="E86" s="67" t="s">
        <v>20</v>
      </c>
      <c r="F86" s="67" t="s">
        <v>19</v>
      </c>
      <c r="G86" s="67"/>
      <c r="H86" s="21" t="s">
        <v>213</v>
      </c>
      <c r="I86" s="22" t="s">
        <v>99</v>
      </c>
      <c r="J86" s="23">
        <v>272760534.02999997</v>
      </c>
      <c r="K86" s="17">
        <v>259118869</v>
      </c>
      <c r="L86" s="23">
        <v>252858001</v>
      </c>
      <c r="M86" s="23">
        <v>250679692</v>
      </c>
      <c r="N86" s="23">
        <v>250679692</v>
      </c>
      <c r="O86" s="13">
        <f t="shared" si="3"/>
        <v>0.92703294448085016</v>
      </c>
      <c r="P86" s="20">
        <f t="shared" si="4"/>
        <v>0.91904678545771079</v>
      </c>
    </row>
    <row r="87" spans="1:16" ht="37.9" customHeight="1" x14ac:dyDescent="0.25">
      <c r="A87" s="66" t="s">
        <v>172</v>
      </c>
      <c r="B87" s="67" t="s">
        <v>23</v>
      </c>
      <c r="C87" s="67" t="s">
        <v>23</v>
      </c>
      <c r="D87" s="67" t="s">
        <v>23</v>
      </c>
      <c r="E87" s="67" t="s">
        <v>20</v>
      </c>
      <c r="F87" s="67" t="s">
        <v>21</v>
      </c>
      <c r="G87" s="67"/>
      <c r="H87" s="21" t="s">
        <v>213</v>
      </c>
      <c r="I87" s="22" t="s">
        <v>99</v>
      </c>
      <c r="J87" s="27">
        <v>500000</v>
      </c>
      <c r="K87" s="24">
        <v>0</v>
      </c>
      <c r="L87" s="25"/>
      <c r="M87" s="25"/>
      <c r="N87" s="25"/>
      <c r="O87" s="13">
        <f t="shared" si="3"/>
        <v>0</v>
      </c>
      <c r="P87" s="20">
        <f t="shared" si="4"/>
        <v>0</v>
      </c>
    </row>
    <row r="88" spans="1:16" ht="37.9" customHeight="1" x14ac:dyDescent="0.25">
      <c r="A88" s="66" t="s">
        <v>173</v>
      </c>
      <c r="B88" s="67" t="s">
        <v>23</v>
      </c>
      <c r="C88" s="67" t="s">
        <v>23</v>
      </c>
      <c r="D88" s="67" t="s">
        <v>23</v>
      </c>
      <c r="E88" s="67" t="s">
        <v>21</v>
      </c>
      <c r="F88" s="67"/>
      <c r="G88" s="67"/>
      <c r="H88" s="21" t="s">
        <v>213</v>
      </c>
      <c r="I88" s="22" t="s">
        <v>100</v>
      </c>
      <c r="J88" s="23">
        <v>115600000</v>
      </c>
      <c r="K88" s="17">
        <v>115000000</v>
      </c>
      <c r="L88" s="23">
        <v>115000000</v>
      </c>
      <c r="M88" s="23">
        <v>35990000</v>
      </c>
      <c r="N88" s="23">
        <v>35990000</v>
      </c>
      <c r="O88" s="13">
        <f t="shared" si="3"/>
        <v>0.99480968858131491</v>
      </c>
      <c r="P88" s="20">
        <f t="shared" si="4"/>
        <v>0.31133217993079587</v>
      </c>
    </row>
    <row r="89" spans="1:16" ht="37.9" customHeight="1" x14ac:dyDescent="0.25">
      <c r="A89" s="66" t="s">
        <v>173</v>
      </c>
      <c r="B89" s="67" t="s">
        <v>23</v>
      </c>
      <c r="C89" s="67" t="s">
        <v>23</v>
      </c>
      <c r="D89" s="67" t="s">
        <v>23</v>
      </c>
      <c r="E89" s="67" t="s">
        <v>21</v>
      </c>
      <c r="F89" s="67" t="s">
        <v>24</v>
      </c>
      <c r="G89" s="67"/>
      <c r="H89" s="21" t="s">
        <v>213</v>
      </c>
      <c r="I89" s="22" t="s">
        <v>100</v>
      </c>
      <c r="J89" s="23">
        <v>199901300</v>
      </c>
      <c r="K89" s="23">
        <v>131773277.51000001</v>
      </c>
      <c r="L89" s="25">
        <v>130528350.50999998</v>
      </c>
      <c r="M89" s="25">
        <v>130394350.50999998</v>
      </c>
      <c r="N89" s="25">
        <v>130394350.50999998</v>
      </c>
      <c r="O89" s="13">
        <f t="shared" si="3"/>
        <v>0.65296399027920271</v>
      </c>
      <c r="P89" s="20">
        <f t="shared" si="4"/>
        <v>0.65229365947094875</v>
      </c>
    </row>
    <row r="90" spans="1:16" ht="37.9" customHeight="1" x14ac:dyDescent="0.25">
      <c r="A90" s="66" t="s">
        <v>174</v>
      </c>
      <c r="B90" s="67" t="s">
        <v>23</v>
      </c>
      <c r="C90" s="67" t="s">
        <v>23</v>
      </c>
      <c r="D90" s="67" t="s">
        <v>23</v>
      </c>
      <c r="E90" s="67" t="s">
        <v>21</v>
      </c>
      <c r="F90" s="67" t="s">
        <v>17</v>
      </c>
      <c r="G90" s="67"/>
      <c r="H90" s="21" t="s">
        <v>213</v>
      </c>
      <c r="I90" s="22" t="s">
        <v>101</v>
      </c>
      <c r="J90" s="23">
        <v>1758900</v>
      </c>
      <c r="K90" s="17"/>
      <c r="L90" s="23"/>
      <c r="M90" s="23"/>
      <c r="N90" s="23"/>
      <c r="O90" s="13">
        <f t="shared" si="3"/>
        <v>0</v>
      </c>
      <c r="P90" s="20">
        <f t="shared" si="4"/>
        <v>0</v>
      </c>
    </row>
    <row r="91" spans="1:16" ht="37.9" customHeight="1" x14ac:dyDescent="0.25">
      <c r="A91" s="66" t="s">
        <v>175</v>
      </c>
      <c r="B91" s="67" t="s">
        <v>23</v>
      </c>
      <c r="C91" s="67" t="s">
        <v>23</v>
      </c>
      <c r="D91" s="67" t="s">
        <v>23</v>
      </c>
      <c r="E91" s="67" t="s">
        <v>21</v>
      </c>
      <c r="F91" s="67" t="s">
        <v>25</v>
      </c>
      <c r="G91" s="67"/>
      <c r="H91" s="21" t="s">
        <v>213</v>
      </c>
      <c r="I91" s="22" t="s">
        <v>102</v>
      </c>
      <c r="J91" s="23">
        <v>54369290</v>
      </c>
      <c r="K91" s="17">
        <v>44286990</v>
      </c>
      <c r="L91" s="23">
        <v>44286990</v>
      </c>
      <c r="M91" s="23">
        <v>26380830</v>
      </c>
      <c r="N91" s="23">
        <v>26380830</v>
      </c>
      <c r="O91" s="13">
        <f t="shared" si="3"/>
        <v>0.81455891735941377</v>
      </c>
      <c r="P91" s="20">
        <f t="shared" si="4"/>
        <v>0.48521564287486557</v>
      </c>
    </row>
    <row r="92" spans="1:16" ht="37.9" customHeight="1" x14ac:dyDescent="0.25">
      <c r="A92" s="66" t="s">
        <v>175</v>
      </c>
      <c r="B92" s="67" t="s">
        <v>23</v>
      </c>
      <c r="C92" s="67" t="s">
        <v>23</v>
      </c>
      <c r="D92" s="67" t="s">
        <v>23</v>
      </c>
      <c r="E92" s="67" t="s">
        <v>21</v>
      </c>
      <c r="F92" s="67" t="s">
        <v>18</v>
      </c>
      <c r="G92" s="67"/>
      <c r="H92" s="21" t="s">
        <v>213</v>
      </c>
      <c r="I92" s="22" t="s">
        <v>102</v>
      </c>
      <c r="J92" s="27">
        <v>60000</v>
      </c>
      <c r="K92" s="24">
        <v>0</v>
      </c>
      <c r="L92" s="25"/>
      <c r="M92" s="25"/>
      <c r="N92" s="25"/>
      <c r="O92" s="13">
        <f t="shared" si="3"/>
        <v>0</v>
      </c>
      <c r="P92" s="20">
        <f t="shared" si="4"/>
        <v>0</v>
      </c>
    </row>
    <row r="93" spans="1:16" ht="37.9" customHeight="1" x14ac:dyDescent="0.25">
      <c r="A93" s="66" t="s">
        <v>176</v>
      </c>
      <c r="B93" s="67" t="s">
        <v>23</v>
      </c>
      <c r="C93" s="67" t="s">
        <v>23</v>
      </c>
      <c r="D93" s="67" t="s">
        <v>23</v>
      </c>
      <c r="E93" s="67" t="s">
        <v>22</v>
      </c>
      <c r="F93" s="67"/>
      <c r="G93" s="67"/>
      <c r="H93" s="21" t="s">
        <v>213</v>
      </c>
      <c r="I93" s="22" t="s">
        <v>103</v>
      </c>
      <c r="J93" s="23">
        <v>650911340</v>
      </c>
      <c r="K93" s="17">
        <v>650911340</v>
      </c>
      <c r="L93" s="23">
        <v>650911340</v>
      </c>
      <c r="M93" s="23">
        <v>625869650</v>
      </c>
      <c r="N93" s="23">
        <v>625869650</v>
      </c>
      <c r="O93" s="13">
        <f t="shared" si="3"/>
        <v>1</v>
      </c>
      <c r="P93" s="20">
        <f t="shared" si="4"/>
        <v>0.96152826281994108</v>
      </c>
    </row>
    <row r="94" spans="1:16" ht="37.9" customHeight="1" x14ac:dyDescent="0.25">
      <c r="A94" s="66" t="s">
        <v>176</v>
      </c>
      <c r="B94" s="67" t="s">
        <v>27</v>
      </c>
      <c r="C94" s="67"/>
      <c r="D94" s="67"/>
      <c r="E94" s="67"/>
      <c r="F94" s="67"/>
      <c r="G94" s="67"/>
      <c r="H94" s="21" t="s">
        <v>213</v>
      </c>
      <c r="I94" s="22" t="s">
        <v>103</v>
      </c>
      <c r="J94" s="27">
        <v>2000000</v>
      </c>
      <c r="K94" s="24">
        <v>205769</v>
      </c>
      <c r="L94" s="25">
        <v>205769</v>
      </c>
      <c r="M94" s="25">
        <v>205769</v>
      </c>
      <c r="N94" s="25">
        <v>205769</v>
      </c>
      <c r="O94" s="13">
        <f t="shared" si="3"/>
        <v>0.1028845</v>
      </c>
      <c r="P94" s="20">
        <f t="shared" si="4"/>
        <v>0.1028845</v>
      </c>
    </row>
    <row r="95" spans="1:16" ht="37.9" customHeight="1" x14ac:dyDescent="0.25">
      <c r="A95" s="66" t="s">
        <v>177</v>
      </c>
      <c r="B95" s="67" t="s">
        <v>27</v>
      </c>
      <c r="C95" s="67"/>
      <c r="D95" s="67"/>
      <c r="E95" s="67"/>
      <c r="F95" s="67"/>
      <c r="G95" s="67"/>
      <c r="H95" s="21" t="s">
        <v>213</v>
      </c>
      <c r="I95" s="22" t="s">
        <v>104</v>
      </c>
      <c r="J95" s="23">
        <v>1678294100</v>
      </c>
      <c r="K95" s="17">
        <v>1678294100</v>
      </c>
      <c r="L95" s="23">
        <v>1678294100</v>
      </c>
      <c r="M95" s="23">
        <v>1678134398.53</v>
      </c>
      <c r="N95" s="23">
        <v>1678134398.53</v>
      </c>
      <c r="O95" s="13">
        <f t="shared" si="3"/>
        <v>1</v>
      </c>
      <c r="P95" s="20">
        <f t="shared" si="4"/>
        <v>0.99990484297716353</v>
      </c>
    </row>
    <row r="96" spans="1:16" ht="37.9" customHeight="1" x14ac:dyDescent="0.25">
      <c r="A96" s="66" t="s">
        <v>177</v>
      </c>
      <c r="B96" s="67" t="s">
        <v>27</v>
      </c>
      <c r="C96" s="67" t="s">
        <v>27</v>
      </c>
      <c r="D96" s="67"/>
      <c r="E96" s="67"/>
      <c r="F96" s="67"/>
      <c r="G96" s="67"/>
      <c r="H96" s="21" t="s">
        <v>213</v>
      </c>
      <c r="I96" s="22" t="s">
        <v>104</v>
      </c>
      <c r="J96" s="23">
        <v>47543790.000000007</v>
      </c>
      <c r="K96" s="24">
        <v>21552900</v>
      </c>
      <c r="L96" s="25">
        <v>21552900</v>
      </c>
      <c r="M96" s="25">
        <v>21552900</v>
      </c>
      <c r="N96" s="25">
        <v>21552900</v>
      </c>
      <c r="O96" s="13">
        <f t="shared" si="3"/>
        <v>0.45332734306625527</v>
      </c>
      <c r="P96" s="20">
        <f t="shared" si="4"/>
        <v>0.45332734306625527</v>
      </c>
    </row>
    <row r="97" spans="1:16" ht="37.9" customHeight="1" x14ac:dyDescent="0.25">
      <c r="A97" s="66" t="s">
        <v>177</v>
      </c>
      <c r="B97" s="67" t="s">
        <v>27</v>
      </c>
      <c r="C97" s="67" t="s">
        <v>27</v>
      </c>
      <c r="D97" s="67"/>
      <c r="E97" s="67"/>
      <c r="F97" s="67"/>
      <c r="G97" s="67"/>
      <c r="H97" s="21" t="s">
        <v>213</v>
      </c>
      <c r="I97" s="22" t="s">
        <v>104</v>
      </c>
      <c r="J97" s="27">
        <v>667700</v>
      </c>
      <c r="K97" s="24">
        <v>18732</v>
      </c>
      <c r="L97" s="25">
        <v>18732</v>
      </c>
      <c r="M97" s="25"/>
      <c r="N97" s="25"/>
      <c r="O97" s="13">
        <f t="shared" si="3"/>
        <v>2.805451550097349E-2</v>
      </c>
      <c r="P97" s="20">
        <f t="shared" si="4"/>
        <v>0</v>
      </c>
    </row>
    <row r="98" spans="1:16" ht="37.9" customHeight="1" x14ac:dyDescent="0.25">
      <c r="A98" s="66" t="s">
        <v>178</v>
      </c>
      <c r="B98" s="67" t="s">
        <v>27</v>
      </c>
      <c r="C98" s="67" t="s">
        <v>27</v>
      </c>
      <c r="D98" s="67" t="s">
        <v>15</v>
      </c>
      <c r="E98" s="67"/>
      <c r="F98" s="67"/>
      <c r="G98" s="67"/>
      <c r="H98" s="21" t="s">
        <v>213</v>
      </c>
      <c r="I98" s="22" t="s">
        <v>105</v>
      </c>
      <c r="J98" s="23">
        <v>587594602</v>
      </c>
      <c r="K98" s="17">
        <v>587594602</v>
      </c>
      <c r="L98" s="23">
        <v>587594602</v>
      </c>
      <c r="M98" s="23">
        <v>587594602</v>
      </c>
      <c r="N98" s="23">
        <v>587594602</v>
      </c>
      <c r="O98" s="13">
        <f t="shared" si="3"/>
        <v>1</v>
      </c>
      <c r="P98" s="20">
        <f t="shared" si="4"/>
        <v>1</v>
      </c>
    </row>
    <row r="99" spans="1:16" ht="37.9" customHeight="1" x14ac:dyDescent="0.25">
      <c r="A99" s="66" t="s">
        <v>179</v>
      </c>
      <c r="B99" s="67" t="s">
        <v>27</v>
      </c>
      <c r="C99" s="67" t="s">
        <v>27</v>
      </c>
      <c r="D99" s="67" t="s">
        <v>15</v>
      </c>
      <c r="E99" s="67" t="s">
        <v>24</v>
      </c>
      <c r="F99" s="67"/>
      <c r="G99" s="67"/>
      <c r="H99" s="21" t="s">
        <v>213</v>
      </c>
      <c r="I99" s="30" t="s">
        <v>106</v>
      </c>
      <c r="J99" s="27">
        <v>220400000</v>
      </c>
      <c r="K99" s="33">
        <v>220400000</v>
      </c>
      <c r="L99" s="27">
        <v>220400000</v>
      </c>
      <c r="M99" s="27">
        <v>210800000</v>
      </c>
      <c r="N99" s="34">
        <v>198800000</v>
      </c>
      <c r="O99" s="13">
        <f t="shared" si="3"/>
        <v>1</v>
      </c>
      <c r="P99" s="20">
        <f t="shared" si="4"/>
        <v>0.95644283121597096</v>
      </c>
    </row>
    <row r="100" spans="1:16" ht="37.9" customHeight="1" x14ac:dyDescent="0.25">
      <c r="A100" s="66" t="s">
        <v>179</v>
      </c>
      <c r="B100" s="67" t="s">
        <v>27</v>
      </c>
      <c r="C100" s="67" t="s">
        <v>27</v>
      </c>
      <c r="D100" s="67" t="s">
        <v>29</v>
      </c>
      <c r="E100" s="67"/>
      <c r="F100" s="67"/>
      <c r="G100" s="67"/>
      <c r="H100" s="21" t="s">
        <v>213</v>
      </c>
      <c r="I100" s="22" t="s">
        <v>106</v>
      </c>
      <c r="J100" s="31">
        <v>969950000</v>
      </c>
      <c r="K100" s="32">
        <v>969936736</v>
      </c>
      <c r="L100" s="31">
        <v>968566733.65999997</v>
      </c>
      <c r="M100" s="31">
        <v>949333398.65999997</v>
      </c>
      <c r="N100" s="35">
        <v>907200066.65999997</v>
      </c>
      <c r="O100" s="13">
        <f t="shared" si="3"/>
        <v>0.99857387871539771</v>
      </c>
      <c r="P100" s="20">
        <f t="shared" si="4"/>
        <v>0.97874467617918448</v>
      </c>
    </row>
    <row r="101" spans="1:16" ht="37.9" customHeight="1" x14ac:dyDescent="0.25">
      <c r="A101" s="66" t="s">
        <v>179</v>
      </c>
      <c r="B101" s="67" t="s">
        <v>27</v>
      </c>
      <c r="C101" s="67" t="s">
        <v>27</v>
      </c>
      <c r="D101" s="67" t="s">
        <v>29</v>
      </c>
      <c r="E101" s="67" t="s">
        <v>18</v>
      </c>
      <c r="F101" s="67"/>
      <c r="G101" s="67"/>
      <c r="H101" s="21" t="s">
        <v>213</v>
      </c>
      <c r="I101" s="22" t="s">
        <v>106</v>
      </c>
      <c r="J101" s="23">
        <v>201922090</v>
      </c>
      <c r="K101" s="17">
        <v>178800000</v>
      </c>
      <c r="L101" s="23">
        <v>175800000</v>
      </c>
      <c r="M101" s="23">
        <v>159000000</v>
      </c>
      <c r="N101" s="36">
        <v>159000000</v>
      </c>
      <c r="O101" s="13">
        <f t="shared" si="3"/>
        <v>0.87063282675015896</v>
      </c>
      <c r="P101" s="20">
        <f t="shared" si="4"/>
        <v>0.78743242009826664</v>
      </c>
    </row>
    <row r="102" spans="1:16" ht="37.9" customHeight="1" x14ac:dyDescent="0.25">
      <c r="A102" s="66" t="s">
        <v>179</v>
      </c>
      <c r="B102" s="67" t="s">
        <v>27</v>
      </c>
      <c r="C102" s="67" t="s">
        <v>29</v>
      </c>
      <c r="D102" s="67"/>
      <c r="E102" s="67"/>
      <c r="F102" s="67"/>
      <c r="G102" s="67"/>
      <c r="H102" s="21" t="s">
        <v>213</v>
      </c>
      <c r="I102" s="22" t="s">
        <v>106</v>
      </c>
      <c r="J102" s="23">
        <v>880013452.99999988</v>
      </c>
      <c r="K102" s="17">
        <v>880346786.65999997</v>
      </c>
      <c r="L102" s="23">
        <v>838746785.65999997</v>
      </c>
      <c r="M102" s="23">
        <v>820313452.13</v>
      </c>
      <c r="N102" s="36">
        <v>745613452.13</v>
      </c>
      <c r="O102" s="13">
        <f t="shared" si="3"/>
        <v>0.95310677672106003</v>
      </c>
      <c r="P102" s="20">
        <f t="shared" si="4"/>
        <v>0.93216012702251283</v>
      </c>
    </row>
    <row r="103" spans="1:16" ht="37.9" customHeight="1" x14ac:dyDescent="0.25">
      <c r="A103" s="66" t="s">
        <v>179</v>
      </c>
      <c r="B103" s="67" t="s">
        <v>27</v>
      </c>
      <c r="C103" s="67" t="s">
        <v>29</v>
      </c>
      <c r="D103" s="67" t="s">
        <v>23</v>
      </c>
      <c r="E103" s="67"/>
      <c r="F103" s="67"/>
      <c r="G103" s="67"/>
      <c r="H103" s="21" t="s">
        <v>213</v>
      </c>
      <c r="I103" s="22" t="s">
        <v>106</v>
      </c>
      <c r="J103" s="27"/>
      <c r="K103" s="24">
        <v>0</v>
      </c>
      <c r="L103" s="25"/>
      <c r="M103" s="25"/>
      <c r="N103" s="37"/>
      <c r="O103" s="13">
        <v>0</v>
      </c>
      <c r="P103" s="20">
        <v>0</v>
      </c>
    </row>
    <row r="104" spans="1:16" ht="37.9" customHeight="1" x14ac:dyDescent="0.25">
      <c r="A104" s="66" t="s">
        <v>180</v>
      </c>
      <c r="B104" s="67" t="s">
        <v>27</v>
      </c>
      <c r="C104" s="67" t="s">
        <v>29</v>
      </c>
      <c r="D104" s="67" t="s">
        <v>23</v>
      </c>
      <c r="E104" s="67" t="s">
        <v>30</v>
      </c>
      <c r="F104" s="67"/>
      <c r="G104" s="67"/>
      <c r="H104" s="21" t="s">
        <v>213</v>
      </c>
      <c r="I104" s="30" t="s">
        <v>107</v>
      </c>
      <c r="J104" s="27">
        <v>293992090</v>
      </c>
      <c r="K104" s="33">
        <v>276000000</v>
      </c>
      <c r="L104" s="27">
        <v>270000000</v>
      </c>
      <c r="M104" s="27">
        <v>236800000</v>
      </c>
      <c r="N104" s="27">
        <v>236800000</v>
      </c>
      <c r="O104" s="13">
        <f t="shared" si="3"/>
        <v>0.91839205605837904</v>
      </c>
      <c r="P104" s="20">
        <f t="shared" si="4"/>
        <v>0.80546384768379309</v>
      </c>
    </row>
    <row r="105" spans="1:16" ht="37.9" customHeight="1" x14ac:dyDescent="0.25">
      <c r="A105" s="66" t="s">
        <v>180</v>
      </c>
      <c r="B105" s="67" t="s">
        <v>27</v>
      </c>
      <c r="C105" s="67" t="s">
        <v>29</v>
      </c>
      <c r="D105" s="67" t="s">
        <v>23</v>
      </c>
      <c r="E105" s="67" t="s">
        <v>30</v>
      </c>
      <c r="F105" s="67" t="s">
        <v>16</v>
      </c>
      <c r="G105" s="67"/>
      <c r="H105" s="21" t="s">
        <v>213</v>
      </c>
      <c r="I105" s="30" t="s">
        <v>107</v>
      </c>
      <c r="J105" s="31">
        <v>166462267</v>
      </c>
      <c r="K105" s="32">
        <v>117051267</v>
      </c>
      <c r="L105" s="31">
        <v>112245907</v>
      </c>
      <c r="M105" s="31">
        <v>109896547</v>
      </c>
      <c r="N105" s="31">
        <v>107376547</v>
      </c>
      <c r="O105" s="13">
        <f t="shared" si="3"/>
        <v>0.67430240512103568</v>
      </c>
      <c r="P105" s="20">
        <f t="shared" si="4"/>
        <v>0.66018893639121234</v>
      </c>
    </row>
    <row r="106" spans="1:16" ht="37.9" customHeight="1" x14ac:dyDescent="0.25">
      <c r="A106" s="66" t="s">
        <v>180</v>
      </c>
      <c r="B106" s="67" t="s">
        <v>27</v>
      </c>
      <c r="C106" s="67" t="s">
        <v>29</v>
      </c>
      <c r="D106" s="67" t="s">
        <v>23</v>
      </c>
      <c r="E106" s="67" t="s">
        <v>30</v>
      </c>
      <c r="F106" s="67" t="s">
        <v>24</v>
      </c>
      <c r="G106" s="67"/>
      <c r="H106" s="21" t="s">
        <v>213</v>
      </c>
      <c r="I106" s="30" t="s">
        <v>107</v>
      </c>
      <c r="J106" s="23">
        <v>656033135</v>
      </c>
      <c r="K106" s="17">
        <v>554263452</v>
      </c>
      <c r="L106" s="23">
        <v>495318718</v>
      </c>
      <c r="M106" s="23">
        <v>408335517.69</v>
      </c>
      <c r="N106" s="23">
        <v>404335517.69</v>
      </c>
      <c r="O106" s="13">
        <f t="shared" si="3"/>
        <v>0.75502088473015927</v>
      </c>
      <c r="P106" s="20">
        <f t="shared" si="4"/>
        <v>0.62243123998607175</v>
      </c>
    </row>
    <row r="107" spans="1:16" ht="37.9" customHeight="1" x14ac:dyDescent="0.25">
      <c r="A107" s="66" t="s">
        <v>180</v>
      </c>
      <c r="B107" s="67" t="s">
        <v>27</v>
      </c>
      <c r="C107" s="67" t="s">
        <v>31</v>
      </c>
      <c r="D107" s="67"/>
      <c r="E107" s="67"/>
      <c r="F107" s="67"/>
      <c r="G107" s="67"/>
      <c r="H107" s="21" t="s">
        <v>213</v>
      </c>
      <c r="I107" s="30" t="s">
        <v>107</v>
      </c>
      <c r="J107" s="23">
        <v>178000000</v>
      </c>
      <c r="K107" s="17">
        <v>178000000</v>
      </c>
      <c r="L107" s="23">
        <v>174666667</v>
      </c>
      <c r="M107" s="25">
        <v>164666667</v>
      </c>
      <c r="N107" s="25">
        <v>164666667</v>
      </c>
      <c r="O107" s="13">
        <f t="shared" si="3"/>
        <v>0.98127341011235958</v>
      </c>
      <c r="P107" s="20">
        <f t="shared" si="4"/>
        <v>0.92509363483146068</v>
      </c>
    </row>
    <row r="108" spans="1:16" ht="37.9" customHeight="1" x14ac:dyDescent="0.25">
      <c r="A108" s="66" t="s">
        <v>180</v>
      </c>
      <c r="B108" s="67" t="s">
        <v>27</v>
      </c>
      <c r="C108" s="67" t="s">
        <v>31</v>
      </c>
      <c r="D108" s="67" t="s">
        <v>15</v>
      </c>
      <c r="E108" s="67"/>
      <c r="F108" s="67"/>
      <c r="G108" s="67"/>
      <c r="H108" s="21" t="s">
        <v>213</v>
      </c>
      <c r="I108" s="30" t="s">
        <v>107</v>
      </c>
      <c r="J108" s="23">
        <v>177098995</v>
      </c>
      <c r="K108" s="17">
        <v>177098995</v>
      </c>
      <c r="L108" s="23">
        <v>174282328</v>
      </c>
      <c r="M108" s="23">
        <v>169550661</v>
      </c>
      <c r="N108" s="23">
        <v>157850661</v>
      </c>
      <c r="O108" s="13">
        <f t="shared" si="3"/>
        <v>0.98409552239412768</v>
      </c>
      <c r="P108" s="20">
        <f t="shared" si="4"/>
        <v>0.95737788348262509</v>
      </c>
    </row>
    <row r="109" spans="1:16" ht="37.9" customHeight="1" x14ac:dyDescent="0.25">
      <c r="A109" s="66" t="s">
        <v>180</v>
      </c>
      <c r="B109" s="67" t="s">
        <v>27</v>
      </c>
      <c r="C109" s="67" t="s">
        <v>31</v>
      </c>
      <c r="D109" s="67" t="s">
        <v>15</v>
      </c>
      <c r="E109" s="67" t="s">
        <v>16</v>
      </c>
      <c r="F109" s="67"/>
      <c r="G109" s="67"/>
      <c r="H109" s="21" t="s">
        <v>213</v>
      </c>
      <c r="I109" s="30" t="s">
        <v>107</v>
      </c>
      <c r="J109" s="23">
        <v>376306667</v>
      </c>
      <c r="K109" s="17">
        <v>376416667</v>
      </c>
      <c r="L109" s="23">
        <v>366883333</v>
      </c>
      <c r="M109" s="23">
        <v>353199999</v>
      </c>
      <c r="N109" s="23">
        <v>330099999</v>
      </c>
      <c r="O109" s="13">
        <f t="shared" si="3"/>
        <v>0.97495836553966764</v>
      </c>
      <c r="P109" s="20">
        <f t="shared" si="4"/>
        <v>0.93859617693140684</v>
      </c>
    </row>
    <row r="110" spans="1:16" ht="37.9" customHeight="1" x14ac:dyDescent="0.25">
      <c r="A110" s="66" t="s">
        <v>180</v>
      </c>
      <c r="B110" s="67" t="s">
        <v>27</v>
      </c>
      <c r="C110" s="67" t="s">
        <v>31</v>
      </c>
      <c r="D110" s="67" t="s">
        <v>15</v>
      </c>
      <c r="E110" s="67" t="s">
        <v>24</v>
      </c>
      <c r="F110" s="67"/>
      <c r="G110" s="67"/>
      <c r="H110" s="21" t="s">
        <v>213</v>
      </c>
      <c r="I110" s="30" t="s">
        <v>107</v>
      </c>
      <c r="J110" s="27">
        <v>716000</v>
      </c>
      <c r="K110" s="24">
        <v>274428</v>
      </c>
      <c r="L110" s="25">
        <v>274428</v>
      </c>
      <c r="M110" s="25">
        <v>274428</v>
      </c>
      <c r="N110" s="25">
        <v>274428</v>
      </c>
      <c r="O110" s="13">
        <f t="shared" si="3"/>
        <v>0.38327932960893857</v>
      </c>
      <c r="P110" s="20">
        <f t="shared" si="4"/>
        <v>0.38327932960893857</v>
      </c>
    </row>
    <row r="111" spans="1:16" ht="37.9" customHeight="1" x14ac:dyDescent="0.25">
      <c r="A111" s="66" t="s">
        <v>181</v>
      </c>
      <c r="B111" s="67" t="s">
        <v>27</v>
      </c>
      <c r="C111" s="67" t="s">
        <v>31</v>
      </c>
      <c r="D111" s="67" t="s">
        <v>15</v>
      </c>
      <c r="E111" s="67" t="s">
        <v>17</v>
      </c>
      <c r="F111" s="67"/>
      <c r="G111" s="67"/>
      <c r="H111" s="21" t="s">
        <v>213</v>
      </c>
      <c r="I111" s="22" t="s">
        <v>108</v>
      </c>
      <c r="J111" s="31">
        <v>8669410</v>
      </c>
      <c r="K111" s="32"/>
      <c r="L111" s="31"/>
      <c r="M111" s="31"/>
      <c r="N111" s="31"/>
      <c r="O111" s="13">
        <f t="shared" si="3"/>
        <v>0</v>
      </c>
      <c r="P111" s="20">
        <f t="shared" si="4"/>
        <v>0</v>
      </c>
    </row>
    <row r="112" spans="1:16" ht="37.9" customHeight="1" x14ac:dyDescent="0.25">
      <c r="A112" s="66" t="s">
        <v>181</v>
      </c>
      <c r="B112" s="67" t="s">
        <v>32</v>
      </c>
      <c r="C112" s="67"/>
      <c r="D112" s="67"/>
      <c r="E112" s="67"/>
      <c r="F112" s="67"/>
      <c r="G112" s="67"/>
      <c r="H112" s="21" t="s">
        <v>213</v>
      </c>
      <c r="I112" s="22" t="s">
        <v>108</v>
      </c>
      <c r="J112" s="23">
        <v>61000000</v>
      </c>
      <c r="K112" s="17">
        <v>61000000</v>
      </c>
      <c r="L112" s="23">
        <v>61000000</v>
      </c>
      <c r="M112" s="23">
        <v>14380800.74</v>
      </c>
      <c r="N112" s="23">
        <v>14331158.950000001</v>
      </c>
      <c r="O112" s="13">
        <f t="shared" si="3"/>
        <v>1</v>
      </c>
      <c r="P112" s="20">
        <f t="shared" si="4"/>
        <v>0.23575083180327869</v>
      </c>
    </row>
    <row r="113" spans="1:16" ht="37.9" customHeight="1" x14ac:dyDescent="0.25">
      <c r="A113" s="66" t="s">
        <v>182</v>
      </c>
      <c r="B113" s="67" t="s">
        <v>32</v>
      </c>
      <c r="C113" s="67" t="s">
        <v>15</v>
      </c>
      <c r="D113" s="67"/>
      <c r="E113" s="67"/>
      <c r="F113" s="67"/>
      <c r="G113" s="67"/>
      <c r="H113" s="21" t="s">
        <v>213</v>
      </c>
      <c r="I113" s="38" t="s">
        <v>109</v>
      </c>
      <c r="J113" s="31">
        <v>178705669.99999997</v>
      </c>
      <c r="K113" s="32">
        <v>20999881</v>
      </c>
      <c r="L113" s="31">
        <v>20999881</v>
      </c>
      <c r="M113" s="31">
        <v>20999881</v>
      </c>
      <c r="N113" s="31">
        <v>20999881</v>
      </c>
      <c r="O113" s="13">
        <f t="shared" si="3"/>
        <v>0.11751099447488154</v>
      </c>
      <c r="P113" s="20">
        <f t="shared" si="4"/>
        <v>0.11751099447488154</v>
      </c>
    </row>
    <row r="114" spans="1:16" ht="37.9" customHeight="1" x14ac:dyDescent="0.25">
      <c r="A114" s="66" t="s">
        <v>182</v>
      </c>
      <c r="B114" s="67" t="s">
        <v>32</v>
      </c>
      <c r="C114" s="67" t="s">
        <v>15</v>
      </c>
      <c r="D114" s="67" t="s">
        <v>15</v>
      </c>
      <c r="E114" s="67"/>
      <c r="F114" s="67"/>
      <c r="G114" s="67"/>
      <c r="H114" s="21" t="s">
        <v>213</v>
      </c>
      <c r="I114" s="16" t="s">
        <v>109</v>
      </c>
      <c r="J114" s="23">
        <v>1248855045</v>
      </c>
      <c r="K114" s="17">
        <v>1241233396.5300002</v>
      </c>
      <c r="L114" s="23">
        <v>1241233396.53</v>
      </c>
      <c r="M114" s="23">
        <v>1126245989.5900002</v>
      </c>
      <c r="N114" s="23">
        <v>1126245989.5900002</v>
      </c>
      <c r="O114" s="13">
        <f t="shared" si="3"/>
        <v>0.99389709117922487</v>
      </c>
      <c r="P114" s="20">
        <f t="shared" si="4"/>
        <v>0.90182282891766685</v>
      </c>
    </row>
    <row r="115" spans="1:16" ht="37.9" customHeight="1" x14ac:dyDescent="0.25">
      <c r="A115" s="66" t="s">
        <v>182</v>
      </c>
      <c r="B115" s="67" t="s">
        <v>32</v>
      </c>
      <c r="C115" s="67" t="s">
        <v>15</v>
      </c>
      <c r="D115" s="67" t="s">
        <v>15</v>
      </c>
      <c r="E115" s="67" t="s">
        <v>25</v>
      </c>
      <c r="F115" s="67"/>
      <c r="G115" s="67"/>
      <c r="H115" s="21" t="s">
        <v>213</v>
      </c>
      <c r="I115" s="38" t="s">
        <v>109</v>
      </c>
      <c r="J115" s="23">
        <v>2600000</v>
      </c>
      <c r="K115" s="17">
        <v>1300000</v>
      </c>
      <c r="L115" s="23">
        <v>1300000</v>
      </c>
      <c r="M115" s="23">
        <v>1300000</v>
      </c>
      <c r="N115" s="25">
        <v>1300000</v>
      </c>
      <c r="O115" s="13">
        <f t="shared" si="3"/>
        <v>0.5</v>
      </c>
      <c r="P115" s="20">
        <f t="shared" si="4"/>
        <v>0.5</v>
      </c>
    </row>
    <row r="116" spans="1:16" ht="37.9" customHeight="1" x14ac:dyDescent="0.25">
      <c r="A116" s="66" t="s">
        <v>182</v>
      </c>
      <c r="B116" s="67" t="s">
        <v>32</v>
      </c>
      <c r="C116" s="67" t="s">
        <v>15</v>
      </c>
      <c r="D116" s="67" t="s">
        <v>15</v>
      </c>
      <c r="E116" s="67" t="s">
        <v>25</v>
      </c>
      <c r="F116" s="67" t="s">
        <v>19</v>
      </c>
      <c r="G116" s="67"/>
      <c r="H116" s="21" t="s">
        <v>213</v>
      </c>
      <c r="I116" s="38" t="s">
        <v>109</v>
      </c>
      <c r="J116" s="27">
        <v>127000</v>
      </c>
      <c r="K116" s="24">
        <v>0</v>
      </c>
      <c r="L116" s="25"/>
      <c r="M116" s="25"/>
      <c r="N116" s="25"/>
      <c r="O116" s="13">
        <f t="shared" si="3"/>
        <v>0</v>
      </c>
      <c r="P116" s="20">
        <f t="shared" si="4"/>
        <v>0</v>
      </c>
    </row>
    <row r="117" spans="1:16" ht="37.9" customHeight="1" x14ac:dyDescent="0.25">
      <c r="A117" s="66" t="s">
        <v>183</v>
      </c>
      <c r="B117" s="67" t="s">
        <v>32</v>
      </c>
      <c r="C117" s="67" t="s">
        <v>15</v>
      </c>
      <c r="D117" s="67" t="s">
        <v>23</v>
      </c>
      <c r="E117" s="67"/>
      <c r="F117" s="67"/>
      <c r="G117" s="67"/>
      <c r="H117" s="21" t="s">
        <v>213</v>
      </c>
      <c r="I117" s="22" t="s">
        <v>110</v>
      </c>
      <c r="J117" s="23">
        <v>82500000</v>
      </c>
      <c r="K117" s="17">
        <v>79330021.430000007</v>
      </c>
      <c r="L117" s="23">
        <v>79330021.430000007</v>
      </c>
      <c r="M117" s="23">
        <v>15663660.43</v>
      </c>
      <c r="N117" s="23">
        <v>12207021.43</v>
      </c>
      <c r="O117" s="13">
        <f t="shared" si="3"/>
        <v>0.96157601733333342</v>
      </c>
      <c r="P117" s="20">
        <f t="shared" si="4"/>
        <v>0.18986255066666666</v>
      </c>
    </row>
    <row r="118" spans="1:16" ht="37.9" customHeight="1" x14ac:dyDescent="0.25">
      <c r="A118" s="66" t="s">
        <v>183</v>
      </c>
      <c r="B118" s="67" t="s">
        <v>32</v>
      </c>
      <c r="C118" s="67" t="s">
        <v>15</v>
      </c>
      <c r="D118" s="67" t="s">
        <v>23</v>
      </c>
      <c r="E118" s="67" t="s">
        <v>26</v>
      </c>
      <c r="F118" s="67"/>
      <c r="G118" s="67"/>
      <c r="H118" s="21" t="s">
        <v>213</v>
      </c>
      <c r="I118" s="22" t="s">
        <v>110</v>
      </c>
      <c r="J118" s="23">
        <v>0</v>
      </c>
      <c r="K118" s="24"/>
      <c r="L118" s="25"/>
      <c r="M118" s="25"/>
      <c r="N118" s="25"/>
      <c r="O118" s="13">
        <v>0</v>
      </c>
      <c r="P118" s="20">
        <v>0</v>
      </c>
    </row>
    <row r="119" spans="1:16" ht="37.9" customHeight="1" x14ac:dyDescent="0.25">
      <c r="A119" s="66" t="s">
        <v>184</v>
      </c>
      <c r="B119" s="67" t="s">
        <v>32</v>
      </c>
      <c r="C119" s="67" t="s">
        <v>15</v>
      </c>
      <c r="D119" s="67" t="s">
        <v>23</v>
      </c>
      <c r="E119" s="67" t="s">
        <v>26</v>
      </c>
      <c r="F119" s="67" t="s">
        <v>25</v>
      </c>
      <c r="G119" s="67"/>
      <c r="H119" s="21" t="s">
        <v>213</v>
      </c>
      <c r="I119" s="22" t="s">
        <v>111</v>
      </c>
      <c r="J119" s="23">
        <v>4500000</v>
      </c>
      <c r="K119" s="17">
        <v>4500000</v>
      </c>
      <c r="L119" s="23">
        <v>4500000</v>
      </c>
      <c r="M119" s="23"/>
      <c r="N119" s="23"/>
      <c r="O119" s="13">
        <f t="shared" si="3"/>
        <v>1</v>
      </c>
      <c r="P119" s="20">
        <f t="shared" si="4"/>
        <v>0</v>
      </c>
    </row>
    <row r="120" spans="1:16" ht="37.9" customHeight="1" x14ac:dyDescent="0.25">
      <c r="A120" s="66" t="s">
        <v>185</v>
      </c>
      <c r="B120" s="67" t="s">
        <v>32</v>
      </c>
      <c r="C120" s="67" t="s">
        <v>15</v>
      </c>
      <c r="D120" s="67" t="s">
        <v>23</v>
      </c>
      <c r="E120" s="67" t="s">
        <v>19</v>
      </c>
      <c r="F120" s="67"/>
      <c r="G120" s="67"/>
      <c r="H120" s="21" t="s">
        <v>213</v>
      </c>
      <c r="I120" s="16" t="s">
        <v>112</v>
      </c>
      <c r="J120" s="23">
        <v>500600000</v>
      </c>
      <c r="K120" s="17">
        <v>500600000</v>
      </c>
      <c r="L120" s="25">
        <v>500600000</v>
      </c>
      <c r="M120" s="25">
        <v>300200000</v>
      </c>
      <c r="N120" s="25">
        <v>300200000</v>
      </c>
      <c r="O120" s="13">
        <f t="shared" si="3"/>
        <v>1</v>
      </c>
      <c r="P120" s="20">
        <f t="shared" si="4"/>
        <v>0.59968038353975228</v>
      </c>
    </row>
    <row r="121" spans="1:16" ht="37.9" customHeight="1" x14ac:dyDescent="0.25">
      <c r="A121" s="66" t="s">
        <v>186</v>
      </c>
      <c r="B121" s="67" t="s">
        <v>32</v>
      </c>
      <c r="C121" s="67" t="s">
        <v>15</v>
      </c>
      <c r="D121" s="67" t="s">
        <v>23</v>
      </c>
      <c r="E121" s="67" t="s">
        <v>19</v>
      </c>
      <c r="F121" s="67" t="s">
        <v>16</v>
      </c>
      <c r="G121" s="67"/>
      <c r="H121" s="21" t="s">
        <v>213</v>
      </c>
      <c r="I121" s="22" t="s">
        <v>113</v>
      </c>
      <c r="J121" s="23">
        <v>10000000</v>
      </c>
      <c r="K121" s="17">
        <v>4000000</v>
      </c>
      <c r="L121" s="23">
        <v>2212000</v>
      </c>
      <c r="M121" s="23"/>
      <c r="N121" s="23"/>
      <c r="O121" s="13">
        <f t="shared" si="3"/>
        <v>0.22120000000000001</v>
      </c>
      <c r="P121" s="20">
        <f t="shared" si="4"/>
        <v>0</v>
      </c>
    </row>
    <row r="122" spans="1:16" ht="37.9" customHeight="1" x14ac:dyDescent="0.25">
      <c r="A122" s="66" t="s">
        <v>187</v>
      </c>
      <c r="B122" s="67" t="s">
        <v>32</v>
      </c>
      <c r="C122" s="67" t="s">
        <v>15</v>
      </c>
      <c r="D122" s="67" t="s">
        <v>23</v>
      </c>
      <c r="E122" s="67" t="s">
        <v>20</v>
      </c>
      <c r="F122" s="67"/>
      <c r="G122" s="67"/>
      <c r="H122" s="21" t="s">
        <v>213</v>
      </c>
      <c r="I122" s="22" t="s">
        <v>114</v>
      </c>
      <c r="J122" s="23">
        <v>18000070</v>
      </c>
      <c r="K122" s="17">
        <v>18000000</v>
      </c>
      <c r="L122" s="23">
        <v>18000000</v>
      </c>
      <c r="M122" s="23">
        <v>13583171</v>
      </c>
      <c r="N122" s="23">
        <v>13583171</v>
      </c>
      <c r="O122" s="13">
        <f t="shared" si="3"/>
        <v>0.99999611112623454</v>
      </c>
      <c r="P122" s="20">
        <f t="shared" si="4"/>
        <v>0.75461767648681366</v>
      </c>
    </row>
    <row r="123" spans="1:16" ht="37.9" customHeight="1" x14ac:dyDescent="0.25">
      <c r="A123" s="66" t="s">
        <v>188</v>
      </c>
      <c r="B123" s="67" t="s">
        <v>32</v>
      </c>
      <c r="C123" s="67" t="s">
        <v>15</v>
      </c>
      <c r="D123" s="67" t="s">
        <v>23</v>
      </c>
      <c r="E123" s="67" t="s">
        <v>20</v>
      </c>
      <c r="F123" s="67" t="s">
        <v>24</v>
      </c>
      <c r="G123" s="67"/>
      <c r="H123" s="21" t="s">
        <v>213</v>
      </c>
      <c r="I123" s="22" t="s">
        <v>220</v>
      </c>
      <c r="J123" s="23">
        <v>629937090</v>
      </c>
      <c r="K123" s="17">
        <v>629937090</v>
      </c>
      <c r="L123" s="23">
        <v>629937090</v>
      </c>
      <c r="M123" s="23">
        <v>286444469</v>
      </c>
      <c r="N123" s="23">
        <v>191823753</v>
      </c>
      <c r="O123" s="13">
        <f t="shared" si="3"/>
        <v>1</v>
      </c>
      <c r="P123" s="20">
        <f t="shared" si="4"/>
        <v>0.45471916727430672</v>
      </c>
    </row>
    <row r="124" spans="1:16" ht="37.9" customHeight="1" x14ac:dyDescent="0.25">
      <c r="A124" s="66" t="s">
        <v>189</v>
      </c>
      <c r="B124" s="67" t="s">
        <v>32</v>
      </c>
      <c r="C124" s="67" t="s">
        <v>15</v>
      </c>
      <c r="D124" s="67" t="s">
        <v>23</v>
      </c>
      <c r="E124" s="67" t="s">
        <v>20</v>
      </c>
      <c r="F124" s="67" t="s">
        <v>17</v>
      </c>
      <c r="G124" s="67"/>
      <c r="H124" s="21" t="s">
        <v>213</v>
      </c>
      <c r="I124" s="22" t="s">
        <v>115</v>
      </c>
      <c r="J124" s="23">
        <v>817379620</v>
      </c>
      <c r="K124" s="17">
        <v>797735105.47000003</v>
      </c>
      <c r="L124" s="17">
        <v>792125151.47000015</v>
      </c>
      <c r="M124" s="17">
        <v>790972636.47000015</v>
      </c>
      <c r="N124" s="23">
        <v>790972636.47000015</v>
      </c>
      <c r="O124" s="13">
        <f t="shared" si="3"/>
        <v>0.96910313407373694</v>
      </c>
      <c r="P124" s="20">
        <f t="shared" si="4"/>
        <v>0.9676931221627475</v>
      </c>
    </row>
    <row r="125" spans="1:16" ht="37.9" customHeight="1" x14ac:dyDescent="0.25">
      <c r="A125" s="66" t="s">
        <v>189</v>
      </c>
      <c r="B125" s="67" t="s">
        <v>32</v>
      </c>
      <c r="C125" s="67" t="s">
        <v>15</v>
      </c>
      <c r="D125" s="67" t="s">
        <v>23</v>
      </c>
      <c r="E125" s="67" t="s">
        <v>20</v>
      </c>
      <c r="F125" s="67" t="s">
        <v>25</v>
      </c>
      <c r="G125" s="67"/>
      <c r="H125" s="21" t="s">
        <v>213</v>
      </c>
      <c r="I125" s="22" t="s">
        <v>115</v>
      </c>
      <c r="J125" s="23">
        <v>0</v>
      </c>
      <c r="K125" s="17"/>
      <c r="L125" s="23"/>
      <c r="M125" s="23"/>
      <c r="N125" s="23"/>
      <c r="O125" s="13">
        <v>0</v>
      </c>
      <c r="P125" s="20">
        <v>0</v>
      </c>
    </row>
    <row r="126" spans="1:16" ht="37.9" customHeight="1" x14ac:dyDescent="0.25">
      <c r="A126" s="66" t="s">
        <v>190</v>
      </c>
      <c r="B126" s="67" t="s">
        <v>32</v>
      </c>
      <c r="C126" s="67" t="s">
        <v>15</v>
      </c>
      <c r="D126" s="67" t="s">
        <v>23</v>
      </c>
      <c r="E126" s="67" t="s">
        <v>20</v>
      </c>
      <c r="F126" s="67" t="s">
        <v>26</v>
      </c>
      <c r="G126" s="67"/>
      <c r="H126" s="21" t="s">
        <v>213</v>
      </c>
      <c r="I126" s="22" t="s">
        <v>116</v>
      </c>
      <c r="J126" s="27">
        <v>11327300000</v>
      </c>
      <c r="K126" s="28">
        <v>11327300000</v>
      </c>
      <c r="L126" s="25">
        <v>11327300000</v>
      </c>
      <c r="M126" s="25">
        <v>11327300000</v>
      </c>
      <c r="N126" s="26">
        <v>11327300000</v>
      </c>
      <c r="O126" s="13">
        <f t="shared" si="3"/>
        <v>1</v>
      </c>
      <c r="P126" s="20">
        <f t="shared" si="4"/>
        <v>1</v>
      </c>
    </row>
    <row r="127" spans="1:16" ht="37.9" customHeight="1" x14ac:dyDescent="0.25">
      <c r="A127" s="66" t="s">
        <v>191</v>
      </c>
      <c r="B127" s="67" t="s">
        <v>32</v>
      </c>
      <c r="C127" s="67" t="s">
        <v>15</v>
      </c>
      <c r="D127" s="67" t="s">
        <v>23</v>
      </c>
      <c r="E127" s="67" t="s">
        <v>20</v>
      </c>
      <c r="F127" s="67" t="s">
        <v>19</v>
      </c>
      <c r="G127" s="67"/>
      <c r="H127" s="21" t="s">
        <v>213</v>
      </c>
      <c r="I127" s="22" t="s">
        <v>221</v>
      </c>
      <c r="J127" s="23">
        <v>0</v>
      </c>
      <c r="K127" s="23"/>
      <c r="L127" s="23"/>
      <c r="M127" s="23"/>
      <c r="N127" s="36"/>
      <c r="O127" s="13">
        <v>0</v>
      </c>
      <c r="P127" s="20">
        <v>0</v>
      </c>
    </row>
    <row r="128" spans="1:16" ht="37.9" customHeight="1" x14ac:dyDescent="0.25">
      <c r="A128" s="66" t="s">
        <v>191</v>
      </c>
      <c r="B128" s="67" t="s">
        <v>33</v>
      </c>
      <c r="C128" s="67"/>
      <c r="D128" s="67"/>
      <c r="E128" s="67"/>
      <c r="F128" s="67"/>
      <c r="G128" s="67"/>
      <c r="H128" s="21" t="s">
        <v>213</v>
      </c>
      <c r="I128" s="22" t="s">
        <v>221</v>
      </c>
      <c r="J128" s="27">
        <v>0</v>
      </c>
      <c r="K128" s="28"/>
      <c r="L128" s="25"/>
      <c r="M128" s="25"/>
      <c r="N128" s="26"/>
      <c r="O128" s="13">
        <v>0</v>
      </c>
      <c r="P128" s="20">
        <v>0</v>
      </c>
    </row>
    <row r="129" spans="1:16" ht="37.9" customHeight="1" x14ac:dyDescent="0.25">
      <c r="A129" s="66" t="s">
        <v>192</v>
      </c>
      <c r="B129" s="67" t="s">
        <v>33</v>
      </c>
      <c r="C129" s="67" t="s">
        <v>15</v>
      </c>
      <c r="D129" s="67"/>
      <c r="E129" s="67"/>
      <c r="F129" s="67"/>
      <c r="G129" s="67"/>
      <c r="H129" s="21" t="s">
        <v>214</v>
      </c>
      <c r="I129" s="22" t="s">
        <v>117</v>
      </c>
      <c r="J129" s="27">
        <v>3940340245369</v>
      </c>
      <c r="K129" s="28">
        <v>3940340245369</v>
      </c>
      <c r="L129" s="25">
        <v>3940340245369</v>
      </c>
      <c r="M129" s="25">
        <v>3940340245369</v>
      </c>
      <c r="N129" s="26">
        <v>3940340245369</v>
      </c>
      <c r="O129" s="13">
        <f t="shared" si="3"/>
        <v>1</v>
      </c>
      <c r="P129" s="20">
        <f t="shared" si="4"/>
        <v>1</v>
      </c>
    </row>
    <row r="130" spans="1:16" ht="37.9" customHeight="1" x14ac:dyDescent="0.25">
      <c r="A130" s="66" t="s">
        <v>193</v>
      </c>
      <c r="B130" s="67" t="s">
        <v>33</v>
      </c>
      <c r="C130" s="67" t="s">
        <v>15</v>
      </c>
      <c r="D130" s="67" t="s">
        <v>23</v>
      </c>
      <c r="E130" s="67"/>
      <c r="F130" s="67"/>
      <c r="G130" s="67"/>
      <c r="H130" s="21" t="s">
        <v>213</v>
      </c>
      <c r="I130" s="22" t="s">
        <v>118</v>
      </c>
      <c r="J130" s="23">
        <v>108560973</v>
      </c>
      <c r="K130" s="23">
        <v>82637807</v>
      </c>
      <c r="L130" s="25">
        <v>82637807</v>
      </c>
      <c r="M130" s="25">
        <v>82637807</v>
      </c>
      <c r="N130" s="29">
        <v>82637807</v>
      </c>
      <c r="O130" s="13">
        <f t="shared" si="3"/>
        <v>0.76121100167368616</v>
      </c>
      <c r="P130" s="20">
        <f t="shared" si="4"/>
        <v>0.76121100167368616</v>
      </c>
    </row>
    <row r="131" spans="1:16" ht="37.9" customHeight="1" x14ac:dyDescent="0.25">
      <c r="A131" s="66" t="s">
        <v>194</v>
      </c>
      <c r="B131" s="67" t="s">
        <v>33</v>
      </c>
      <c r="C131" s="67" t="s">
        <v>15</v>
      </c>
      <c r="D131" s="67" t="s">
        <v>23</v>
      </c>
      <c r="E131" s="67" t="s">
        <v>16</v>
      </c>
      <c r="F131" s="67"/>
      <c r="G131" s="67"/>
      <c r="H131" s="21" t="s">
        <v>213</v>
      </c>
      <c r="I131" s="22" t="s">
        <v>119</v>
      </c>
      <c r="J131" s="23">
        <v>34318315</v>
      </c>
      <c r="K131" s="23">
        <v>20509839.129999999</v>
      </c>
      <c r="L131" s="23">
        <v>20509839.129999999</v>
      </c>
      <c r="M131" s="23">
        <v>20509839.129999999</v>
      </c>
      <c r="N131" s="23">
        <v>20509839.129999999</v>
      </c>
      <c r="O131" s="13">
        <f t="shared" si="3"/>
        <v>0.59763537720310567</v>
      </c>
      <c r="P131" s="20">
        <f t="shared" si="4"/>
        <v>0.59763537720310567</v>
      </c>
    </row>
    <row r="132" spans="1:16" ht="37.9" customHeight="1" x14ac:dyDescent="0.25">
      <c r="A132" s="66" t="s">
        <v>195</v>
      </c>
      <c r="B132" s="67" t="s">
        <v>33</v>
      </c>
      <c r="C132" s="67" t="s">
        <v>15</v>
      </c>
      <c r="D132" s="67" t="s">
        <v>23</v>
      </c>
      <c r="E132" s="67" t="s">
        <v>17</v>
      </c>
      <c r="F132" s="67"/>
      <c r="G132" s="67"/>
      <c r="H132" s="21" t="s">
        <v>213</v>
      </c>
      <c r="I132" s="30" t="s">
        <v>120</v>
      </c>
      <c r="J132" s="31">
        <v>798758000</v>
      </c>
      <c r="K132" s="31">
        <v>2000000</v>
      </c>
      <c r="L132" s="31">
        <v>1768300</v>
      </c>
      <c r="M132" s="31">
        <v>1768300</v>
      </c>
      <c r="N132" s="31"/>
      <c r="O132" s="13">
        <f t="shared" si="3"/>
        <v>2.2138119430415719E-3</v>
      </c>
      <c r="P132" s="20">
        <f t="shared" si="4"/>
        <v>2.2138119430415719E-3</v>
      </c>
    </row>
    <row r="133" spans="1:16" ht="37.9" customHeight="1" x14ac:dyDescent="0.25">
      <c r="A133" s="66" t="s">
        <v>195</v>
      </c>
      <c r="B133" s="67" t="s">
        <v>33</v>
      </c>
      <c r="C133" s="67" t="s">
        <v>15</v>
      </c>
      <c r="D133" s="67" t="s">
        <v>23</v>
      </c>
      <c r="E133" s="67" t="s">
        <v>26</v>
      </c>
      <c r="F133" s="67"/>
      <c r="G133" s="67"/>
      <c r="H133" s="21" t="s">
        <v>213</v>
      </c>
      <c r="I133" s="16" t="s">
        <v>120</v>
      </c>
      <c r="J133" s="27">
        <v>1242000</v>
      </c>
      <c r="K133" s="28">
        <v>284379</v>
      </c>
      <c r="L133" s="25">
        <v>284379</v>
      </c>
      <c r="M133" s="25">
        <v>284379</v>
      </c>
      <c r="N133" s="26">
        <v>284379</v>
      </c>
      <c r="O133" s="13">
        <f t="shared" si="3"/>
        <v>0.22896859903381642</v>
      </c>
      <c r="P133" s="20">
        <f t="shared" si="4"/>
        <v>0.22896859903381642</v>
      </c>
    </row>
    <row r="134" spans="1:16" ht="37.9" customHeight="1" x14ac:dyDescent="0.25">
      <c r="A134" s="66" t="s">
        <v>196</v>
      </c>
      <c r="B134" s="67" t="s">
        <v>33</v>
      </c>
      <c r="C134" s="67" t="s">
        <v>15</v>
      </c>
      <c r="D134" s="67" t="s">
        <v>23</v>
      </c>
      <c r="E134" s="67" t="s">
        <v>18</v>
      </c>
      <c r="F134" s="67"/>
      <c r="G134" s="67"/>
      <c r="H134" s="21" t="s">
        <v>213</v>
      </c>
      <c r="I134" s="38" t="s">
        <v>121</v>
      </c>
      <c r="J134" s="31">
        <v>399507000</v>
      </c>
      <c r="K134" s="31"/>
      <c r="L134" s="31"/>
      <c r="M134" s="31"/>
      <c r="N134" s="31"/>
      <c r="O134" s="13">
        <f t="shared" si="3"/>
        <v>0</v>
      </c>
      <c r="P134" s="20">
        <f t="shared" si="4"/>
        <v>0</v>
      </c>
    </row>
    <row r="135" spans="1:16" ht="37.9" customHeight="1" x14ac:dyDescent="0.25">
      <c r="A135" s="66" t="s">
        <v>196</v>
      </c>
      <c r="B135" s="67" t="s">
        <v>33</v>
      </c>
      <c r="C135" s="67" t="s">
        <v>29</v>
      </c>
      <c r="D135" s="67"/>
      <c r="E135" s="67"/>
      <c r="F135" s="67"/>
      <c r="G135" s="67"/>
      <c r="H135" s="21" t="s">
        <v>213</v>
      </c>
      <c r="I135" s="38" t="s">
        <v>121</v>
      </c>
      <c r="J135" s="31">
        <v>493000</v>
      </c>
      <c r="K135" s="28">
        <v>0</v>
      </c>
      <c r="L135" s="25"/>
      <c r="M135" s="25"/>
      <c r="N135" s="26"/>
      <c r="O135" s="13">
        <f t="shared" si="3"/>
        <v>0</v>
      </c>
      <c r="P135" s="20">
        <f t="shared" si="4"/>
        <v>0</v>
      </c>
    </row>
    <row r="136" spans="1:16" ht="37.9" customHeight="1" x14ac:dyDescent="0.25">
      <c r="A136" s="66" t="s">
        <v>197</v>
      </c>
      <c r="B136" s="67" t="s">
        <v>33</v>
      </c>
      <c r="C136" s="67" t="s">
        <v>29</v>
      </c>
      <c r="D136" s="67" t="s">
        <v>15</v>
      </c>
      <c r="E136" s="67"/>
      <c r="F136" s="67"/>
      <c r="G136" s="67"/>
      <c r="H136" s="21" t="s">
        <v>213</v>
      </c>
      <c r="I136" s="30" t="s">
        <v>122</v>
      </c>
      <c r="J136" s="31">
        <v>799714000</v>
      </c>
      <c r="K136" s="31"/>
      <c r="L136" s="31"/>
      <c r="M136" s="31"/>
      <c r="N136" s="31"/>
      <c r="O136" s="13">
        <f t="shared" si="3"/>
        <v>0</v>
      </c>
      <c r="P136" s="20">
        <f t="shared" si="4"/>
        <v>0</v>
      </c>
    </row>
    <row r="137" spans="1:16" ht="37.9" customHeight="1" x14ac:dyDescent="0.25">
      <c r="A137" s="66" t="s">
        <v>197</v>
      </c>
      <c r="B137" s="67"/>
      <c r="C137" s="67"/>
      <c r="D137" s="67"/>
      <c r="E137" s="67"/>
      <c r="F137" s="67"/>
      <c r="G137" s="67"/>
      <c r="H137" s="21" t="s">
        <v>213</v>
      </c>
      <c r="I137" s="22" t="s">
        <v>122</v>
      </c>
      <c r="J137" s="27">
        <v>286000</v>
      </c>
      <c r="K137" s="28">
        <v>0</v>
      </c>
      <c r="L137" s="25"/>
      <c r="M137" s="25"/>
      <c r="N137" s="26"/>
      <c r="O137" s="43">
        <f t="shared" si="3"/>
        <v>0</v>
      </c>
      <c r="P137" s="44">
        <f t="shared" si="4"/>
        <v>0</v>
      </c>
    </row>
    <row r="138" spans="1:16" ht="37.9" customHeight="1" x14ac:dyDescent="0.25">
      <c r="A138" s="66" t="s">
        <v>198</v>
      </c>
      <c r="B138" s="67" t="s">
        <v>34</v>
      </c>
      <c r="C138" s="67"/>
      <c r="D138" s="67"/>
      <c r="E138" s="67"/>
      <c r="F138" s="67"/>
      <c r="G138" s="67"/>
      <c r="H138" s="21" t="s">
        <v>213</v>
      </c>
      <c r="I138" s="38" t="s">
        <v>218</v>
      </c>
      <c r="J138" s="31">
        <v>0</v>
      </c>
      <c r="K138" s="31"/>
      <c r="L138" s="31"/>
      <c r="M138" s="31"/>
      <c r="N138" s="31"/>
      <c r="O138" s="13">
        <v>0</v>
      </c>
      <c r="P138" s="20">
        <v>0</v>
      </c>
    </row>
    <row r="139" spans="1:16" ht="37.9" customHeight="1" x14ac:dyDescent="0.25">
      <c r="A139" s="66" t="s">
        <v>199</v>
      </c>
      <c r="B139" s="67" t="s">
        <v>34</v>
      </c>
      <c r="C139" s="67" t="s">
        <v>35</v>
      </c>
      <c r="D139" s="67"/>
      <c r="E139" s="67"/>
      <c r="F139" s="67"/>
      <c r="G139" s="67"/>
      <c r="H139" s="21" t="s">
        <v>213</v>
      </c>
      <c r="I139" s="38" t="s">
        <v>81</v>
      </c>
      <c r="J139" s="31">
        <v>2167081500</v>
      </c>
      <c r="K139" s="31">
        <v>1550996102.1599998</v>
      </c>
      <c r="L139" s="31">
        <v>1550996102.1599998</v>
      </c>
      <c r="M139" s="31">
        <v>1010173202.16</v>
      </c>
      <c r="N139" s="35">
        <v>1010173202.16</v>
      </c>
      <c r="O139" s="13">
        <f t="shared" ref="O139:O182" si="5">+L139/J139</f>
        <v>0.71570732441765561</v>
      </c>
      <c r="P139" s="20">
        <f t="shared" ref="P139:P182" si="6">+M139/J139</f>
        <v>0.46614453686213458</v>
      </c>
    </row>
    <row r="140" spans="1:16" ht="37.9" customHeight="1" x14ac:dyDescent="0.25">
      <c r="A140" s="66" t="s">
        <v>199</v>
      </c>
      <c r="B140" s="67" t="s">
        <v>34</v>
      </c>
      <c r="C140" s="67" t="s">
        <v>35</v>
      </c>
      <c r="D140" s="67" t="s">
        <v>36</v>
      </c>
      <c r="E140" s="67" t="s">
        <v>37</v>
      </c>
      <c r="F140" s="67" t="s">
        <v>37</v>
      </c>
      <c r="G140" s="67" t="s">
        <v>37</v>
      </c>
      <c r="H140" s="21" t="s">
        <v>213</v>
      </c>
      <c r="I140" s="38" t="s">
        <v>81</v>
      </c>
      <c r="J140" s="23">
        <v>35800000</v>
      </c>
      <c r="K140" s="23">
        <v>35800000</v>
      </c>
      <c r="L140" s="23">
        <v>21868000</v>
      </c>
      <c r="M140" s="23">
        <v>17892000</v>
      </c>
      <c r="N140" s="36">
        <v>17892000</v>
      </c>
      <c r="O140" s="13">
        <f t="shared" si="5"/>
        <v>0.61083798882681561</v>
      </c>
      <c r="P140" s="20">
        <f t="shared" si="6"/>
        <v>0.49977653631284918</v>
      </c>
    </row>
    <row r="141" spans="1:16" ht="37.9" customHeight="1" x14ac:dyDescent="0.25">
      <c r="A141" s="66" t="s">
        <v>199</v>
      </c>
      <c r="B141" s="67" t="s">
        <v>34</v>
      </c>
      <c r="C141" s="67" t="s">
        <v>35</v>
      </c>
      <c r="D141" s="67" t="s">
        <v>36</v>
      </c>
      <c r="E141" s="67" t="s">
        <v>38</v>
      </c>
      <c r="F141" s="67"/>
      <c r="G141" s="67"/>
      <c r="H141" s="21" t="s">
        <v>213</v>
      </c>
      <c r="I141" s="38" t="s">
        <v>81</v>
      </c>
      <c r="J141" s="23">
        <v>1211000000</v>
      </c>
      <c r="K141" s="17">
        <v>1191205685</v>
      </c>
      <c r="L141" s="23">
        <v>1187379326.47</v>
      </c>
      <c r="M141" s="23">
        <v>564238976</v>
      </c>
      <c r="N141" s="23">
        <v>564238976</v>
      </c>
      <c r="O141" s="13">
        <f t="shared" si="5"/>
        <v>0.98049490212221302</v>
      </c>
      <c r="P141" s="20">
        <f t="shared" si="6"/>
        <v>0.46592813872832373</v>
      </c>
    </row>
    <row r="142" spans="1:16" ht="37.9" customHeight="1" x14ac:dyDescent="0.25">
      <c r="A142" s="66" t="s">
        <v>199</v>
      </c>
      <c r="B142" s="67" t="s">
        <v>34</v>
      </c>
      <c r="C142" s="67" t="s">
        <v>35</v>
      </c>
      <c r="D142" s="67" t="s">
        <v>36</v>
      </c>
      <c r="E142" s="67" t="s">
        <v>38</v>
      </c>
      <c r="F142" s="67" t="s">
        <v>39</v>
      </c>
      <c r="G142" s="67"/>
      <c r="H142" s="21" t="s">
        <v>213</v>
      </c>
      <c r="I142" s="22" t="s">
        <v>81</v>
      </c>
      <c r="J142" s="23">
        <v>1961900806.0000005</v>
      </c>
      <c r="K142" s="23">
        <v>1761900806</v>
      </c>
      <c r="L142" s="23">
        <v>1761900806</v>
      </c>
      <c r="M142" s="23">
        <v>1701900806</v>
      </c>
      <c r="N142" s="36">
        <v>1701900806</v>
      </c>
      <c r="O142" s="13">
        <f t="shared" si="5"/>
        <v>0.89805804687558688</v>
      </c>
      <c r="P142" s="20">
        <f t="shared" si="6"/>
        <v>0.867475460938263</v>
      </c>
    </row>
    <row r="143" spans="1:16" ht="37.9" customHeight="1" x14ac:dyDescent="0.25">
      <c r="A143" s="66" t="s">
        <v>199</v>
      </c>
      <c r="B143" s="67" t="s">
        <v>34</v>
      </c>
      <c r="C143" s="67" t="s">
        <v>35</v>
      </c>
      <c r="D143" s="67" t="s">
        <v>36</v>
      </c>
      <c r="E143" s="67" t="s">
        <v>38</v>
      </c>
      <c r="F143" s="67" t="s">
        <v>40</v>
      </c>
      <c r="G143" s="67"/>
      <c r="H143" s="21" t="s">
        <v>213</v>
      </c>
      <c r="I143" s="30" t="s">
        <v>81</v>
      </c>
      <c r="J143" s="27">
        <v>2750000</v>
      </c>
      <c r="K143" s="28">
        <v>0</v>
      </c>
      <c r="L143" s="25"/>
      <c r="M143" s="25"/>
      <c r="N143" s="26"/>
      <c r="O143" s="13">
        <f t="shared" si="5"/>
        <v>0</v>
      </c>
      <c r="P143" s="20">
        <f t="shared" si="6"/>
        <v>0</v>
      </c>
    </row>
    <row r="144" spans="1:16" ht="37.9" customHeight="1" x14ac:dyDescent="0.25">
      <c r="A144" s="66" t="s">
        <v>200</v>
      </c>
      <c r="B144" s="67" t="s">
        <v>34</v>
      </c>
      <c r="C144" s="67" t="s">
        <v>35</v>
      </c>
      <c r="D144" s="67" t="s">
        <v>36</v>
      </c>
      <c r="E144" s="67" t="s">
        <v>38</v>
      </c>
      <c r="F144" s="67" t="s">
        <v>41</v>
      </c>
      <c r="G144" s="67"/>
      <c r="H144" s="21" t="s">
        <v>213</v>
      </c>
      <c r="I144" s="16" t="s">
        <v>98</v>
      </c>
      <c r="J144" s="23">
        <v>0</v>
      </c>
      <c r="K144" s="23"/>
      <c r="L144" s="23"/>
      <c r="M144" s="23"/>
      <c r="N144" s="36"/>
      <c r="O144" s="13">
        <v>0</v>
      </c>
      <c r="P144" s="20">
        <v>0</v>
      </c>
    </row>
    <row r="145" spans="1:16" ht="37.9" customHeight="1" x14ac:dyDescent="0.25">
      <c r="A145" s="66" t="s">
        <v>201</v>
      </c>
      <c r="B145" s="67" t="s">
        <v>34</v>
      </c>
      <c r="C145" s="67" t="s">
        <v>35</v>
      </c>
      <c r="D145" s="67" t="s">
        <v>36</v>
      </c>
      <c r="E145" s="67" t="s">
        <v>38</v>
      </c>
      <c r="F145" s="67" t="s">
        <v>42</v>
      </c>
      <c r="G145" s="67"/>
      <c r="H145" s="21" t="s">
        <v>213</v>
      </c>
      <c r="I145" s="22" t="s">
        <v>100</v>
      </c>
      <c r="J145" s="23">
        <v>0</v>
      </c>
      <c r="K145" s="23"/>
      <c r="L145" s="23"/>
      <c r="M145" s="23"/>
      <c r="N145" s="36"/>
      <c r="O145" s="13">
        <v>0</v>
      </c>
      <c r="P145" s="20">
        <v>0</v>
      </c>
    </row>
    <row r="146" spans="1:16" ht="37.9" customHeight="1" x14ac:dyDescent="0.25">
      <c r="A146" s="66" t="s">
        <v>202</v>
      </c>
      <c r="B146" s="67" t="s">
        <v>34</v>
      </c>
      <c r="C146" s="67" t="s">
        <v>35</v>
      </c>
      <c r="D146" s="67" t="s">
        <v>36</v>
      </c>
      <c r="E146" s="67" t="s">
        <v>38</v>
      </c>
      <c r="F146" s="67" t="s">
        <v>39</v>
      </c>
      <c r="G146" s="67" t="s">
        <v>23</v>
      </c>
      <c r="H146" s="21" t="s">
        <v>213</v>
      </c>
      <c r="I146" s="22" t="s">
        <v>104</v>
      </c>
      <c r="J146" s="23">
        <v>0</v>
      </c>
      <c r="K146" s="23"/>
      <c r="L146" s="23"/>
      <c r="M146" s="23"/>
      <c r="N146" s="36"/>
      <c r="O146" s="13">
        <v>0</v>
      </c>
      <c r="P146" s="20">
        <v>0</v>
      </c>
    </row>
    <row r="147" spans="1:16" ht="37.9" customHeight="1" x14ac:dyDescent="0.25">
      <c r="A147" s="66" t="s">
        <v>203</v>
      </c>
      <c r="B147" s="67" t="s">
        <v>34</v>
      </c>
      <c r="C147" s="67" t="s">
        <v>35</v>
      </c>
      <c r="D147" s="67" t="s">
        <v>36</v>
      </c>
      <c r="E147" s="67" t="s">
        <v>38</v>
      </c>
      <c r="F147" s="67" t="s">
        <v>40</v>
      </c>
      <c r="G147" s="67" t="s">
        <v>23</v>
      </c>
      <c r="H147" s="21" t="s">
        <v>213</v>
      </c>
      <c r="I147" s="30" t="s">
        <v>106</v>
      </c>
      <c r="J147" s="31">
        <v>5299453557.1300011</v>
      </c>
      <c r="K147" s="31">
        <v>5249434354.1199999</v>
      </c>
      <c r="L147" s="31">
        <v>5131636679.0199995</v>
      </c>
      <c r="M147" s="31">
        <v>4752652455.8199997</v>
      </c>
      <c r="N147" s="35">
        <v>4648852455.8199997</v>
      </c>
      <c r="O147" s="13">
        <f t="shared" si="5"/>
        <v>0.96833317316570933</v>
      </c>
      <c r="P147" s="20">
        <f t="shared" si="6"/>
        <v>0.89681934270858488</v>
      </c>
    </row>
    <row r="148" spans="1:16" ht="37.9" customHeight="1" x14ac:dyDescent="0.25">
      <c r="A148" s="66" t="s">
        <v>203</v>
      </c>
      <c r="B148" s="67" t="s">
        <v>34</v>
      </c>
      <c r="C148" s="67" t="s">
        <v>35</v>
      </c>
      <c r="D148" s="67" t="s">
        <v>36</v>
      </c>
      <c r="E148" s="67" t="s">
        <v>38</v>
      </c>
      <c r="F148" s="67" t="s">
        <v>41</v>
      </c>
      <c r="G148" s="67" t="s">
        <v>23</v>
      </c>
      <c r="H148" s="21" t="s">
        <v>213</v>
      </c>
      <c r="I148" s="22" t="s">
        <v>106</v>
      </c>
      <c r="J148" s="23">
        <v>702500000</v>
      </c>
      <c r="K148" s="23">
        <v>699300000</v>
      </c>
      <c r="L148" s="23">
        <v>661099999</v>
      </c>
      <c r="M148" s="23">
        <v>431333332.32999998</v>
      </c>
      <c r="N148" s="23">
        <v>407633332.32999998</v>
      </c>
      <c r="O148" s="13">
        <f t="shared" si="5"/>
        <v>0.94106761423487539</v>
      </c>
      <c r="P148" s="20">
        <f t="shared" si="6"/>
        <v>0.61399762609252662</v>
      </c>
    </row>
    <row r="149" spans="1:16" ht="37.9" customHeight="1" x14ac:dyDescent="0.25">
      <c r="A149" s="66" t="s">
        <v>203</v>
      </c>
      <c r="B149" s="67" t="s">
        <v>34</v>
      </c>
      <c r="C149" s="67" t="s">
        <v>35</v>
      </c>
      <c r="D149" s="67" t="s">
        <v>36</v>
      </c>
      <c r="E149" s="67" t="s">
        <v>38</v>
      </c>
      <c r="F149" s="67" t="s">
        <v>42</v>
      </c>
      <c r="G149" s="67" t="s">
        <v>23</v>
      </c>
      <c r="H149" s="21" t="s">
        <v>213</v>
      </c>
      <c r="I149" s="22" t="s">
        <v>106</v>
      </c>
      <c r="J149" s="23">
        <v>166976999.99999997</v>
      </c>
      <c r="K149" s="23">
        <v>165000000</v>
      </c>
      <c r="L149" s="23">
        <v>145666667</v>
      </c>
      <c r="M149" s="23">
        <v>107666667</v>
      </c>
      <c r="N149" s="23">
        <v>107666667</v>
      </c>
      <c r="O149" s="13">
        <f t="shared" si="5"/>
        <v>0.87237563856099953</v>
      </c>
      <c r="P149" s="20">
        <f t="shared" si="6"/>
        <v>0.64479938554411698</v>
      </c>
    </row>
    <row r="150" spans="1:16" ht="37.9" customHeight="1" x14ac:dyDescent="0.25">
      <c r="A150" s="66" t="s">
        <v>203</v>
      </c>
      <c r="B150" s="67" t="s">
        <v>34</v>
      </c>
      <c r="C150" s="67" t="s">
        <v>35</v>
      </c>
      <c r="D150" s="67" t="s">
        <v>43</v>
      </c>
      <c r="E150" s="67"/>
      <c r="F150" s="67"/>
      <c r="G150" s="67"/>
      <c r="H150" s="21" t="s">
        <v>213</v>
      </c>
      <c r="I150" s="22" t="s">
        <v>106</v>
      </c>
      <c r="J150" s="23">
        <v>167000000</v>
      </c>
      <c r="K150" s="17">
        <v>164000000</v>
      </c>
      <c r="L150" s="23">
        <v>142666666</v>
      </c>
      <c r="M150" s="23">
        <v>133933332</v>
      </c>
      <c r="N150" s="23">
        <v>125933332</v>
      </c>
      <c r="O150" s="13">
        <f t="shared" si="5"/>
        <v>0.85429141317365265</v>
      </c>
      <c r="P150" s="20">
        <f t="shared" si="6"/>
        <v>0.80199600000000004</v>
      </c>
    </row>
    <row r="151" spans="1:16" ht="37.9" customHeight="1" x14ac:dyDescent="0.25">
      <c r="A151" s="66" t="s">
        <v>203</v>
      </c>
      <c r="B151" s="67" t="s">
        <v>34</v>
      </c>
      <c r="C151" s="67" t="s">
        <v>35</v>
      </c>
      <c r="D151" s="67" t="s">
        <v>43</v>
      </c>
      <c r="E151" s="67" t="s">
        <v>44</v>
      </c>
      <c r="F151" s="67" t="s">
        <v>39</v>
      </c>
      <c r="G151" s="67"/>
      <c r="H151" s="21" t="s">
        <v>213</v>
      </c>
      <c r="I151" s="22" t="s">
        <v>106</v>
      </c>
      <c r="J151" s="25">
        <v>228800000</v>
      </c>
      <c r="K151" s="25">
        <v>228800000</v>
      </c>
      <c r="L151" s="25">
        <v>228000000</v>
      </c>
      <c r="M151" s="25">
        <v>192000000</v>
      </c>
      <c r="N151" s="37">
        <v>192000000</v>
      </c>
      <c r="O151" s="13">
        <f t="shared" si="5"/>
        <v>0.99650349650349646</v>
      </c>
      <c r="P151" s="20">
        <f t="shared" si="6"/>
        <v>0.83916083916083917</v>
      </c>
    </row>
    <row r="152" spans="1:16" ht="37.9" customHeight="1" x14ac:dyDescent="0.25">
      <c r="A152" s="66" t="s">
        <v>203</v>
      </c>
      <c r="B152" s="67" t="s">
        <v>34</v>
      </c>
      <c r="C152" s="67" t="s">
        <v>35</v>
      </c>
      <c r="D152" s="67" t="s">
        <v>43</v>
      </c>
      <c r="E152" s="67" t="s">
        <v>44</v>
      </c>
      <c r="F152" s="67" t="s">
        <v>45</v>
      </c>
      <c r="G152" s="67"/>
      <c r="H152" s="21" t="s">
        <v>213</v>
      </c>
      <c r="I152" s="22" t="s">
        <v>106</v>
      </c>
      <c r="J152" s="23">
        <v>231000000</v>
      </c>
      <c r="K152" s="23">
        <v>226000000</v>
      </c>
      <c r="L152" s="23">
        <v>208816666</v>
      </c>
      <c r="M152" s="23">
        <v>200016666</v>
      </c>
      <c r="N152" s="36">
        <v>173616666</v>
      </c>
      <c r="O152" s="13">
        <f t="shared" si="5"/>
        <v>0.9039682510822511</v>
      </c>
      <c r="P152" s="20">
        <f t="shared" si="6"/>
        <v>0.86587301298701302</v>
      </c>
    </row>
    <row r="153" spans="1:16" ht="37.9" customHeight="1" x14ac:dyDescent="0.25">
      <c r="A153" s="66" t="s">
        <v>203</v>
      </c>
      <c r="B153" s="67" t="s">
        <v>34</v>
      </c>
      <c r="C153" s="67" t="s">
        <v>35</v>
      </c>
      <c r="D153" s="67" t="s">
        <v>43</v>
      </c>
      <c r="E153" s="67" t="s">
        <v>44</v>
      </c>
      <c r="F153" s="67" t="s">
        <v>40</v>
      </c>
      <c r="G153" s="67"/>
      <c r="H153" s="21" t="s">
        <v>213</v>
      </c>
      <c r="I153" s="22" t="s">
        <v>106</v>
      </c>
      <c r="J153" s="23">
        <v>748985400</v>
      </c>
      <c r="K153" s="23">
        <v>689433334</v>
      </c>
      <c r="L153" s="23">
        <v>678366666</v>
      </c>
      <c r="M153" s="23">
        <v>531966665</v>
      </c>
      <c r="N153" s="36">
        <v>503366665</v>
      </c>
      <c r="O153" s="13">
        <f t="shared" si="5"/>
        <v>0.90571413808600276</v>
      </c>
      <c r="P153" s="20">
        <f t="shared" si="6"/>
        <v>0.71024971247770652</v>
      </c>
    </row>
    <row r="154" spans="1:16" ht="37.9" customHeight="1" x14ac:dyDescent="0.25">
      <c r="A154" s="66" t="s">
        <v>203</v>
      </c>
      <c r="B154" s="67" t="s">
        <v>34</v>
      </c>
      <c r="C154" s="67" t="s">
        <v>35</v>
      </c>
      <c r="D154" s="67" t="s">
        <v>43</v>
      </c>
      <c r="E154" s="67" t="s">
        <v>44</v>
      </c>
      <c r="F154" s="67"/>
      <c r="G154" s="67"/>
      <c r="H154" s="21" t="s">
        <v>213</v>
      </c>
      <c r="I154" s="22" t="s">
        <v>106</v>
      </c>
      <c r="J154" s="27">
        <v>689535600</v>
      </c>
      <c r="K154" s="28">
        <v>678335600</v>
      </c>
      <c r="L154" s="25">
        <v>670633332.70999992</v>
      </c>
      <c r="M154" s="25">
        <v>612566666.03999996</v>
      </c>
      <c r="N154" s="37">
        <v>612566666.03999996</v>
      </c>
      <c r="O154" s="13">
        <f t="shared" si="5"/>
        <v>0.97258695955654784</v>
      </c>
      <c r="P154" s="20">
        <f t="shared" si="6"/>
        <v>0.88837569233553704</v>
      </c>
    </row>
    <row r="155" spans="1:16" ht="37.9" customHeight="1" x14ac:dyDescent="0.25">
      <c r="A155" s="66" t="s">
        <v>203</v>
      </c>
      <c r="B155" s="67" t="s">
        <v>34</v>
      </c>
      <c r="C155" s="67" t="s">
        <v>35</v>
      </c>
      <c r="D155" s="67" t="s">
        <v>43</v>
      </c>
      <c r="E155" s="67" t="s">
        <v>44</v>
      </c>
      <c r="F155" s="67" t="s">
        <v>39</v>
      </c>
      <c r="G155" s="67" t="s">
        <v>23</v>
      </c>
      <c r="H155" s="21" t="s">
        <v>213</v>
      </c>
      <c r="I155" s="16" t="s">
        <v>106</v>
      </c>
      <c r="J155" s="39">
        <v>524613000.00000006</v>
      </c>
      <c r="K155" s="39">
        <v>522500000</v>
      </c>
      <c r="L155" s="39">
        <v>510833332</v>
      </c>
      <c r="M155" s="39">
        <v>479099998</v>
      </c>
      <c r="N155" s="36">
        <v>467099998</v>
      </c>
      <c r="O155" s="13">
        <f t="shared" si="5"/>
        <v>0.97373365128199252</v>
      </c>
      <c r="P155" s="20">
        <f t="shared" si="6"/>
        <v>0.91324461650778754</v>
      </c>
    </row>
    <row r="156" spans="1:16" ht="37.9" customHeight="1" x14ac:dyDescent="0.25">
      <c r="A156" s="66" t="s">
        <v>203</v>
      </c>
      <c r="B156" s="67" t="s">
        <v>34</v>
      </c>
      <c r="C156" s="67" t="s">
        <v>35</v>
      </c>
      <c r="D156" s="67" t="s">
        <v>43</v>
      </c>
      <c r="E156" s="67" t="s">
        <v>44</v>
      </c>
      <c r="F156" s="67" t="s">
        <v>45</v>
      </c>
      <c r="G156" s="67" t="s">
        <v>23</v>
      </c>
      <c r="H156" s="21" t="s">
        <v>213</v>
      </c>
      <c r="I156" s="22" t="s">
        <v>106</v>
      </c>
      <c r="J156" s="31">
        <v>868246200</v>
      </c>
      <c r="K156" s="31">
        <v>832640020</v>
      </c>
      <c r="L156" s="31">
        <v>822450020</v>
      </c>
      <c r="M156" s="31">
        <v>712601699</v>
      </c>
      <c r="N156" s="35">
        <v>683801699</v>
      </c>
      <c r="O156" s="13">
        <f t="shared" si="5"/>
        <v>0.94725438475860879</v>
      </c>
      <c r="P156" s="20">
        <f t="shared" si="6"/>
        <v>0.82073690503914676</v>
      </c>
    </row>
    <row r="157" spans="1:16" ht="37.9" customHeight="1" x14ac:dyDescent="0.25">
      <c r="A157" s="66" t="s">
        <v>203</v>
      </c>
      <c r="B157" s="67" t="s">
        <v>34</v>
      </c>
      <c r="C157" s="67" t="s">
        <v>35</v>
      </c>
      <c r="D157" s="67" t="s">
        <v>43</v>
      </c>
      <c r="E157" s="67" t="s">
        <v>44</v>
      </c>
      <c r="F157" s="67" t="s">
        <v>40</v>
      </c>
      <c r="G157" s="67" t="s">
        <v>23</v>
      </c>
      <c r="H157" s="21" t="s">
        <v>213</v>
      </c>
      <c r="I157" s="22" t="s">
        <v>106</v>
      </c>
      <c r="J157" s="23">
        <v>0</v>
      </c>
      <c r="K157" s="23"/>
      <c r="L157" s="23"/>
      <c r="M157" s="23"/>
      <c r="N157" s="36"/>
      <c r="O157" s="13">
        <v>0</v>
      </c>
      <c r="P157" s="20">
        <v>0</v>
      </c>
    </row>
    <row r="158" spans="1:16" ht="37.9" customHeight="1" x14ac:dyDescent="0.25">
      <c r="A158" s="66" t="s">
        <v>203</v>
      </c>
      <c r="B158" s="67" t="s">
        <v>46</v>
      </c>
      <c r="C158" s="67"/>
      <c r="D158" s="67"/>
      <c r="E158" s="67"/>
      <c r="F158" s="67"/>
      <c r="G158" s="67"/>
      <c r="H158" s="21" t="s">
        <v>213</v>
      </c>
      <c r="I158" s="22" t="s">
        <v>106</v>
      </c>
      <c r="J158" s="23">
        <v>354800000</v>
      </c>
      <c r="K158" s="23">
        <v>353500000</v>
      </c>
      <c r="L158" s="23">
        <v>350466667</v>
      </c>
      <c r="M158" s="23">
        <v>306366665</v>
      </c>
      <c r="N158" s="36">
        <v>306366665</v>
      </c>
      <c r="O158" s="13">
        <f t="shared" si="5"/>
        <v>0.9877865473506201</v>
      </c>
      <c r="P158" s="20">
        <f t="shared" si="6"/>
        <v>0.86349116403607662</v>
      </c>
    </row>
    <row r="159" spans="1:16" ht="37.9" customHeight="1" x14ac:dyDescent="0.25">
      <c r="A159" s="66" t="s">
        <v>203</v>
      </c>
      <c r="B159" s="67" t="s">
        <v>46</v>
      </c>
      <c r="C159" s="67" t="s">
        <v>35</v>
      </c>
      <c r="D159" s="67"/>
      <c r="E159" s="67"/>
      <c r="F159" s="67"/>
      <c r="G159" s="67"/>
      <c r="H159" s="21" t="s">
        <v>213</v>
      </c>
      <c r="I159" s="22" t="s">
        <v>106</v>
      </c>
      <c r="J159" s="27">
        <v>50000</v>
      </c>
      <c r="K159" s="28">
        <v>0</v>
      </c>
      <c r="L159" s="25"/>
      <c r="M159" s="25"/>
      <c r="N159" s="37"/>
      <c r="O159" s="13">
        <f t="shared" si="5"/>
        <v>0</v>
      </c>
      <c r="P159" s="20">
        <f t="shared" si="6"/>
        <v>0</v>
      </c>
    </row>
    <row r="160" spans="1:16" ht="37.9" customHeight="1" x14ac:dyDescent="0.25">
      <c r="A160" s="66" t="s">
        <v>204</v>
      </c>
      <c r="B160" s="67" t="s">
        <v>46</v>
      </c>
      <c r="C160" s="67" t="s">
        <v>35</v>
      </c>
      <c r="D160" s="67" t="s">
        <v>47</v>
      </c>
      <c r="E160" s="67" t="s">
        <v>37</v>
      </c>
      <c r="F160" s="67" t="s">
        <v>37</v>
      </c>
      <c r="G160" s="67" t="s">
        <v>37</v>
      </c>
      <c r="H160" s="21" t="s">
        <v>213</v>
      </c>
      <c r="I160" s="30" t="s">
        <v>123</v>
      </c>
      <c r="J160" s="31">
        <v>14136030231.869999</v>
      </c>
      <c r="K160" s="31">
        <v>13120801203.709999</v>
      </c>
      <c r="L160" s="31">
        <v>13095937593.130001</v>
      </c>
      <c r="M160" s="31">
        <v>10184995009.360001</v>
      </c>
      <c r="N160" s="35">
        <v>6801687380.29</v>
      </c>
      <c r="O160" s="13">
        <f t="shared" si="5"/>
        <v>0.92642257962952812</v>
      </c>
      <c r="P160" s="20">
        <f t="shared" si="6"/>
        <v>0.72049895496103988</v>
      </c>
    </row>
    <row r="161" spans="1:16" ht="37.9" customHeight="1" x14ac:dyDescent="0.25">
      <c r="A161" s="66" t="s">
        <v>204</v>
      </c>
      <c r="B161" s="67" t="s">
        <v>46</v>
      </c>
      <c r="C161" s="67" t="s">
        <v>35</v>
      </c>
      <c r="D161" s="67" t="s">
        <v>47</v>
      </c>
      <c r="E161" s="67" t="s">
        <v>44</v>
      </c>
      <c r="F161" s="67"/>
      <c r="G161" s="67"/>
      <c r="H161" s="21" t="s">
        <v>213</v>
      </c>
      <c r="I161" s="30" t="s">
        <v>123</v>
      </c>
      <c r="J161" s="31">
        <v>103633200</v>
      </c>
      <c r="K161" s="31">
        <v>99200000</v>
      </c>
      <c r="L161" s="31">
        <v>98633333</v>
      </c>
      <c r="M161" s="31">
        <v>87633333</v>
      </c>
      <c r="N161" s="35">
        <v>87633333</v>
      </c>
      <c r="O161" s="13">
        <f t="shared" si="5"/>
        <v>0.95175419653161342</v>
      </c>
      <c r="P161" s="20">
        <f t="shared" si="6"/>
        <v>0.84561060548164102</v>
      </c>
    </row>
    <row r="162" spans="1:16" ht="37.9" customHeight="1" x14ac:dyDescent="0.25">
      <c r="A162" s="66" t="s">
        <v>204</v>
      </c>
      <c r="B162" s="67" t="s">
        <v>46</v>
      </c>
      <c r="C162" s="67" t="s">
        <v>35</v>
      </c>
      <c r="D162" s="67" t="s">
        <v>47</v>
      </c>
      <c r="E162" s="67" t="s">
        <v>44</v>
      </c>
      <c r="F162" s="67" t="s">
        <v>48</v>
      </c>
      <c r="G162" s="67"/>
      <c r="H162" s="21" t="s">
        <v>213</v>
      </c>
      <c r="I162" s="30" t="s">
        <v>123</v>
      </c>
      <c r="J162" s="23">
        <v>263438677</v>
      </c>
      <c r="K162" s="23">
        <v>256000000</v>
      </c>
      <c r="L162" s="23">
        <v>252800000</v>
      </c>
      <c r="M162" s="23">
        <v>237800000</v>
      </c>
      <c r="N162" s="23">
        <v>228466666</v>
      </c>
      <c r="O162" s="13">
        <f t="shared" si="5"/>
        <v>0.95961611589781859</v>
      </c>
      <c r="P162" s="20">
        <f t="shared" si="6"/>
        <v>0.90267686851464113</v>
      </c>
    </row>
    <row r="163" spans="1:16" ht="37.9" customHeight="1" x14ac:dyDescent="0.25">
      <c r="A163" s="66" t="s">
        <v>204</v>
      </c>
      <c r="B163" s="67" t="s">
        <v>46</v>
      </c>
      <c r="C163" s="67" t="s">
        <v>35</v>
      </c>
      <c r="D163" s="67" t="s">
        <v>47</v>
      </c>
      <c r="E163" s="67" t="s">
        <v>44</v>
      </c>
      <c r="F163" s="67" t="s">
        <v>49</v>
      </c>
      <c r="G163" s="67"/>
      <c r="H163" s="21" t="s">
        <v>213</v>
      </c>
      <c r="I163" s="30" t="s">
        <v>123</v>
      </c>
      <c r="J163" s="23">
        <v>2192128734</v>
      </c>
      <c r="K163" s="23">
        <v>730791500</v>
      </c>
      <c r="L163" s="23">
        <v>655724832</v>
      </c>
      <c r="M163" s="23">
        <v>503308165</v>
      </c>
      <c r="N163" s="36">
        <v>477374832</v>
      </c>
      <c r="O163" s="13">
        <f t="shared" si="5"/>
        <v>0.29912697271363808</v>
      </c>
      <c r="P163" s="20">
        <f t="shared" si="6"/>
        <v>0.22959790508361633</v>
      </c>
    </row>
    <row r="164" spans="1:16" ht="37.9" customHeight="1" x14ac:dyDescent="0.25">
      <c r="A164" s="66" t="s">
        <v>204</v>
      </c>
      <c r="B164" s="67" t="s">
        <v>46</v>
      </c>
      <c r="C164" s="67" t="s">
        <v>35</v>
      </c>
      <c r="D164" s="67" t="s">
        <v>47</v>
      </c>
      <c r="E164" s="67" t="s">
        <v>44</v>
      </c>
      <c r="F164" s="67" t="s">
        <v>50</v>
      </c>
      <c r="G164" s="67"/>
      <c r="H164" s="21" t="s">
        <v>213</v>
      </c>
      <c r="I164" s="30" t="s">
        <v>123</v>
      </c>
      <c r="J164" s="23">
        <v>412000000</v>
      </c>
      <c r="K164" s="23">
        <v>412000000</v>
      </c>
      <c r="L164" s="23">
        <v>398270000</v>
      </c>
      <c r="M164" s="23">
        <v>347203333</v>
      </c>
      <c r="N164" s="23">
        <v>334323333</v>
      </c>
      <c r="O164" s="13">
        <f t="shared" si="5"/>
        <v>0.96667475728155339</v>
      </c>
      <c r="P164" s="20">
        <f t="shared" si="6"/>
        <v>0.84272653640776696</v>
      </c>
    </row>
    <row r="165" spans="1:16" ht="37.9" customHeight="1" x14ac:dyDescent="0.25">
      <c r="A165" s="66" t="s">
        <v>204</v>
      </c>
      <c r="B165" s="67" t="s">
        <v>46</v>
      </c>
      <c r="C165" s="67" t="s">
        <v>35</v>
      </c>
      <c r="D165" s="67" t="s">
        <v>47</v>
      </c>
      <c r="E165" s="67" t="s">
        <v>44</v>
      </c>
      <c r="F165" s="67" t="s">
        <v>48</v>
      </c>
      <c r="G165" s="67" t="s">
        <v>23</v>
      </c>
      <c r="H165" s="21" t="s">
        <v>213</v>
      </c>
      <c r="I165" s="30" t="s">
        <v>123</v>
      </c>
      <c r="J165" s="23">
        <v>480000000</v>
      </c>
      <c r="K165" s="23">
        <v>425000000</v>
      </c>
      <c r="L165" s="23">
        <v>379199998</v>
      </c>
      <c r="M165" s="23">
        <v>336449998</v>
      </c>
      <c r="N165" s="36">
        <v>322449998</v>
      </c>
      <c r="O165" s="13">
        <f t="shared" si="5"/>
        <v>0.78999999583333336</v>
      </c>
      <c r="P165" s="20">
        <f t="shared" si="6"/>
        <v>0.70093749583333331</v>
      </c>
    </row>
    <row r="166" spans="1:16" ht="37.9" customHeight="1" x14ac:dyDescent="0.25">
      <c r="A166" s="66" t="s">
        <v>204</v>
      </c>
      <c r="B166" s="67" t="s">
        <v>46</v>
      </c>
      <c r="C166" s="67" t="s">
        <v>35</v>
      </c>
      <c r="D166" s="67" t="s">
        <v>47</v>
      </c>
      <c r="E166" s="67" t="s">
        <v>44</v>
      </c>
      <c r="F166" s="67" t="s">
        <v>49</v>
      </c>
      <c r="G166" s="67" t="s">
        <v>23</v>
      </c>
      <c r="H166" s="21" t="s">
        <v>213</v>
      </c>
      <c r="I166" s="30" t="s">
        <v>123</v>
      </c>
      <c r="J166" s="23">
        <v>189750000</v>
      </c>
      <c r="K166" s="23">
        <v>189750000</v>
      </c>
      <c r="L166" s="25">
        <v>183666667</v>
      </c>
      <c r="M166" s="25">
        <v>179266667</v>
      </c>
      <c r="N166" s="37">
        <v>157266667</v>
      </c>
      <c r="O166" s="13">
        <f t="shared" si="5"/>
        <v>0.96794027404479577</v>
      </c>
      <c r="P166" s="20">
        <f t="shared" si="6"/>
        <v>0.9447518682476943</v>
      </c>
    </row>
    <row r="167" spans="1:16" ht="37.9" customHeight="1" x14ac:dyDescent="0.25">
      <c r="A167" s="66" t="s">
        <v>204</v>
      </c>
      <c r="B167" s="67" t="s">
        <v>46</v>
      </c>
      <c r="C167" s="67" t="s">
        <v>35</v>
      </c>
      <c r="D167" s="67" t="s">
        <v>47</v>
      </c>
      <c r="E167" s="67" t="s">
        <v>44</v>
      </c>
      <c r="F167" s="67" t="s">
        <v>50</v>
      </c>
      <c r="G167" s="67" t="s">
        <v>23</v>
      </c>
      <c r="H167" s="21" t="s">
        <v>213</v>
      </c>
      <c r="I167" s="30" t="s">
        <v>123</v>
      </c>
      <c r="J167" s="23">
        <v>1991250000</v>
      </c>
      <c r="K167" s="23">
        <v>1940250000</v>
      </c>
      <c r="L167" s="23">
        <v>1824150000</v>
      </c>
      <c r="M167" s="23">
        <v>1697133333</v>
      </c>
      <c r="N167" s="23">
        <v>1660733333</v>
      </c>
      <c r="O167" s="13">
        <f t="shared" si="5"/>
        <v>0.91608286252354054</v>
      </c>
      <c r="P167" s="20">
        <f t="shared" si="6"/>
        <v>0.85229545913370997</v>
      </c>
    </row>
    <row r="168" spans="1:16" ht="37.9" customHeight="1" x14ac:dyDescent="0.25">
      <c r="A168" s="66" t="s">
        <v>204</v>
      </c>
      <c r="B168" s="67" t="s">
        <v>46</v>
      </c>
      <c r="C168" s="67" t="s">
        <v>35</v>
      </c>
      <c r="D168" s="67" t="s">
        <v>51</v>
      </c>
      <c r="E168" s="67" t="s">
        <v>37</v>
      </c>
      <c r="F168" s="67" t="s">
        <v>37</v>
      </c>
      <c r="G168" s="67" t="s">
        <v>37</v>
      </c>
      <c r="H168" s="21" t="s">
        <v>213</v>
      </c>
      <c r="I168" s="30" t="s">
        <v>123</v>
      </c>
      <c r="J168" s="23">
        <v>787407356</v>
      </c>
      <c r="K168" s="23">
        <v>684300000</v>
      </c>
      <c r="L168" s="23">
        <v>675366667</v>
      </c>
      <c r="M168" s="23">
        <v>620000000</v>
      </c>
      <c r="N168" s="36">
        <v>596400000</v>
      </c>
      <c r="O168" s="13">
        <f t="shared" si="5"/>
        <v>0.85770936968488265</v>
      </c>
      <c r="P168" s="20">
        <f t="shared" si="6"/>
        <v>0.78739421885715788</v>
      </c>
    </row>
    <row r="169" spans="1:16" ht="37.9" customHeight="1" x14ac:dyDescent="0.25">
      <c r="A169" s="66" t="s">
        <v>204</v>
      </c>
      <c r="B169" s="67" t="s">
        <v>46</v>
      </c>
      <c r="C169" s="67" t="s">
        <v>35</v>
      </c>
      <c r="D169" s="67" t="s">
        <v>51</v>
      </c>
      <c r="E169" s="67" t="s">
        <v>52</v>
      </c>
      <c r="F169" s="67"/>
      <c r="G169" s="67"/>
      <c r="H169" s="21" t="s">
        <v>213</v>
      </c>
      <c r="I169" s="30" t="s">
        <v>123</v>
      </c>
      <c r="J169" s="27">
        <v>1446234400</v>
      </c>
      <c r="K169" s="25">
        <v>1416800000.04</v>
      </c>
      <c r="L169" s="25">
        <v>1387499999.04</v>
      </c>
      <c r="M169" s="25">
        <v>1265099997.04</v>
      </c>
      <c r="N169" s="37">
        <v>1256299997.04</v>
      </c>
      <c r="O169" s="13">
        <f t="shared" si="5"/>
        <v>0.95938804874230621</v>
      </c>
      <c r="P169" s="20">
        <f t="shared" si="6"/>
        <v>0.87475446375774213</v>
      </c>
    </row>
    <row r="170" spans="1:16" ht="37.9" customHeight="1" x14ac:dyDescent="0.25">
      <c r="A170" s="66" t="s">
        <v>204</v>
      </c>
      <c r="B170" s="67" t="s">
        <v>46</v>
      </c>
      <c r="C170" s="67" t="s">
        <v>35</v>
      </c>
      <c r="D170" s="67" t="s">
        <v>51</v>
      </c>
      <c r="E170" s="67" t="s">
        <v>52</v>
      </c>
      <c r="F170" s="67" t="s">
        <v>48</v>
      </c>
      <c r="G170" s="67"/>
      <c r="H170" s="21" t="s">
        <v>213</v>
      </c>
      <c r="I170" s="30" t="s">
        <v>123</v>
      </c>
      <c r="J170" s="23">
        <v>1508764400.0000002</v>
      </c>
      <c r="K170" s="23">
        <v>1485816667</v>
      </c>
      <c r="L170" s="39">
        <v>1417983333</v>
      </c>
      <c r="M170" s="39">
        <v>1312916665</v>
      </c>
      <c r="N170" s="36">
        <v>1272116665</v>
      </c>
      <c r="O170" s="13">
        <f t="shared" si="5"/>
        <v>0.93983085298141966</v>
      </c>
      <c r="P170" s="20">
        <f t="shared" si="6"/>
        <v>0.8701932952553757</v>
      </c>
    </row>
    <row r="171" spans="1:16" ht="37.9" customHeight="1" x14ac:dyDescent="0.25">
      <c r="A171" s="66" t="s">
        <v>204</v>
      </c>
      <c r="B171" s="67" t="s">
        <v>46</v>
      </c>
      <c r="C171" s="67" t="s">
        <v>35</v>
      </c>
      <c r="D171" s="67" t="s">
        <v>51</v>
      </c>
      <c r="E171" s="67" t="s">
        <v>52</v>
      </c>
      <c r="F171" s="67" t="s">
        <v>53</v>
      </c>
      <c r="G171" s="67"/>
      <c r="H171" s="21" t="s">
        <v>213</v>
      </c>
      <c r="I171" s="30" t="s">
        <v>123</v>
      </c>
      <c r="J171" s="31">
        <v>3078970200</v>
      </c>
      <c r="K171" s="31">
        <v>3003232666</v>
      </c>
      <c r="L171" s="31">
        <v>2901448131.6700001</v>
      </c>
      <c r="M171" s="31">
        <v>2701686928.6700001</v>
      </c>
      <c r="N171" s="35">
        <v>2582853595.6700001</v>
      </c>
      <c r="O171" s="13">
        <f t="shared" si="5"/>
        <v>0.94234368740236596</v>
      </c>
      <c r="P171" s="20">
        <f t="shared" si="6"/>
        <v>0.87746446154951419</v>
      </c>
    </row>
    <row r="172" spans="1:16" ht="37.9" customHeight="1" x14ac:dyDescent="0.25">
      <c r="A172" s="66" t="s">
        <v>204</v>
      </c>
      <c r="B172" s="67" t="s">
        <v>46</v>
      </c>
      <c r="C172" s="67" t="s">
        <v>35</v>
      </c>
      <c r="D172" s="67" t="s">
        <v>51</v>
      </c>
      <c r="E172" s="67" t="s">
        <v>52</v>
      </c>
      <c r="F172" s="67" t="s">
        <v>48</v>
      </c>
      <c r="G172" s="67" t="s">
        <v>23</v>
      </c>
      <c r="H172" s="21" t="s">
        <v>213</v>
      </c>
      <c r="I172" s="30" t="s">
        <v>123</v>
      </c>
      <c r="J172" s="23">
        <v>2647980500</v>
      </c>
      <c r="K172" s="23">
        <v>2480992288</v>
      </c>
      <c r="L172" s="23">
        <v>2478992288</v>
      </c>
      <c r="M172" s="23">
        <v>2094812811.01</v>
      </c>
      <c r="N172" s="36">
        <v>1783066667</v>
      </c>
      <c r="O172" s="13">
        <f t="shared" si="5"/>
        <v>0.93618222943862317</v>
      </c>
      <c r="P172" s="20">
        <f t="shared" si="6"/>
        <v>0.79109827697371637</v>
      </c>
    </row>
    <row r="173" spans="1:16" ht="37.9" customHeight="1" x14ac:dyDescent="0.25">
      <c r="A173" s="66" t="s">
        <v>204</v>
      </c>
      <c r="B173" s="67" t="s">
        <v>46</v>
      </c>
      <c r="C173" s="67" t="s">
        <v>35</v>
      </c>
      <c r="D173" s="67" t="s">
        <v>51</v>
      </c>
      <c r="E173" s="67" t="s">
        <v>52</v>
      </c>
      <c r="F173" s="67" t="s">
        <v>53</v>
      </c>
      <c r="G173" s="67" t="s">
        <v>23</v>
      </c>
      <c r="H173" s="21" t="s">
        <v>213</v>
      </c>
      <c r="I173" s="30" t="s">
        <v>123</v>
      </c>
      <c r="J173" s="23">
        <v>1161150000</v>
      </c>
      <c r="K173" s="23">
        <v>1096150000</v>
      </c>
      <c r="L173" s="23">
        <v>1084133332</v>
      </c>
      <c r="M173" s="23">
        <v>1022585998</v>
      </c>
      <c r="N173" s="36">
        <v>956143998</v>
      </c>
      <c r="O173" s="13">
        <f t="shared" si="5"/>
        <v>0.93367207682039355</v>
      </c>
      <c r="P173" s="20">
        <f t="shared" si="6"/>
        <v>0.88066657882271882</v>
      </c>
    </row>
    <row r="174" spans="1:16" ht="37.9" customHeight="1" x14ac:dyDescent="0.25">
      <c r="A174" s="66" t="s">
        <v>204</v>
      </c>
      <c r="B174" s="67" t="s">
        <v>54</v>
      </c>
      <c r="C174" s="67"/>
      <c r="D174" s="67"/>
      <c r="E174" s="67"/>
      <c r="F174" s="67"/>
      <c r="G174" s="67"/>
      <c r="H174" s="21" t="s">
        <v>213</v>
      </c>
      <c r="I174" s="30" t="s">
        <v>123</v>
      </c>
      <c r="J174" s="27">
        <v>18300000</v>
      </c>
      <c r="K174" s="25">
        <v>1526112</v>
      </c>
      <c r="L174" s="25">
        <v>1526112</v>
      </c>
      <c r="M174" s="25">
        <v>1526112</v>
      </c>
      <c r="N174" s="37">
        <v>1333691</v>
      </c>
      <c r="O174" s="13">
        <f t="shared" si="5"/>
        <v>8.3394098360655741E-2</v>
      </c>
      <c r="P174" s="20">
        <f t="shared" si="6"/>
        <v>8.3394098360655741E-2</v>
      </c>
    </row>
    <row r="175" spans="1:16" ht="37.9" customHeight="1" x14ac:dyDescent="0.25">
      <c r="A175" s="66" t="s">
        <v>205</v>
      </c>
      <c r="B175" s="67" t="s">
        <v>54</v>
      </c>
      <c r="C175" s="67" t="s">
        <v>35</v>
      </c>
      <c r="D175" s="67"/>
      <c r="E175" s="67"/>
      <c r="F175" s="67"/>
      <c r="G175" s="67"/>
      <c r="H175" s="21" t="s">
        <v>213</v>
      </c>
      <c r="I175" s="30" t="s">
        <v>108</v>
      </c>
      <c r="J175" s="31">
        <v>283979800</v>
      </c>
      <c r="K175" s="31">
        <v>178303927.80000001</v>
      </c>
      <c r="L175" s="31">
        <v>169050054.38999999</v>
      </c>
      <c r="M175" s="31">
        <v>126011050.84</v>
      </c>
      <c r="N175" s="35">
        <v>113714239.84</v>
      </c>
      <c r="O175" s="13">
        <f t="shared" si="5"/>
        <v>0.5952890113663013</v>
      </c>
      <c r="P175" s="20">
        <f t="shared" si="6"/>
        <v>0.44373244449077015</v>
      </c>
    </row>
    <row r="176" spans="1:16" ht="37.9" customHeight="1" x14ac:dyDescent="0.25">
      <c r="A176" s="66" t="s">
        <v>205</v>
      </c>
      <c r="B176" s="67" t="s">
        <v>54</v>
      </c>
      <c r="C176" s="67" t="s">
        <v>35</v>
      </c>
      <c r="D176" s="67" t="s">
        <v>51</v>
      </c>
      <c r="E176" s="67"/>
      <c r="F176" s="67"/>
      <c r="G176" s="67"/>
      <c r="H176" s="21" t="s">
        <v>213</v>
      </c>
      <c r="I176" s="30" t="s">
        <v>108</v>
      </c>
      <c r="J176" s="23">
        <v>93616194</v>
      </c>
      <c r="K176" s="23">
        <v>0</v>
      </c>
      <c r="L176" s="23"/>
      <c r="M176" s="23"/>
      <c r="N176" s="36"/>
      <c r="O176" s="13">
        <f t="shared" si="5"/>
        <v>0</v>
      </c>
      <c r="P176" s="20">
        <f t="shared" si="6"/>
        <v>0</v>
      </c>
    </row>
    <row r="177" spans="1:16" ht="37.9" customHeight="1" x14ac:dyDescent="0.25">
      <c r="A177" s="66" t="s">
        <v>206</v>
      </c>
      <c r="B177" s="67" t="s">
        <v>54</v>
      </c>
      <c r="C177" s="67" t="s">
        <v>35</v>
      </c>
      <c r="D177" s="67" t="s">
        <v>51</v>
      </c>
      <c r="E177" s="67" t="s">
        <v>55</v>
      </c>
      <c r="F177" s="67"/>
      <c r="G177" s="67"/>
      <c r="H177" s="21" t="s">
        <v>213</v>
      </c>
      <c r="I177" s="40" t="s">
        <v>109</v>
      </c>
      <c r="J177" s="31">
        <v>0</v>
      </c>
      <c r="K177" s="31"/>
      <c r="L177" s="31"/>
      <c r="M177" s="31"/>
      <c r="N177" s="35"/>
      <c r="O177" s="13">
        <v>0</v>
      </c>
      <c r="P177" s="20">
        <v>0</v>
      </c>
    </row>
    <row r="178" spans="1:16" ht="37.9" customHeight="1" x14ac:dyDescent="0.25">
      <c r="A178" s="66" t="s">
        <v>206</v>
      </c>
      <c r="B178" s="67" t="s">
        <v>54</v>
      </c>
      <c r="C178" s="67" t="s">
        <v>35</v>
      </c>
      <c r="D178" s="67" t="s">
        <v>51</v>
      </c>
      <c r="E178" s="67" t="s">
        <v>55</v>
      </c>
      <c r="F178" s="67" t="s">
        <v>56</v>
      </c>
      <c r="G178" s="67"/>
      <c r="H178" s="21" t="s">
        <v>213</v>
      </c>
      <c r="I178" s="40" t="s">
        <v>109</v>
      </c>
      <c r="J178" s="23">
        <v>0</v>
      </c>
      <c r="K178" s="23"/>
      <c r="L178" s="23"/>
      <c r="M178" s="23"/>
      <c r="N178" s="36"/>
      <c r="O178" s="13">
        <v>0</v>
      </c>
      <c r="P178" s="20">
        <v>0</v>
      </c>
    </row>
    <row r="179" spans="1:16" ht="37.9" customHeight="1" x14ac:dyDescent="0.25">
      <c r="A179" s="66" t="s">
        <v>206</v>
      </c>
      <c r="B179" s="67" t="s">
        <v>54</v>
      </c>
      <c r="C179" s="67" t="s">
        <v>35</v>
      </c>
      <c r="D179" s="67" t="s">
        <v>51</v>
      </c>
      <c r="E179" s="67" t="s">
        <v>55</v>
      </c>
      <c r="F179" s="67" t="s">
        <v>57</v>
      </c>
      <c r="G179" s="67"/>
      <c r="H179" s="21" t="s">
        <v>213</v>
      </c>
      <c r="I179" s="22" t="s">
        <v>109</v>
      </c>
      <c r="J179" s="23">
        <v>268000000</v>
      </c>
      <c r="K179" s="23">
        <v>267750000</v>
      </c>
      <c r="L179" s="23">
        <v>267750000</v>
      </c>
      <c r="M179" s="23"/>
      <c r="N179" s="36"/>
      <c r="O179" s="13">
        <f t="shared" si="5"/>
        <v>0.99906716417910446</v>
      </c>
      <c r="P179" s="20">
        <f t="shared" si="6"/>
        <v>0</v>
      </c>
    </row>
    <row r="180" spans="1:16" ht="37.9" customHeight="1" x14ac:dyDescent="0.25">
      <c r="A180" s="66" t="s">
        <v>207</v>
      </c>
      <c r="B180" s="67" t="s">
        <v>54</v>
      </c>
      <c r="C180" s="67" t="s">
        <v>35</v>
      </c>
      <c r="D180" s="67" t="s">
        <v>51</v>
      </c>
      <c r="E180" s="67" t="s">
        <v>55</v>
      </c>
      <c r="F180" s="67" t="s">
        <v>58</v>
      </c>
      <c r="G180" s="67"/>
      <c r="H180" s="21" t="s">
        <v>213</v>
      </c>
      <c r="I180" s="38" t="s">
        <v>110</v>
      </c>
      <c r="J180" s="27">
        <v>349157800</v>
      </c>
      <c r="K180" s="28">
        <v>92221589</v>
      </c>
      <c r="L180" s="25">
        <v>92221589</v>
      </c>
      <c r="M180" s="25"/>
      <c r="N180" s="37"/>
      <c r="O180" s="13">
        <f t="shared" si="5"/>
        <v>0.26412581646464722</v>
      </c>
      <c r="P180" s="20">
        <f t="shared" si="6"/>
        <v>0</v>
      </c>
    </row>
    <row r="181" spans="1:16" ht="37.9" customHeight="1" x14ac:dyDescent="0.25">
      <c r="A181" s="66" t="s">
        <v>208</v>
      </c>
      <c r="B181" s="67" t="s">
        <v>54</v>
      </c>
      <c r="C181" s="67" t="s">
        <v>35</v>
      </c>
      <c r="D181" s="67" t="s">
        <v>51</v>
      </c>
      <c r="E181" s="67" t="s">
        <v>55</v>
      </c>
      <c r="F181" s="67" t="s">
        <v>56</v>
      </c>
      <c r="G181" s="67" t="s">
        <v>23</v>
      </c>
      <c r="H181" s="21" t="s">
        <v>213</v>
      </c>
      <c r="I181" s="22" t="s">
        <v>124</v>
      </c>
      <c r="J181" s="27">
        <v>313840000</v>
      </c>
      <c r="K181" s="28">
        <v>263282936</v>
      </c>
      <c r="L181" s="25">
        <v>263282936</v>
      </c>
      <c r="M181" s="25">
        <v>263282936</v>
      </c>
      <c r="N181" s="26">
        <v>263282936</v>
      </c>
      <c r="O181" s="13">
        <f t="shared" si="5"/>
        <v>0.83890815702268673</v>
      </c>
      <c r="P181" s="20">
        <f t="shared" si="6"/>
        <v>0.83890815702268673</v>
      </c>
    </row>
    <row r="182" spans="1:16" ht="37.9" customHeight="1" x14ac:dyDescent="0.25">
      <c r="A182" s="66" t="s">
        <v>209</v>
      </c>
      <c r="B182" s="67" t="s">
        <v>54</v>
      </c>
      <c r="C182" s="67" t="s">
        <v>35</v>
      </c>
      <c r="D182" s="67" t="s">
        <v>51</v>
      </c>
      <c r="E182" s="67" t="s">
        <v>55</v>
      </c>
      <c r="F182" s="67" t="s">
        <v>57</v>
      </c>
      <c r="G182" s="67" t="s">
        <v>23</v>
      </c>
      <c r="H182" s="21" t="s">
        <v>213</v>
      </c>
      <c r="I182" s="22" t="s">
        <v>125</v>
      </c>
      <c r="J182" s="27">
        <v>75480000</v>
      </c>
      <c r="K182" s="28">
        <v>75452036</v>
      </c>
      <c r="L182" s="25">
        <v>45718036</v>
      </c>
      <c r="M182" s="25">
        <v>45718036</v>
      </c>
      <c r="N182" s="26">
        <v>45655102</v>
      </c>
      <c r="O182" s="13">
        <f t="shared" si="5"/>
        <v>0.60569735029146798</v>
      </c>
      <c r="P182" s="20">
        <f t="shared" si="6"/>
        <v>0.60569735029146798</v>
      </c>
    </row>
    <row r="183" spans="1:16" ht="37.9" customHeight="1" x14ac:dyDescent="0.25">
      <c r="A183" s="66" t="s">
        <v>210</v>
      </c>
      <c r="B183" s="67" t="s">
        <v>54</v>
      </c>
      <c r="C183" s="67" t="s">
        <v>35</v>
      </c>
      <c r="D183" s="67" t="s">
        <v>51</v>
      </c>
      <c r="E183" s="67" t="s">
        <v>55</v>
      </c>
      <c r="F183" s="67" t="s">
        <v>58</v>
      </c>
      <c r="G183" s="67" t="s">
        <v>23</v>
      </c>
      <c r="H183" s="21" t="s">
        <v>213</v>
      </c>
      <c r="I183" s="16" t="s">
        <v>126</v>
      </c>
      <c r="J183" s="23">
        <v>0</v>
      </c>
      <c r="K183" s="23"/>
      <c r="L183" s="23"/>
      <c r="M183" s="23"/>
      <c r="N183" s="23"/>
      <c r="O183" s="13">
        <v>0</v>
      </c>
      <c r="P183" s="20">
        <v>0</v>
      </c>
    </row>
    <row r="184" spans="1:16" ht="37.9" customHeight="1" x14ac:dyDescent="0.25">
      <c r="A184" s="66" t="s">
        <v>210</v>
      </c>
      <c r="B184" s="67"/>
      <c r="C184" s="67"/>
      <c r="D184" s="67"/>
      <c r="E184" s="67"/>
      <c r="F184" s="67"/>
      <c r="G184" s="67"/>
      <c r="H184" s="21" t="s">
        <v>213</v>
      </c>
      <c r="I184" s="22" t="s">
        <v>126</v>
      </c>
      <c r="J184" s="27">
        <v>9240000</v>
      </c>
      <c r="K184" s="28">
        <v>0</v>
      </c>
      <c r="L184" s="25"/>
      <c r="M184" s="25"/>
      <c r="N184" s="26"/>
      <c r="O184" s="13">
        <f t="shared" ref="O183:O204" si="7">+L184/J184</f>
        <v>0</v>
      </c>
      <c r="P184" s="20">
        <f t="shared" ref="P183:P204" si="8">+M184/J184</f>
        <v>0</v>
      </c>
    </row>
    <row r="185" spans="1:16" ht="37.9" customHeight="1" x14ac:dyDescent="0.25">
      <c r="A185" s="66" t="s">
        <v>211</v>
      </c>
      <c r="B185" s="67"/>
      <c r="C185" s="67"/>
      <c r="D185" s="67"/>
      <c r="E185" s="67"/>
      <c r="F185" s="67"/>
      <c r="G185" s="67"/>
      <c r="H185" s="21" t="s">
        <v>213</v>
      </c>
      <c r="I185" s="22" t="s">
        <v>127</v>
      </c>
      <c r="J185" s="27">
        <v>1440000</v>
      </c>
      <c r="K185" s="28">
        <v>609000</v>
      </c>
      <c r="L185" s="25">
        <v>609000</v>
      </c>
      <c r="M185" s="25">
        <v>609000</v>
      </c>
      <c r="N185" s="26">
        <v>609000</v>
      </c>
      <c r="O185" s="13">
        <f t="shared" si="7"/>
        <v>0.42291666666666666</v>
      </c>
      <c r="P185" s="20">
        <f t="shared" si="8"/>
        <v>0.42291666666666666</v>
      </c>
    </row>
    <row r="186" spans="1:16" ht="37.9" customHeight="1" x14ac:dyDescent="0.25">
      <c r="A186" s="66" t="s">
        <v>212</v>
      </c>
      <c r="B186" s="67"/>
      <c r="C186" s="67"/>
      <c r="D186" s="67"/>
      <c r="E186" s="67"/>
      <c r="F186" s="67"/>
      <c r="G186" s="67"/>
      <c r="H186" s="21" t="s">
        <v>213</v>
      </c>
      <c r="I186" s="22" t="s">
        <v>128</v>
      </c>
      <c r="J186" s="27">
        <v>8333715444</v>
      </c>
      <c r="K186" s="28">
        <v>8333715444</v>
      </c>
      <c r="L186" s="25">
        <v>8333715444</v>
      </c>
      <c r="M186" s="25"/>
      <c r="N186" s="26"/>
      <c r="O186" s="13">
        <f t="shared" si="7"/>
        <v>1</v>
      </c>
      <c r="P186" s="20">
        <f t="shared" si="8"/>
        <v>0</v>
      </c>
    </row>
    <row r="187" spans="1:16" ht="19.899999999999999" customHeight="1" x14ac:dyDescent="0.25">
      <c r="A187" s="68" t="s">
        <v>60</v>
      </c>
      <c r="B187" s="69"/>
      <c r="C187" s="69"/>
      <c r="D187" s="69"/>
      <c r="E187" s="69"/>
      <c r="F187" s="69"/>
      <c r="G187" s="69"/>
      <c r="H187" s="69"/>
      <c r="I187" s="70"/>
      <c r="J187" s="14">
        <f>SUM(J188:J204)</f>
        <v>382524997557</v>
      </c>
      <c r="K187" s="14">
        <f t="shared" ref="K187:N187" si="9">SUM(K188:K204)</f>
        <v>365847837305.83002</v>
      </c>
      <c r="L187" s="14">
        <f t="shared" si="9"/>
        <v>365640353971.83002</v>
      </c>
      <c r="M187" s="14">
        <f t="shared" si="9"/>
        <v>235359716263.67999</v>
      </c>
      <c r="N187" s="14">
        <f t="shared" si="9"/>
        <v>147544531739.45001</v>
      </c>
      <c r="O187" s="15">
        <f t="shared" si="7"/>
        <v>0.9558600256375297</v>
      </c>
      <c r="P187" s="19">
        <f t="shared" si="8"/>
        <v>0.61527930923941532</v>
      </c>
    </row>
    <row r="188" spans="1:16" ht="37.9" customHeight="1" x14ac:dyDescent="0.25">
      <c r="A188" s="66" t="s">
        <v>222</v>
      </c>
      <c r="B188" s="67"/>
      <c r="C188" s="67"/>
      <c r="D188" s="67"/>
      <c r="E188" s="67"/>
      <c r="F188" s="67"/>
      <c r="G188" s="67"/>
      <c r="H188" s="21" t="s">
        <v>214</v>
      </c>
      <c r="I188" s="22" t="s">
        <v>237</v>
      </c>
      <c r="J188" s="31">
        <v>15549000000</v>
      </c>
      <c r="K188" s="31">
        <v>15549000000</v>
      </c>
      <c r="L188" s="31">
        <v>15549000000</v>
      </c>
      <c r="M188" s="31">
        <v>14771484360</v>
      </c>
      <c r="N188" s="31">
        <v>14771484360</v>
      </c>
      <c r="O188" s="13">
        <f t="shared" si="7"/>
        <v>1</v>
      </c>
      <c r="P188" s="20">
        <f t="shared" si="8"/>
        <v>0.9499957785066564</v>
      </c>
    </row>
    <row r="189" spans="1:16" ht="37.9" customHeight="1" x14ac:dyDescent="0.25">
      <c r="A189" s="66" t="s">
        <v>223</v>
      </c>
      <c r="B189" s="67"/>
      <c r="C189" s="67"/>
      <c r="D189" s="67"/>
      <c r="E189" s="67"/>
      <c r="F189" s="67"/>
      <c r="G189" s="67"/>
      <c r="H189" s="21" t="s">
        <v>214</v>
      </c>
      <c r="I189" s="22" t="s">
        <v>238</v>
      </c>
      <c r="J189" s="31">
        <v>2591500000</v>
      </c>
      <c r="K189" s="31">
        <v>2591500000</v>
      </c>
      <c r="L189" s="31">
        <v>2591500000</v>
      </c>
      <c r="M189" s="31">
        <v>2541797850</v>
      </c>
      <c r="N189" s="31">
        <v>2073200000</v>
      </c>
      <c r="O189" s="13">
        <f t="shared" si="7"/>
        <v>1</v>
      </c>
      <c r="P189" s="20">
        <f t="shared" si="8"/>
        <v>0.98082108817287283</v>
      </c>
    </row>
    <row r="190" spans="1:16" ht="37.9" customHeight="1" x14ac:dyDescent="0.25">
      <c r="A190" s="66" t="s">
        <v>224</v>
      </c>
      <c r="B190" s="67"/>
      <c r="C190" s="67"/>
      <c r="D190" s="67"/>
      <c r="E190" s="67"/>
      <c r="F190" s="67"/>
      <c r="G190" s="67"/>
      <c r="H190" s="21" t="s">
        <v>214</v>
      </c>
      <c r="I190" s="22" t="s">
        <v>239</v>
      </c>
      <c r="J190" s="31">
        <v>2588218000</v>
      </c>
      <c r="K190" s="31">
        <v>2588218000</v>
      </c>
      <c r="L190" s="31">
        <v>2588218000</v>
      </c>
      <c r="M190" s="31">
        <v>2329396200</v>
      </c>
      <c r="N190" s="31"/>
      <c r="O190" s="13">
        <f t="shared" si="7"/>
        <v>1</v>
      </c>
      <c r="P190" s="20">
        <f t="shared" si="8"/>
        <v>0.9</v>
      </c>
    </row>
    <row r="191" spans="1:16" ht="37.9" customHeight="1" x14ac:dyDescent="0.25">
      <c r="A191" s="66" t="s">
        <v>224</v>
      </c>
      <c r="B191" s="67"/>
      <c r="C191" s="67"/>
      <c r="D191" s="67"/>
      <c r="E191" s="67"/>
      <c r="F191" s="67"/>
      <c r="G191" s="67"/>
      <c r="H191" s="21" t="s">
        <v>214</v>
      </c>
      <c r="I191" s="22" t="s">
        <v>239</v>
      </c>
      <c r="J191" s="23">
        <v>3282000</v>
      </c>
      <c r="K191" s="23">
        <v>0</v>
      </c>
      <c r="L191" s="25"/>
      <c r="M191" s="25"/>
      <c r="N191" s="26"/>
      <c r="O191" s="13">
        <f t="shared" si="7"/>
        <v>0</v>
      </c>
      <c r="P191" s="20">
        <f t="shared" si="8"/>
        <v>0</v>
      </c>
    </row>
    <row r="192" spans="1:16" ht="37.9" customHeight="1" x14ac:dyDescent="0.25">
      <c r="A192" s="66" t="s">
        <v>225</v>
      </c>
      <c r="B192" s="67"/>
      <c r="C192" s="67"/>
      <c r="D192" s="67"/>
      <c r="E192" s="67"/>
      <c r="F192" s="67"/>
      <c r="G192" s="67"/>
      <c r="H192" s="21" t="s">
        <v>214</v>
      </c>
      <c r="I192" s="22" t="s">
        <v>240</v>
      </c>
      <c r="J192" s="31">
        <v>20732000000</v>
      </c>
      <c r="K192" s="31">
        <v>20732000000</v>
      </c>
      <c r="L192" s="31">
        <v>20732000000</v>
      </c>
      <c r="M192" s="31">
        <v>17881415640</v>
      </c>
      <c r="N192" s="31"/>
      <c r="O192" s="13">
        <f t="shared" si="7"/>
        <v>1</v>
      </c>
      <c r="P192" s="20">
        <f t="shared" si="8"/>
        <v>0.86250316612000777</v>
      </c>
    </row>
    <row r="193" spans="1:16" ht="37.9" customHeight="1" x14ac:dyDescent="0.25">
      <c r="A193" s="66" t="s">
        <v>226</v>
      </c>
      <c r="B193" s="67"/>
      <c r="C193" s="67"/>
      <c r="D193" s="67"/>
      <c r="E193" s="67"/>
      <c r="F193" s="67"/>
      <c r="G193" s="67"/>
      <c r="H193" s="21" t="s">
        <v>214</v>
      </c>
      <c r="I193" s="22" t="s">
        <v>241</v>
      </c>
      <c r="J193" s="23">
        <v>600000000</v>
      </c>
      <c r="K193" s="23">
        <v>586300000</v>
      </c>
      <c r="L193" s="23">
        <v>586300000</v>
      </c>
      <c r="M193" s="23"/>
      <c r="N193" s="23"/>
      <c r="O193" s="13">
        <f t="shared" si="7"/>
        <v>0.97716666666666663</v>
      </c>
      <c r="P193" s="20">
        <f t="shared" si="8"/>
        <v>0</v>
      </c>
    </row>
    <row r="194" spans="1:16" ht="37.9" customHeight="1" x14ac:dyDescent="0.25">
      <c r="A194" s="66" t="s">
        <v>227</v>
      </c>
      <c r="B194" s="67"/>
      <c r="C194" s="67"/>
      <c r="D194" s="67"/>
      <c r="E194" s="67"/>
      <c r="F194" s="67"/>
      <c r="G194" s="67"/>
      <c r="H194" s="21" t="s">
        <v>214</v>
      </c>
      <c r="I194" s="22" t="s">
        <v>242</v>
      </c>
      <c r="J194" s="23">
        <v>6500000000</v>
      </c>
      <c r="K194" s="23">
        <v>3341171088</v>
      </c>
      <c r="L194" s="23">
        <v>3341171088</v>
      </c>
      <c r="M194" s="23">
        <v>2453802500</v>
      </c>
      <c r="N194" s="23">
        <v>2428802500</v>
      </c>
      <c r="O194" s="13">
        <f t="shared" si="7"/>
        <v>0.51402632123076919</v>
      </c>
      <c r="P194" s="20">
        <f t="shared" si="8"/>
        <v>0.37750807692307692</v>
      </c>
    </row>
    <row r="195" spans="1:16" ht="37.9" customHeight="1" x14ac:dyDescent="0.25">
      <c r="A195" s="66" t="s">
        <v>228</v>
      </c>
      <c r="B195" s="67"/>
      <c r="C195" s="67"/>
      <c r="D195" s="67"/>
      <c r="E195" s="67"/>
      <c r="F195" s="67"/>
      <c r="G195" s="67"/>
      <c r="H195" s="21" t="s">
        <v>214</v>
      </c>
      <c r="I195" s="22" t="s">
        <v>243</v>
      </c>
      <c r="J195" s="23">
        <v>3992575000</v>
      </c>
      <c r="K195" s="23">
        <v>889979333</v>
      </c>
      <c r="L195" s="23">
        <v>889979333</v>
      </c>
      <c r="M195" s="23">
        <v>627764984</v>
      </c>
      <c r="N195" s="23">
        <v>533516984</v>
      </c>
      <c r="O195" s="13">
        <f t="shared" si="7"/>
        <v>0.2229086073523979</v>
      </c>
      <c r="P195" s="20">
        <f t="shared" si="8"/>
        <v>0.15723310996036394</v>
      </c>
    </row>
    <row r="196" spans="1:16" ht="37.9" customHeight="1" x14ac:dyDescent="0.25">
      <c r="A196" s="66" t="s">
        <v>228</v>
      </c>
      <c r="B196" s="67"/>
      <c r="C196" s="67"/>
      <c r="D196" s="67"/>
      <c r="E196" s="67"/>
      <c r="F196" s="67"/>
      <c r="G196" s="67"/>
      <c r="H196" s="21" t="s">
        <v>214</v>
      </c>
      <c r="I196" s="22" t="s">
        <v>243</v>
      </c>
      <c r="J196" s="23">
        <v>7425000</v>
      </c>
      <c r="K196" s="23">
        <v>4027616</v>
      </c>
      <c r="L196" s="25">
        <v>4027616</v>
      </c>
      <c r="M196" s="25">
        <v>4027616</v>
      </c>
      <c r="N196" s="26">
        <v>1809676</v>
      </c>
      <c r="O196" s="13">
        <f t="shared" si="7"/>
        <v>0.54243986531986532</v>
      </c>
      <c r="P196" s="20">
        <f t="shared" si="8"/>
        <v>0.54243986531986532</v>
      </c>
    </row>
    <row r="197" spans="1:16" ht="37.9" customHeight="1" x14ac:dyDescent="0.25">
      <c r="A197" s="66" t="s">
        <v>229</v>
      </c>
      <c r="B197" s="67"/>
      <c r="C197" s="67"/>
      <c r="D197" s="67"/>
      <c r="E197" s="67"/>
      <c r="F197" s="67"/>
      <c r="G197" s="67"/>
      <c r="H197" s="21" t="s">
        <v>214</v>
      </c>
      <c r="I197" s="16" t="s">
        <v>244</v>
      </c>
      <c r="J197" s="17">
        <v>38478067427</v>
      </c>
      <c r="K197" s="17">
        <v>37013936111</v>
      </c>
      <c r="L197" s="17">
        <v>36914586111</v>
      </c>
      <c r="M197" s="17">
        <v>18432777434.09</v>
      </c>
      <c r="N197" s="17">
        <v>8493593979.3400002</v>
      </c>
      <c r="O197" s="13">
        <f t="shared" si="7"/>
        <v>0.95936694796415611</v>
      </c>
      <c r="P197" s="20">
        <f t="shared" si="8"/>
        <v>0.47904634163502058</v>
      </c>
    </row>
    <row r="198" spans="1:16" ht="37.9" customHeight="1" x14ac:dyDescent="0.25">
      <c r="A198" s="66" t="s">
        <v>230</v>
      </c>
      <c r="B198" s="67"/>
      <c r="C198" s="67"/>
      <c r="D198" s="67"/>
      <c r="E198" s="67"/>
      <c r="F198" s="67"/>
      <c r="G198" s="67"/>
      <c r="H198" s="21" t="s">
        <v>214</v>
      </c>
      <c r="I198" s="16" t="s">
        <v>245</v>
      </c>
      <c r="J198" s="23">
        <v>12767570973</v>
      </c>
      <c r="K198" s="17">
        <v>8988488112</v>
      </c>
      <c r="L198" s="23">
        <v>8988488112</v>
      </c>
      <c r="M198" s="25"/>
      <c r="N198" s="26"/>
      <c r="O198" s="13">
        <f t="shared" si="7"/>
        <v>0.70400925367936074</v>
      </c>
      <c r="P198" s="20">
        <f t="shared" si="8"/>
        <v>0</v>
      </c>
    </row>
    <row r="199" spans="1:16" ht="37.9" customHeight="1" x14ac:dyDescent="0.25">
      <c r="A199" s="66" t="s">
        <v>231</v>
      </c>
      <c r="B199" s="67"/>
      <c r="C199" s="67"/>
      <c r="D199" s="67"/>
      <c r="E199" s="67"/>
      <c r="F199" s="67"/>
      <c r="G199" s="67"/>
      <c r="H199" s="21" t="s">
        <v>214</v>
      </c>
      <c r="I199" s="16" t="s">
        <v>246</v>
      </c>
      <c r="J199" s="23">
        <v>132803409197</v>
      </c>
      <c r="K199" s="17">
        <v>129161886803</v>
      </c>
      <c r="L199" s="23">
        <v>129121736802</v>
      </c>
      <c r="M199" s="23">
        <v>89384444099.449982</v>
      </c>
      <c r="N199" s="23">
        <v>77273460068.899994</v>
      </c>
      <c r="O199" s="13">
        <f t="shared" si="7"/>
        <v>0.97227727497914884</v>
      </c>
      <c r="P199" s="20">
        <f t="shared" si="8"/>
        <v>0.67305835475094988</v>
      </c>
    </row>
    <row r="200" spans="1:16" ht="37.9" customHeight="1" x14ac:dyDescent="0.25">
      <c r="A200" s="66" t="s">
        <v>232</v>
      </c>
      <c r="B200" s="67"/>
      <c r="C200" s="67"/>
      <c r="D200" s="67"/>
      <c r="E200" s="67"/>
      <c r="F200" s="67"/>
      <c r="G200" s="67"/>
      <c r="H200" s="21" t="s">
        <v>214</v>
      </c>
      <c r="I200" s="22" t="s">
        <v>247</v>
      </c>
      <c r="J200" s="23">
        <v>81900000000</v>
      </c>
      <c r="K200" s="23">
        <v>81174257400</v>
      </c>
      <c r="L200" s="23">
        <v>81110474067</v>
      </c>
      <c r="M200" s="23">
        <v>50660086457</v>
      </c>
      <c r="N200" s="23">
        <v>27079683035</v>
      </c>
      <c r="O200" s="13">
        <f t="shared" si="7"/>
        <v>0.99035987871794873</v>
      </c>
      <c r="P200" s="20">
        <f t="shared" si="8"/>
        <v>0.61856027420024418</v>
      </c>
    </row>
    <row r="201" spans="1:16" ht="37.9" customHeight="1" x14ac:dyDescent="0.25">
      <c r="A201" s="66" t="s">
        <v>233</v>
      </c>
      <c r="B201" s="67"/>
      <c r="C201" s="67"/>
      <c r="D201" s="67"/>
      <c r="E201" s="67"/>
      <c r="F201" s="67"/>
      <c r="G201" s="67"/>
      <c r="H201" s="21" t="s">
        <v>214</v>
      </c>
      <c r="I201" s="22" t="s">
        <v>248</v>
      </c>
      <c r="J201" s="23">
        <v>47999832004</v>
      </c>
      <c r="K201" s="23">
        <v>47496656111</v>
      </c>
      <c r="L201" s="23">
        <v>47496656111</v>
      </c>
      <c r="M201" s="23">
        <v>31160751104.200001</v>
      </c>
      <c r="N201" s="23">
        <v>14140751104.200001</v>
      </c>
      <c r="O201" s="13">
        <f t="shared" si="7"/>
        <v>0.98951713220666959</v>
      </c>
      <c r="P201" s="20">
        <f t="shared" si="8"/>
        <v>0.64918458676278834</v>
      </c>
    </row>
    <row r="202" spans="1:16" ht="37.9" customHeight="1" x14ac:dyDescent="0.25">
      <c r="A202" s="66" t="s">
        <v>234</v>
      </c>
      <c r="B202" s="67"/>
      <c r="C202" s="67"/>
      <c r="D202" s="67"/>
      <c r="E202" s="67"/>
      <c r="F202" s="67"/>
      <c r="G202" s="67"/>
      <c r="H202" s="21" t="s">
        <v>214</v>
      </c>
      <c r="I202" s="22" t="s">
        <v>249</v>
      </c>
      <c r="J202" s="31">
        <v>1777335515</v>
      </c>
      <c r="K202" s="31">
        <v>1516735515</v>
      </c>
      <c r="L202" s="31">
        <v>1512535515</v>
      </c>
      <c r="M202" s="31">
        <v>1388460713</v>
      </c>
      <c r="N202" s="31">
        <v>269333551</v>
      </c>
      <c r="O202" s="13">
        <f t="shared" si="7"/>
        <v>0.8510129360690798</v>
      </c>
      <c r="P202" s="20">
        <f t="shared" si="8"/>
        <v>0.78120349325265126</v>
      </c>
    </row>
    <row r="203" spans="1:16" ht="37.9" customHeight="1" x14ac:dyDescent="0.25">
      <c r="A203" s="66" t="s">
        <v>235</v>
      </c>
      <c r="B203" s="67"/>
      <c r="C203" s="67"/>
      <c r="D203" s="67"/>
      <c r="E203" s="67"/>
      <c r="F203" s="67"/>
      <c r="G203" s="67"/>
      <c r="H203" s="21" t="s">
        <v>214</v>
      </c>
      <c r="I203" s="22" t="s">
        <v>250</v>
      </c>
      <c r="J203" s="31">
        <v>8249957291</v>
      </c>
      <c r="K203" s="31">
        <v>8249957291</v>
      </c>
      <c r="L203" s="31">
        <v>8249957291</v>
      </c>
      <c r="M203" s="31">
        <v>274366700</v>
      </c>
      <c r="N203" s="35">
        <v>35000000</v>
      </c>
      <c r="O203" s="13">
        <f t="shared" si="7"/>
        <v>1</v>
      </c>
      <c r="P203" s="20">
        <f t="shared" si="8"/>
        <v>3.3256741862083418E-2</v>
      </c>
    </row>
    <row r="204" spans="1:16" ht="37.9" customHeight="1" x14ac:dyDescent="0.25">
      <c r="A204" s="66" t="s">
        <v>236</v>
      </c>
      <c r="B204" s="67"/>
      <c r="C204" s="67"/>
      <c r="D204" s="67"/>
      <c r="E204" s="67"/>
      <c r="F204" s="67"/>
      <c r="G204" s="67"/>
      <c r="H204" s="21" t="s">
        <v>214</v>
      </c>
      <c r="I204" s="22" t="s">
        <v>251</v>
      </c>
      <c r="J204" s="31">
        <v>5984825150</v>
      </c>
      <c r="K204" s="31">
        <v>5963723925.8299999</v>
      </c>
      <c r="L204" s="31">
        <v>5963723925.8299999</v>
      </c>
      <c r="M204" s="31">
        <v>3449140605.9400001</v>
      </c>
      <c r="N204" s="31">
        <v>443896481.00999999</v>
      </c>
      <c r="O204" s="13">
        <f t="shared" si="7"/>
        <v>0.99647421208788367</v>
      </c>
      <c r="P204" s="20">
        <f t="shared" si="8"/>
        <v>0.57631434828801975</v>
      </c>
    </row>
    <row r="205" spans="1:16" ht="19.899999999999999" customHeight="1" thickBot="1" x14ac:dyDescent="0.3">
      <c r="A205" s="76" t="s">
        <v>252</v>
      </c>
      <c r="B205" s="77"/>
      <c r="C205" s="77"/>
      <c r="D205" s="77"/>
      <c r="E205" s="77"/>
      <c r="F205" s="77"/>
      <c r="G205" s="77"/>
      <c r="H205" s="77"/>
      <c r="I205" s="78"/>
      <c r="J205" s="45">
        <f>SUM(J187+J10)</f>
        <v>4445074578368</v>
      </c>
      <c r="K205" s="45">
        <f t="shared" ref="K205:N205" si="10">SUM(K187+K10)</f>
        <v>4415325850086.8896</v>
      </c>
      <c r="L205" s="45">
        <f t="shared" si="10"/>
        <v>4414149323918.3096</v>
      </c>
      <c r="M205" s="45">
        <f t="shared" si="10"/>
        <v>4267213574060.6997</v>
      </c>
      <c r="N205" s="45">
        <f t="shared" si="10"/>
        <v>4174804128893.6001</v>
      </c>
      <c r="O205" s="46">
        <f t="shared" ref="O205" si="11">+L205/J205</f>
        <v>0.99304280414097246</v>
      </c>
      <c r="P205" s="47">
        <f t="shared" ref="P205" si="12">+M205/J205</f>
        <v>0.9599869470868132</v>
      </c>
    </row>
  </sheetData>
  <mergeCells count="209">
    <mergeCell ref="A187:I187"/>
    <mergeCell ref="A205:I205"/>
    <mergeCell ref="A7:G9"/>
    <mergeCell ref="A200:G200"/>
    <mergeCell ref="A201:G201"/>
    <mergeCell ref="A202:G202"/>
    <mergeCell ref="A203:G203"/>
    <mergeCell ref="A204:G204"/>
    <mergeCell ref="A188:G188"/>
    <mergeCell ref="A189:G189"/>
    <mergeCell ref="A190:G190"/>
    <mergeCell ref="A191:G191"/>
    <mergeCell ref="A192:G192"/>
    <mergeCell ref="A193:G193"/>
    <mergeCell ref="A194:G194"/>
    <mergeCell ref="A195:G195"/>
    <mergeCell ref="A196:G196"/>
    <mergeCell ref="A197:G197"/>
    <mergeCell ref="A198:G198"/>
    <mergeCell ref="A199:G199"/>
    <mergeCell ref="A183:G183"/>
    <mergeCell ref="A184:G184"/>
    <mergeCell ref="A185:G185"/>
    <mergeCell ref="A186:G186"/>
    <mergeCell ref="A178:G178"/>
    <mergeCell ref="A179:G179"/>
    <mergeCell ref="A180:G180"/>
    <mergeCell ref="A181:G181"/>
    <mergeCell ref="A182:G182"/>
    <mergeCell ref="A173:G173"/>
    <mergeCell ref="A174:G174"/>
    <mergeCell ref="A175:G175"/>
    <mergeCell ref="A176:G176"/>
    <mergeCell ref="A177:G177"/>
    <mergeCell ref="A168:G168"/>
    <mergeCell ref="A169:G169"/>
    <mergeCell ref="A170:G170"/>
    <mergeCell ref="A171:G171"/>
    <mergeCell ref="A172:G172"/>
    <mergeCell ref="A163:G163"/>
    <mergeCell ref="A164:G164"/>
    <mergeCell ref="A165:G165"/>
    <mergeCell ref="A166:G166"/>
    <mergeCell ref="A167:G167"/>
    <mergeCell ref="A158:G158"/>
    <mergeCell ref="A159:G159"/>
    <mergeCell ref="A160:G160"/>
    <mergeCell ref="A161:G161"/>
    <mergeCell ref="A162:G162"/>
    <mergeCell ref="A153:G153"/>
    <mergeCell ref="A154:G154"/>
    <mergeCell ref="A155:G155"/>
    <mergeCell ref="A156:G156"/>
    <mergeCell ref="A157:G157"/>
    <mergeCell ref="A148:G148"/>
    <mergeCell ref="A149:G149"/>
    <mergeCell ref="A150:G150"/>
    <mergeCell ref="A151:G151"/>
    <mergeCell ref="A152:G152"/>
    <mergeCell ref="A143:G143"/>
    <mergeCell ref="A144:G144"/>
    <mergeCell ref="A145:G145"/>
    <mergeCell ref="A146:G146"/>
    <mergeCell ref="A147:G147"/>
    <mergeCell ref="A138:G138"/>
    <mergeCell ref="A139:G139"/>
    <mergeCell ref="A140:G140"/>
    <mergeCell ref="A141:G141"/>
    <mergeCell ref="A142:G142"/>
    <mergeCell ref="A133:G133"/>
    <mergeCell ref="A134:G134"/>
    <mergeCell ref="A135:G135"/>
    <mergeCell ref="A136:G136"/>
    <mergeCell ref="A137:G137"/>
    <mergeCell ref="A128:G128"/>
    <mergeCell ref="A129:G129"/>
    <mergeCell ref="A130:G130"/>
    <mergeCell ref="A131:G131"/>
    <mergeCell ref="A132:G132"/>
    <mergeCell ref="A123:G123"/>
    <mergeCell ref="A124:G124"/>
    <mergeCell ref="A125:G125"/>
    <mergeCell ref="A126:G126"/>
    <mergeCell ref="A127:G127"/>
    <mergeCell ref="A118:G118"/>
    <mergeCell ref="A119:G119"/>
    <mergeCell ref="A120:G120"/>
    <mergeCell ref="A121:G121"/>
    <mergeCell ref="A122:G122"/>
    <mergeCell ref="A113:G113"/>
    <mergeCell ref="A114:G114"/>
    <mergeCell ref="A115:G115"/>
    <mergeCell ref="A116:G116"/>
    <mergeCell ref="A117:G117"/>
    <mergeCell ref="A108:G108"/>
    <mergeCell ref="A109:G109"/>
    <mergeCell ref="A110:G110"/>
    <mergeCell ref="A111:G111"/>
    <mergeCell ref="A112:G112"/>
    <mergeCell ref="A103:G103"/>
    <mergeCell ref="A104:G104"/>
    <mergeCell ref="A105:G105"/>
    <mergeCell ref="A106:G106"/>
    <mergeCell ref="A107:G107"/>
    <mergeCell ref="A98:G98"/>
    <mergeCell ref="A99:G99"/>
    <mergeCell ref="A100:G100"/>
    <mergeCell ref="A101:G101"/>
    <mergeCell ref="A102:G102"/>
    <mergeCell ref="A93:G93"/>
    <mergeCell ref="A94:G94"/>
    <mergeCell ref="A95:G95"/>
    <mergeCell ref="A96:G96"/>
    <mergeCell ref="A97:G97"/>
    <mergeCell ref="A88:G88"/>
    <mergeCell ref="A89:G89"/>
    <mergeCell ref="A90:G90"/>
    <mergeCell ref="A91:G91"/>
    <mergeCell ref="A92:G92"/>
    <mergeCell ref="A83:G83"/>
    <mergeCell ref="A84:G84"/>
    <mergeCell ref="A85:G85"/>
    <mergeCell ref="A86:G86"/>
    <mergeCell ref="A87:G87"/>
    <mergeCell ref="A78:G78"/>
    <mergeCell ref="A79:G79"/>
    <mergeCell ref="A80:G80"/>
    <mergeCell ref="A81:G81"/>
    <mergeCell ref="A82:G82"/>
    <mergeCell ref="A73:G73"/>
    <mergeCell ref="A74:G74"/>
    <mergeCell ref="A75:G75"/>
    <mergeCell ref="A76:G76"/>
    <mergeCell ref="A77:G77"/>
    <mergeCell ref="A68:G68"/>
    <mergeCell ref="A69:G69"/>
    <mergeCell ref="A70:G70"/>
    <mergeCell ref="A71:G71"/>
    <mergeCell ref="A72:G72"/>
    <mergeCell ref="A63:G63"/>
    <mergeCell ref="A64:G64"/>
    <mergeCell ref="A65:G65"/>
    <mergeCell ref="A66:G66"/>
    <mergeCell ref="A67:G67"/>
    <mergeCell ref="A58:G58"/>
    <mergeCell ref="A59:G59"/>
    <mergeCell ref="A60:G60"/>
    <mergeCell ref="A61:G61"/>
    <mergeCell ref="A62:G62"/>
    <mergeCell ref="A53:G53"/>
    <mergeCell ref="A54:G54"/>
    <mergeCell ref="A55:G55"/>
    <mergeCell ref="A56:G56"/>
    <mergeCell ref="A57:G57"/>
    <mergeCell ref="A48:G48"/>
    <mergeCell ref="A49:G49"/>
    <mergeCell ref="A50:G50"/>
    <mergeCell ref="A51:G51"/>
    <mergeCell ref="A52:G52"/>
    <mergeCell ref="A43:G43"/>
    <mergeCell ref="A44:G44"/>
    <mergeCell ref="A45:G45"/>
    <mergeCell ref="A46:G46"/>
    <mergeCell ref="A47:G47"/>
    <mergeCell ref="A38:G38"/>
    <mergeCell ref="A39:G39"/>
    <mergeCell ref="A40:G40"/>
    <mergeCell ref="A41:G41"/>
    <mergeCell ref="A42:G42"/>
    <mergeCell ref="A33:G33"/>
    <mergeCell ref="A34:G34"/>
    <mergeCell ref="A35:G35"/>
    <mergeCell ref="A36:G36"/>
    <mergeCell ref="A37:G37"/>
    <mergeCell ref="A28:G28"/>
    <mergeCell ref="A29:G29"/>
    <mergeCell ref="A30:G30"/>
    <mergeCell ref="A31:G31"/>
    <mergeCell ref="A32:G32"/>
    <mergeCell ref="A23:G23"/>
    <mergeCell ref="A24:G24"/>
    <mergeCell ref="A25:G25"/>
    <mergeCell ref="A26:G26"/>
    <mergeCell ref="A27:G27"/>
    <mergeCell ref="A18:G18"/>
    <mergeCell ref="A19:G19"/>
    <mergeCell ref="A20:G20"/>
    <mergeCell ref="A21:G21"/>
    <mergeCell ref="A22:G22"/>
    <mergeCell ref="A10:I10"/>
    <mergeCell ref="P6:P9"/>
    <mergeCell ref="I7:I9"/>
    <mergeCell ref="A11:G11"/>
    <mergeCell ref="A12:G12"/>
    <mergeCell ref="A13:G13"/>
    <mergeCell ref="A14:G14"/>
    <mergeCell ref="A15:G15"/>
    <mergeCell ref="A16:G16"/>
    <mergeCell ref="A17:G17"/>
    <mergeCell ref="A1:P1"/>
    <mergeCell ref="A2:P2"/>
    <mergeCell ref="A3:P3"/>
    <mergeCell ref="J6:J9"/>
    <mergeCell ref="K6:K9"/>
    <mergeCell ref="L6:L9"/>
    <mergeCell ref="M6:M9"/>
    <mergeCell ref="N6:N9"/>
    <mergeCell ref="O6:O9"/>
    <mergeCell ref="A6:I6"/>
  </mergeCells>
  <pageMargins left="0.7" right="0.7" top="0.75" bottom="0.75" header="0.3" footer="0.3"/>
  <ignoredErrors>
    <ignoredError sqref="B11:G136 B138:G183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62B2F9FE8187458986A235F5B706F9" ma:contentTypeVersion="14" ma:contentTypeDescription="Crear nuevo documento." ma:contentTypeScope="" ma:versionID="e167ea3ecae1ec38e2f0a8f9b32d726b">
  <xsd:schema xmlns:xsd="http://www.w3.org/2001/XMLSchema" xmlns:xs="http://www.w3.org/2001/XMLSchema" xmlns:p="http://schemas.microsoft.com/office/2006/metadata/properties" xmlns:ns3="6b505412-9521-4a97-ba40-8f7f8b4dc878" xmlns:ns4="0931f12a-7f2b-4cd1-83df-376a001c27d6" targetNamespace="http://schemas.microsoft.com/office/2006/metadata/properties" ma:root="true" ma:fieldsID="0be1ae34556bad554641c125604e151c" ns3:_="" ns4:_="">
    <xsd:import namespace="6b505412-9521-4a97-ba40-8f7f8b4dc878"/>
    <xsd:import namespace="0931f12a-7f2b-4cd1-83df-376a001c27d6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05412-9521-4a97-ba40-8f7f8b4dc878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1f12a-7f2b-4cd1-83df-376a001c27d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505412-9521-4a97-ba40-8f7f8b4dc878" xsi:nil="true"/>
  </documentManagement>
</p:properties>
</file>

<file path=customXml/itemProps1.xml><?xml version="1.0" encoding="utf-8"?>
<ds:datastoreItem xmlns:ds="http://schemas.openxmlformats.org/officeDocument/2006/customXml" ds:itemID="{FEF11E7B-5483-43DB-AF69-8CCA4A82F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505412-9521-4a97-ba40-8f7f8b4dc878"/>
    <ds:schemaRef ds:uri="0931f12a-7f2b-4cd1-83df-376a001c2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4088F-9049-4AEF-BA6C-0487172A0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775B9-255F-465A-8DC4-C56B63E9D29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6b505412-9521-4a97-ba40-8f7f8b4dc878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0931f12a-7f2b-4cd1-83df-376a001c27d6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Ricardo Sanabria Valencia</dc:creator>
  <cp:lastModifiedBy>Diana Patricia Londono Navarro</cp:lastModifiedBy>
  <dcterms:created xsi:type="dcterms:W3CDTF">2025-08-15T21:08:37Z</dcterms:created>
  <dcterms:modified xsi:type="dcterms:W3CDTF">2025-08-28T15:39:52Z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0x010100BE62B2F9FE8187458986A235F5B706F9</vt:lpwstr>
  </property>
</Properties>
</file>