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D6CC9BC1-1267-4E37-A802-A92CD47776D8}" xr6:coauthVersionLast="47" xr6:coauthVersionMax="47" xr10:uidLastSave="{00000000-0000-0000-0000-000000000000}"/>
  <bookViews>
    <workbookView xWindow="28680" yWindow="1545" windowWidth="29040" windowHeight="15720" xr2:uid="{12394583-FC45-4015-94C0-620A3427F5EB}"/>
  </bookViews>
  <sheets>
    <sheet name="JULIO" sheetId="1" r:id="rId1"/>
  </sheets>
  <definedNames>
    <definedName name="_xlnm._FilterDatabase" localSheetId="0" hidden="1">JULIO!$A$10:$Q$225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3" i="1" l="1"/>
  <c r="L203" i="1"/>
  <c r="M203" i="1"/>
  <c r="N203" i="1"/>
  <c r="J203" i="1"/>
  <c r="K10" i="1" l="1"/>
  <c r="K225" i="1" s="1"/>
  <c r="L10" i="1"/>
  <c r="L225" i="1" s="1"/>
  <c r="M10" i="1"/>
  <c r="M225" i="1" s="1"/>
  <c r="N10" i="1"/>
  <c r="N225" i="1" s="1"/>
  <c r="J10" i="1"/>
  <c r="J225" i="1" s="1"/>
  <c r="O204" i="1" l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P225" i="1" l="1"/>
  <c r="O225" i="1"/>
  <c r="O203" i="1"/>
  <c r="P203" i="1"/>
  <c r="P202" i="1" l="1"/>
  <c r="O202" i="1"/>
  <c r="P201" i="1"/>
  <c r="O201" i="1"/>
  <c r="P200" i="1"/>
  <c r="O200" i="1"/>
  <c r="P198" i="1"/>
  <c r="O198" i="1"/>
  <c r="P197" i="1"/>
  <c r="O197" i="1"/>
  <c r="P196" i="1"/>
  <c r="O196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2" i="1"/>
  <c r="O152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6" i="1"/>
  <c r="O126" i="1"/>
  <c r="P125" i="1"/>
  <c r="O125" i="1"/>
  <c r="P124" i="1"/>
  <c r="O124" i="1"/>
  <c r="P123" i="1"/>
  <c r="O123" i="1"/>
  <c r="P122" i="1"/>
  <c r="O122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5" i="1"/>
  <c r="O85" i="1"/>
  <c r="P84" i="1"/>
  <c r="O84" i="1"/>
  <c r="P83" i="1"/>
  <c r="O83" i="1"/>
  <c r="P79" i="1"/>
  <c r="O79" i="1"/>
  <c r="P76" i="1"/>
  <c r="O76" i="1"/>
  <c r="P72" i="1"/>
  <c r="O72" i="1"/>
  <c r="P71" i="1"/>
  <c r="O71" i="1"/>
  <c r="P70" i="1"/>
  <c r="O70" i="1"/>
  <c r="P68" i="1"/>
  <c r="O68" i="1"/>
  <c r="P66" i="1"/>
  <c r="O66" i="1"/>
  <c r="P65" i="1"/>
  <c r="O65" i="1"/>
  <c r="P64" i="1"/>
  <c r="O64" i="1"/>
  <c r="P61" i="1"/>
  <c r="O61" i="1"/>
  <c r="P58" i="1"/>
  <c r="O58" i="1"/>
  <c r="P57" i="1"/>
  <c r="O57" i="1"/>
  <c r="P54" i="1"/>
  <c r="O54" i="1"/>
  <c r="P53" i="1"/>
  <c r="O53" i="1"/>
  <c r="P51" i="1"/>
  <c r="O51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 l="1"/>
</calcChain>
</file>

<file path=xl/sharedStrings.xml><?xml version="1.0" encoding="utf-8"?>
<sst xmlns="http://schemas.openxmlformats.org/spreadsheetml/2006/main" count="675" uniqueCount="219">
  <si>
    <t>AGENCIA NACIONAL DE HIDROCARBUROS</t>
  </si>
  <si>
    <t>EJECUCION PRESUPUESTAL DE GASTOS VIGENCIA 2025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</si>
  <si>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</si>
  <si>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</si>
  <si>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</si>
  <si>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</si>
  <si>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</si>
  <si>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</si>
  <si>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</si>
  <si>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</si>
  <si>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</si>
  <si>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</si>
  <si>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</si>
  <si>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</si>
  <si>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 - FUNCIONAMIENTO</t>
  </si>
  <si>
    <t>21 - OTROS RECURSOS DE TESORERIA</t>
  </si>
  <si>
    <t>SERVICIOS DE SOPORTE</t>
  </si>
  <si>
    <t>MAQUINARIA DE OFICINA, CONTABILIDAD E INFORMÁTICA</t>
  </si>
  <si>
    <t>EQUIPO Y APARATOS DE RADIO, TELEVISIÓN Y COMUNICACIONES</t>
  </si>
  <si>
    <t>SERVICIOS JURÍDICOS Y CONTABLES</t>
  </si>
  <si>
    <t>SERVICIOS PROFESIONALES, CIENTÍFICOS Y TÉCNICOS (EXCEPTO LOS SERVICIOS DE INVESTIGACIÓN, URBANISMO, JURÍDICOS Y DE CONTABILIDAD)</t>
  </si>
  <si>
    <t>SERVICIOS DE TELECOMUNICACIONES, TRANSMISIÓN Y SUMINISTRO DE INFORMACIÓN</t>
  </si>
  <si>
    <t>SERVICIOS DE MANTENIMIENTO, REPARACIÓN E INSTALACIÓN (EXCEPTO SERVICIOS DE CONSTRUCCIÓN)</t>
  </si>
  <si>
    <t>SERVICIOS PROFESIONALES, CIENTÍFICOS Y TÉCNICOS (EXCEPTO LOS SERVICIOS DE INVESTIGACION, URBANISMO, JURÍDICOS Y DE CONTABILIDAD)</t>
  </si>
  <si>
    <t>PASTA O PULPA, PAPEL Y PRODUCTOS DE PAPEL; IMPRESOS Y ARTÍCULOS SIMILARES</t>
  </si>
  <si>
    <t>SENTENCIAS</t>
  </si>
  <si>
    <t>CONCILIACIONES</t>
  </si>
  <si>
    <t>LAUDOS ARBITRALES</t>
  </si>
  <si>
    <t>MUEBLES, INSTRUMENTOS MUSICALES, ARTÍCULOS DE DEPORTE Y ANTIGÜEDADES</t>
  </si>
  <si>
    <t>MAQUINARIA PARA USOS ESPECIALES</t>
  </si>
  <si>
    <t>APARATOS MÉDICOS, INSTRUMENTOS ÓPTICOS Y DE PRECISIÓN, RELOJES</t>
  </si>
  <si>
    <t>PRODUCTOS DE LA AGRICULTURA Y LA HORTICULTURA</t>
  </si>
  <si>
    <t>PRODUCTOS DE MADERA, CORCHO, CESTERÍA Y ESPARTERÍA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</si>
  <si>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</si>
  <si>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</si>
  <si>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</si>
  <si>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</si>
  <si>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</si>
  <si>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</si>
  <si>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ELABORADOS (EXCEPTO MAQUINARIA Y EQUIPO)</t>
  </si>
  <si>
    <t>MAQUINARIA PARA USO GENERAL</t>
  </si>
  <si>
    <t>MAQUINARIA Y APARATOS ELÉCTRICOS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</si>
  <si>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</si>
  <si>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</si>
  <si>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</si>
  <si>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</si>
  <si>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</si>
  <si>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</si>
  <si>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</si>
  <si>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</si>
  <si>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</si>
  <si>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OTROS SERVICIOS DE FABRICACIÓN; SERVICIOS DE EDICIÓN, IMPRESIÓN Y REPRODUCCIÓN; SERVICIOS DE RECUPERACIÓN DE MATERIALES</t>
  </si>
  <si>
    <t>SERVICIOS DE ALCANTARILLADO, RECOLECCIÓN, TRATAMIENTO Y DISPOSICIÓN DE DESECHOS Y OTROS SERVICIOS DE SANEAMIENTO AMBIENTAL</t>
  </si>
  <si>
    <t>VIÁTICOS DE LOS FUNCIONARIOS EN COMISIÓN</t>
  </si>
  <si>
    <t>IMPUESTO DE REGISTRO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</si>
  <si>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</si>
  <si>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</si>
  <si>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</si>
  <si>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</si>
  <si>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</si>
  <si>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</si>
  <si>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</si>
  <si>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</si>
  <si>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</si>
  <si>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</si>
  <si>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</si>
  <si>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</si>
  <si>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</si>
  <si>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</si>
  <si>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</si>
  <si>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</si>
  <si>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</si>
  <si>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</si>
  <si>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</si>
  <si>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</si>
  <si>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OTROS GASTOS DE PERSONAL - PREVIO CONCEPTO DGPPN</t>
  </si>
  <si>
    <t>ARTÍCULOS TEXTILES (EXCEPTO PRENDAS DE VESTIR)</t>
  </si>
  <si>
    <t>DOTACIÓN (PRENDAS DE VESTIR Y CALZADO)</t>
  </si>
  <si>
    <t>SERVICIOS DE EDUCACIÓN</t>
  </si>
  <si>
    <t>SERVICIOS PARA EL CUIDADO DE LA SALUD HUMANA Y SERVICIOS SOCIALES</t>
  </si>
  <si>
    <t>SERVICIOS DE ESPARCIMIENTO, CULTURALES Y DEPORTIVOS</t>
  </si>
  <si>
    <t>INCAPACIDADES (NO DE PENSIONES)</t>
  </si>
  <si>
    <t>LICENCIAS DE MATERNIDAD Y PATERNIDAD (NO DE PENSIONES)</t>
  </si>
  <si>
    <t>OTRAS TRANSFERENCIAS - PREVIO CONCEPTO DGPPN</t>
  </si>
  <si>
    <t>SERVICIOS DE ALOJAMIENTO PARA ESTANCIAS CORTAS</t>
  </si>
  <si>
    <t>CAJAS DE COMPENSACIÓN FAMILIAR</t>
  </si>
  <si>
    <t>SERVICIO DE TRANSPORTE DE PASAJERO</t>
  </si>
  <si>
    <t>TRANSFERIR A LA UPME LEY 143 DE 1994</t>
  </si>
  <si>
    <t>TRANSFERENCIAS DE EXCEDENTES FINANCIEROS A LA NACIÓN (ART. 16 EOP)</t>
  </si>
  <si>
    <t>IMPUESTO PREDIAL Y SOBRETASA AMBIENTAL</t>
  </si>
  <si>
    <t>IMPUESTO DE INDUSTRIA Y COMERCIO</t>
  </si>
  <si>
    <t>IMPUESTO SOBRE VEHÍCULOS AUTOMOTORES</t>
  </si>
  <si>
    <t>CUOTA DE FISCALIZACIÓN Y AUDITAJE</t>
  </si>
  <si>
    <t>C - INVERSIÓN</t>
  </si>
  <si>
    <t>53105D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</si>
  <si>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</si>
  <si>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</si>
  <si>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</si>
  <si>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40301B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</si>
  <si>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</si>
  <si>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</si>
  <si>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</si>
  <si>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40302A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</si>
  <si>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</si>
  <si>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</si>
  <si>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</si>
  <si>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</si>
  <si>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</si>
  <si>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53105E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</si>
  <si>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</si>
  <si>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</si>
  <si>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</si>
  <si>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</si>
  <si>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SERVICIO DE DIVULGACIÓN PARA LA PROMOCIÓN Y POSICIONAMIENTO DE LOS RECURSOS HIDROCARBURÍFEROS - FORTALECIMIENTO PROMOCIÓN DEL SECTOR ENERGÉTICO COLOMBIANO EN EL MARCO DE UN ESCENARIO NACIONAL E INTERNACIONAL DE TRANSICIÓN
ENERGÉTICA NACIONAL</t>
  </si>
  <si>
    <t>SERVICIO DE EVALUACIÓN DEL
POTENCIAL MINERAL DE LAS
ÁREAS DE INTERÉS -
IDENTIFICACION DE
OPORTUNIDADES EXPLORATORIAS
DE HIDROCARBUROS NACIONAL</t>
  </si>
  <si>
    <t>POTENCIAL MINERAL DE LAS
ÁREAS DE INTERÉS -
IDENTIFICACION DE
OPORTUNIDADES EXPLORATORIAS
DE HIDROCARBUROS NACIONAL</t>
  </si>
  <si>
    <t>TOTAL</t>
  </si>
  <si>
    <t>JULIO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</si>
  <si>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</si>
  <si>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</si>
  <si>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</si>
  <si>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</si>
  <si>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</si>
  <si>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</si>
  <si>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</si>
  <si>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</si>
  <si>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</si>
  <si>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</si>
  <si>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</si>
  <si>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</si>
  <si>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</si>
  <si>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</si>
  <si>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</si>
  <si>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</si>
  <si>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</si>
  <si>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</si>
  <si>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</si>
  <si>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</si>
  <si>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</si>
  <si>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</si>
  <si>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</si>
  <si>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</si>
  <si>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</si>
  <si>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</si>
  <si>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</si>
  <si>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</si>
  <si>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</si>
  <si>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</si>
  <si>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</si>
  <si>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</si>
  <si>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</si>
  <si>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</si>
  <si>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</si>
  <si>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</si>
  <si>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</si>
  <si>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</si>
  <si>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</si>
  <si>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</si>
  <si>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</si>
  <si>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</si>
  <si>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</si>
  <si>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</si>
  <si>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</si>
  <si>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</si>
  <si>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</si>
  <si>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</si>
  <si>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</si>
  <si>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</si>
  <si>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</si>
  <si>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</si>
  <si>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</si>
  <si>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</si>
  <si>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</si>
  <si>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</si>
  <si>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</si>
  <si>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</si>
  <si>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</si>
  <si>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</si>
  <si>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</si>
  <si>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</si>
  <si>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</si>
  <si>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</si>
  <si>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</si>
  <si>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</si>
  <si>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</si>
  <si>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</si>
  <si>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</si>
  <si>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</si>
  <si>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</si>
  <si>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</si>
  <si>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</si>
  <si>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</si>
  <si>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</si>
  <si>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</si>
  <si>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</si>
  <si>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</si>
  <si>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</si>
  <si>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</si>
  <si>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</si>
  <si>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</si>
  <si>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</si>
  <si>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</si>
  <si>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</si>
  <si>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</si>
  <si>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</si>
  <si>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</si>
  <si>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</si>
  <si>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</si>
  <si>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</si>
  <si>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</si>
  <si>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</si>
  <si>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</si>
  <si>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</si>
  <si>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</si>
  <si>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</si>
  <si>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</si>
  <si>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</si>
  <si>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RUBRO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</si>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</sst>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_-&quot;$&quot;\ * #,##0_-;\-&quot;$&quot;\ * #,##0_-;_-&quot;$&quot;\ * &quot;-&quot;??_-;_-@_-"/>
    <numFmt numFmtId="169" formatCode="[$$-240A]\ #,##0.00;[Red]\-[$$-240A]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7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49" fontId="4" fillId="0" borderId="6" xfId="4" applyNumberFormat="1" applyFont="1" applyBorder="1" applyAlignment="1">
      <alignment vertical="center"/>
    </xf>
    <xf numFmtId="49" fontId="4" fillId="0" borderId="7" xfId="4" applyNumberFormat="1" applyFont="1" applyBorder="1" applyAlignment="1">
      <alignment vertical="center"/>
    </xf>
    <xf numFmtId="41" fontId="4" fillId="0" borderId="7" xfId="1" applyFont="1" applyFill="1" applyBorder="1" applyAlignment="1">
      <alignment vertical="center"/>
    </xf>
    <xf numFmtId="165" fontId="4" fillId="0" borderId="7" xfId="4" applyNumberFormat="1" applyFont="1" applyBorder="1" applyAlignment="1">
      <alignment vertical="center"/>
    </xf>
    <xf numFmtId="166" fontId="4" fillId="0" borderId="7" xfId="4" applyNumberFormat="1" applyFont="1" applyBorder="1" applyAlignment="1">
      <alignment vertical="center"/>
    </xf>
    <xf numFmtId="9" fontId="4" fillId="0" borderId="7" xfId="4" applyNumberFormat="1" applyFont="1" applyBorder="1" applyAlignment="1">
      <alignment vertical="center"/>
    </xf>
    <xf numFmtId="9" fontId="4" fillId="0" borderId="8" xfId="4" applyNumberFormat="1" applyFont="1" applyBorder="1" applyAlignment="1">
      <alignment vertical="center"/>
    </xf>
    <xf numFmtId="0" fontId="4" fillId="0" borderId="7" xfId="4" applyFont="1" applyBorder="1" applyAlignment="1">
      <alignment horizontal="left" wrapText="1"/>
    </xf>
    <xf numFmtId="165" fontId="4" fillId="0" borderId="7" xfId="4" applyNumberFormat="1" applyFont="1" applyBorder="1"/>
    <xf numFmtId="166" fontId="3" fillId="0" borderId="7" xfId="4" applyNumberFormat="1" applyBorder="1"/>
    <xf numFmtId="9" fontId="4" fillId="0" borderId="0" xfId="6" applyNumberFormat="1" applyFont="1" applyFill="1" applyBorder="1" applyAlignment="1">
      <alignment horizontal="right"/>
    </xf>
    <xf numFmtId="9" fontId="4" fillId="0" borderId="8" xfId="4" applyNumberFormat="1" applyFont="1" applyBorder="1" applyAlignment="1">
      <alignment horizontal="right"/>
    </xf>
    <xf numFmtId="49" fontId="6" fillId="0" borderId="12" xfId="4" applyNumberFormat="1" applyFont="1" applyBorder="1" applyAlignment="1">
      <alignment horizontal="center" vertical="center"/>
    </xf>
    <xf numFmtId="49" fontId="6" fillId="0" borderId="15" xfId="4" applyNumberFormat="1" applyFont="1" applyBorder="1" applyAlignment="1">
      <alignment horizontal="center" vertical="center"/>
    </xf>
    <xf numFmtId="168" fontId="6" fillId="2" borderId="21" xfId="2" applyNumberFormat="1" applyFont="1" applyFill="1" applyBorder="1" applyAlignment="1">
      <alignment horizontal="right" vertical="center"/>
    </xf>
    <xf numFmtId="9" fontId="6" fillId="2" borderId="21" xfId="3" applyFont="1" applyFill="1" applyBorder="1" applyAlignment="1">
      <alignment horizontal="right" vertical="center"/>
    </xf>
    <xf numFmtId="9" fontId="6" fillId="2" borderId="22" xfId="7" applyFont="1" applyFill="1" applyBorder="1" applyAlignment="1">
      <alignment horizontal="right" vertical="center"/>
    </xf>
    <xf numFmtId="169" fontId="7" fillId="3" borderId="21" xfId="2" applyNumberFormat="1" applyFont="1" applyFill="1" applyBorder="1" applyAlignment="1">
      <alignment horizontal="right" vertical="center" wrapText="1"/>
    </xf>
    <xf numFmtId="9" fontId="6" fillId="3" borderId="21" xfId="3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left" vertical="center"/>
    </xf>
    <xf numFmtId="169" fontId="7" fillId="3" borderId="21" xfId="2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vertical="center" wrapText="1"/>
    </xf>
    <xf numFmtId="0" fontId="2" fillId="0" borderId="0" xfId="0" applyFont="1"/>
    <xf numFmtId="0" fontId="7" fillId="0" borderId="21" xfId="0" applyFont="1" applyBorder="1" applyAlignment="1">
      <alignment horizontal="left" vertical="center" wrapText="1"/>
    </xf>
    <xf numFmtId="169" fontId="7" fillId="0" borderId="21" xfId="2" applyNumberFormat="1" applyFont="1" applyBorder="1" applyAlignment="1">
      <alignment horizontal="right" vertical="center" wrapText="1"/>
    </xf>
    <xf numFmtId="1" fontId="9" fillId="0" borderId="21" xfId="4" applyNumberFormat="1" applyFont="1" applyBorder="1" applyAlignment="1">
      <alignment vertical="center" wrapText="1"/>
    </xf>
    <xf numFmtId="169" fontId="7" fillId="3" borderId="26" xfId="2" applyNumberFormat="1" applyFont="1" applyFill="1" applyBorder="1" applyAlignment="1">
      <alignment horizontal="right" vertical="center" wrapText="1"/>
    </xf>
    <xf numFmtId="1" fontId="9" fillId="0" borderId="26" xfId="4" applyNumberFormat="1" applyFont="1" applyBorder="1" applyAlignment="1">
      <alignment vertical="center" wrapText="1"/>
    </xf>
    <xf numFmtId="0" fontId="9" fillId="0" borderId="21" xfId="4" applyFont="1" applyBorder="1" applyAlignment="1">
      <alignment vertical="center" wrapText="1"/>
    </xf>
    <xf numFmtId="0" fontId="9" fillId="0" borderId="26" xfId="4" applyFont="1" applyBorder="1" applyAlignment="1">
      <alignment vertical="center" wrapText="1"/>
    </xf>
    <xf numFmtId="169" fontId="7" fillId="3" borderId="26" xfId="2" applyNumberFormat="1" applyFont="1" applyFill="1" applyBorder="1" applyAlignment="1">
      <alignment horizontal="right" vertical="center"/>
    </xf>
    <xf numFmtId="169" fontId="7" fillId="0" borderId="26" xfId="2" applyNumberFormat="1" applyFont="1" applyBorder="1" applyAlignment="1">
      <alignment horizontal="right" vertical="center" wrapText="1"/>
    </xf>
    <xf numFmtId="169" fontId="7" fillId="0" borderId="26" xfId="2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169" fontId="10" fillId="2" borderId="21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>
      <alignment horizontal="left"/>
    </xf>
    <xf numFmtId="9" fontId="6" fillId="3" borderId="22" xfId="7" applyFont="1" applyFill="1" applyBorder="1" applyAlignment="1">
      <alignment horizontal="right" vertical="center"/>
    </xf>
    <xf numFmtId="169" fontId="10" fillId="2" borderId="33" xfId="0" applyNumberFormat="1" applyFont="1" applyFill="1" applyBorder="1"/>
    <xf numFmtId="9" fontId="6" fillId="2" borderId="33" xfId="3" applyFont="1" applyFill="1" applyBorder="1" applyAlignment="1">
      <alignment horizontal="right" vertical="center"/>
    </xf>
    <xf numFmtId="9" fontId="6" fillId="2" borderId="34" xfId="7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0" fontId="10" fillId="2" borderId="32" xfId="0" applyFont="1" applyFill="1" applyBorder="1" applyAlignment="1">
      <alignment horizontal="left"/>
    </xf>
    <xf numFmtId="9" fontId="4" fillId="0" borderId="14" xfId="4" applyNumberFormat="1" applyFont="1" applyBorder="1" applyAlignment="1">
      <alignment horizontal="center" vertical="center" wrapText="1"/>
    </xf>
    <xf numFmtId="9" fontId="4" fillId="0" borderId="17" xfId="4" applyNumberFormat="1" applyFont="1" applyBorder="1" applyAlignment="1">
      <alignment horizontal="center" vertical="center" wrapText="1"/>
    </xf>
    <xf numFmtId="9" fontId="4" fillId="0" borderId="20" xfId="4" applyNumberFormat="1" applyFont="1" applyBorder="1" applyAlignment="1">
      <alignment horizontal="center" vertical="center" wrapText="1"/>
    </xf>
    <xf numFmtId="49" fontId="6" fillId="0" borderId="12" xfId="4" applyNumberFormat="1" applyFont="1" applyBorder="1" applyAlignment="1">
      <alignment horizontal="center" vertical="center" wrapText="1"/>
    </xf>
    <xf numFmtId="49" fontId="6" fillId="0" borderId="15" xfId="4" applyNumberFormat="1" applyFont="1" applyBorder="1" applyAlignment="1">
      <alignment horizontal="center" vertical="center" wrapText="1"/>
    </xf>
    <xf numFmtId="49" fontId="6" fillId="0" borderId="18" xfId="4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164" fontId="4" fillId="0" borderId="1" xfId="4" applyNumberFormat="1" applyFont="1" applyBorder="1" applyAlignment="1">
      <alignment horizontal="center" vertical="center" wrapText="1"/>
    </xf>
    <xf numFmtId="164" fontId="4" fillId="0" borderId="2" xfId="4" applyNumberFormat="1" applyFont="1" applyBorder="1" applyAlignment="1">
      <alignment horizontal="center" vertical="center" wrapText="1"/>
    </xf>
    <xf numFmtId="164" fontId="4" fillId="0" borderId="3" xfId="4" applyNumberFormat="1" applyFont="1" applyBorder="1" applyAlignment="1">
      <alignment horizontal="center" vertical="center" wrapText="1"/>
    </xf>
    <xf numFmtId="164" fontId="4" fillId="0" borderId="4" xfId="4" applyNumberFormat="1" applyFont="1" applyBorder="1" applyAlignment="1">
      <alignment horizontal="center" vertical="center" wrapText="1"/>
    </xf>
    <xf numFmtId="164" fontId="4" fillId="0" borderId="0" xfId="4" applyNumberFormat="1" applyFont="1" applyBorder="1" applyAlignment="1">
      <alignment horizontal="center" vertical="center" wrapText="1"/>
    </xf>
    <xf numFmtId="164" fontId="4" fillId="0" borderId="5" xfId="4" applyNumberFormat="1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165" fontId="4" fillId="0" borderId="12" xfId="4" applyNumberFormat="1" applyFont="1" applyBorder="1" applyAlignment="1">
      <alignment horizontal="center" vertical="center" wrapText="1"/>
    </xf>
    <xf numFmtId="165" fontId="4" fillId="0" borderId="15" xfId="4" applyNumberFormat="1" applyFont="1" applyBorder="1" applyAlignment="1">
      <alignment horizontal="center" vertical="center" wrapText="1"/>
    </xf>
    <xf numFmtId="165" fontId="4" fillId="0" borderId="18" xfId="4" applyNumberFormat="1" applyFont="1" applyBorder="1" applyAlignment="1">
      <alignment horizontal="center" vertical="center" wrapText="1"/>
    </xf>
    <xf numFmtId="9" fontId="4" fillId="0" borderId="13" xfId="4" applyNumberFormat="1" applyFont="1" applyBorder="1" applyAlignment="1">
      <alignment horizontal="center" vertical="center" wrapText="1"/>
    </xf>
    <xf numFmtId="9" fontId="4" fillId="0" borderId="16" xfId="4" applyNumberFormat="1" applyFont="1" applyBorder="1" applyAlignment="1">
      <alignment horizontal="center" vertical="center" wrapText="1"/>
    </xf>
    <xf numFmtId="9" fontId="4" fillId="0" borderId="19" xfId="4" applyNumberFormat="1" applyFont="1" applyBorder="1" applyAlignment="1">
      <alignment horizontal="center" vertical="center" wrapText="1"/>
    </xf>
    <xf numFmtId="49" fontId="6" fillId="2" borderId="23" xfId="4" applyNumberFormat="1" applyFont="1" applyFill="1" applyBorder="1" applyAlignment="1">
      <alignment horizontal="left" vertical="center" wrapText="1"/>
    </xf>
    <xf numFmtId="49" fontId="6" fillId="2" borderId="24" xfId="4" applyNumberFormat="1" applyFont="1" applyFill="1" applyBorder="1" applyAlignment="1">
      <alignment horizontal="left" vertical="center" wrapText="1"/>
    </xf>
    <xf numFmtId="49" fontId="6" fillId="2" borderId="25" xfId="4" applyNumberFormat="1" applyFont="1" applyFill="1" applyBorder="1" applyAlignment="1">
      <alignment horizontal="left" vertical="center" wrapText="1"/>
    </xf>
    <xf numFmtId="49" fontId="4" fillId="0" borderId="1" xfId="4" applyNumberFormat="1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/>
    </xf>
    <xf numFmtId="49" fontId="4" fillId="0" borderId="4" xfId="4" applyNumberFormat="1" applyFont="1" applyBorder="1" applyAlignment="1">
      <alignment horizontal="center" vertical="center"/>
    </xf>
    <xf numFmtId="49" fontId="4" fillId="0" borderId="0" xfId="4" applyNumberFormat="1" applyFont="1" applyBorder="1" applyAlignment="1">
      <alignment horizontal="center" vertical="center"/>
    </xf>
    <xf numFmtId="49" fontId="4" fillId="0" borderId="5" xfId="4" applyNumberFormat="1" applyFont="1" applyBorder="1" applyAlignment="1">
      <alignment horizontal="center" vertical="center"/>
    </xf>
    <xf numFmtId="49" fontId="4" fillId="0" borderId="27" xfId="4" applyNumberFormat="1" applyFont="1" applyBorder="1" applyAlignment="1">
      <alignment horizontal="center" vertical="center"/>
    </xf>
    <xf numFmtId="49" fontId="4" fillId="0" borderId="28" xfId="4" applyNumberFormat="1" applyFont="1" applyBorder="1" applyAlignment="1">
      <alignment horizontal="center" vertical="center"/>
    </xf>
    <xf numFmtId="49" fontId="4" fillId="0" borderId="29" xfId="4" applyNumberFormat="1" applyFont="1" applyBorder="1" applyAlignment="1">
      <alignment horizontal="center" vertical="center"/>
    </xf>
    <xf numFmtId="1" fontId="4" fillId="0" borderId="9" xfId="4" applyNumberFormat="1" applyFont="1" applyBorder="1" applyAlignment="1">
      <alignment horizontal="center" vertical="center"/>
    </xf>
    <xf numFmtId="1" fontId="4" fillId="0" borderId="10" xfId="4" applyNumberFormat="1" applyFont="1" applyBorder="1" applyAlignment="1">
      <alignment horizontal="center" vertical="center"/>
    </xf>
    <xf numFmtId="1" fontId="4" fillId="0" borderId="11" xfId="4" applyNumberFormat="1" applyFont="1" applyBorder="1" applyAlignment="1">
      <alignment horizontal="center" vertical="center"/>
    </xf>
  </cellXfs>
  <cellStyles count="9">
    <cellStyle name="Millares [0]" xfId="1" builtinId="6"/>
    <cellStyle name="Millares_INFORME RESERVA FONDO ROTATORIO 2005" xfId="6" xr:uid="{0A6F16B8-DF1E-41E3-9ED2-5D5DF1E429B7}"/>
    <cellStyle name="Moneda" xfId="2" builtinId="4"/>
    <cellStyle name="Normal" xfId="0" builtinId="0"/>
    <cellStyle name="Normal 2" xfId="4" xr:uid="{A4497172-2AC1-4E0B-A93A-C9B8D509AB13}"/>
    <cellStyle name="Normal 3" xfId="8" xr:uid="{C880D104-C3E2-49DC-AF4A-2C095694FF4E}"/>
    <cellStyle name="Normal_INFORME RESERVA FONDO ROTATORIO 2005" xfId="5" xr:uid="{2F31CE78-6F3A-4F29-B3B3-339CEB2D1727}"/>
    <cellStyle name="Percent 2" xfId="7" xr:uid="{CF990838-3D48-475B-87A0-DE9BAEFD16C2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79D29DE-6011-4246-9B58-646D04BFA629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EF2FD44-156F-40EF-B811-19082B8F2F2F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71757E0-9FFE-4397-98DB-AAD5F6A86E8C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55B06A48-9BF5-4DD7-9DC0-784B15D90E59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F162CB88-2DBD-4DD6-BD8B-0B2904970F6B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49E19E60-EDA8-4D5E-81D0-C08E29F99227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8338CF03-665E-4593-B14D-DEDFF4886AC6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E7C80B34-BA37-4764-992B-C4268511C1F7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9436B1E-BA65-4E61-9AF3-19F6BBB1B780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C1093CCF-DE34-42D9-8ACC-E0D69A7C1F24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2F0AF052-1797-412D-B11A-04DCD2B77016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A427FECF-4CD3-4842-ADAC-D7DA9EA6C55E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AFC31F80-33BC-4180-B2EB-45694E4645E8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B19FDDBE-254F-4377-816F-24F4B81C403C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3B0DAB8D-67FD-482A-84EA-A6A27351BC17}"/>
            </a:ext>
          </a:extLst>
        </xdr:cNvPr>
        <xdr:cNvSpPr txBox="1">
          <a:spLocks noChangeArrowheads="1"/>
        </xdr:cNvSpPr>
      </xdr:nvSpPr>
      <xdr:spPr bwMode="auto">
        <a:xfrm>
          <a:off x="5059456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052C6FA-77D2-4504-8B5B-C67A2AFCF3A1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FC33B52B-30FA-4174-B6BA-BABC019C0802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A00D909-9E3F-4A27-A4CB-73712A5C3821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F38E1A7A-F91F-4977-86C4-46B560B8AB67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F49F0225-35B8-4731-BDAC-6A926CDDBBF8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B2C908F0-12A4-4A17-B9A8-B4E941911D6D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2B7847EB-7C09-48BC-92E9-200F8A4F877D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02A488E2-F3E0-4DEE-B26C-246512D79D6B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F62CE4C0-9451-40C7-9335-80E4E6F2FCB3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57A6A767-3CD5-4607-9826-4E5DE7269575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3A81B019-D636-4C3B-9F41-A1EEEFAFE20D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C2197453-B6F9-47B6-8529-0E79143AC246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A918364B-E58A-4860-A341-97A0DDAEC1C4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C8B9365F-8643-400F-8B9D-544BB7A3E641}"/>
            </a:ext>
          </a:extLst>
        </xdr:cNvPr>
        <xdr:cNvSpPr txBox="1">
          <a:spLocks noChangeArrowheads="1"/>
        </xdr:cNvSpPr>
      </xdr:nvSpPr>
      <xdr:spPr bwMode="auto">
        <a:xfrm>
          <a:off x="4857750" y="1742694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B7A9C031-38FD-4923-A487-7132CE221714}"/>
            </a:ext>
          </a:extLst>
        </xdr:cNvPr>
        <xdr:cNvSpPr txBox="1">
          <a:spLocks noChangeArrowheads="1"/>
        </xdr:cNvSpPr>
      </xdr:nvSpPr>
      <xdr:spPr bwMode="auto">
        <a:xfrm>
          <a:off x="5059456" y="1742694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2830-DD66-4D1D-81D7-B4AAA532F8F9}">
  <dimension ref="A1:Q227"/>
  <sheetViews>
    <sheetView tabSelected="1" zoomScale="94" workbookViewId="0">
      <selection activeCell="A227" sqref="A227"/>
    </sheetView>
  </sheetViews>
  <sheetFormatPr baseColWidth="10" defaultRowHeight="15" x14ac:dyDescent="0.25"/>
  <cols>
    <col min="1" max="1" width="9.42578125" customWidth="1"/>
    <col min="2" max="2" width="11.7109375" bestFit="1" customWidth="1"/>
    <col min="3" max="3" width="6.5703125" customWidth="1"/>
    <col min="4" max="4" width="5.140625" customWidth="1"/>
    <col min="5" max="5" width="1.28515625" customWidth="1"/>
    <col min="6" max="6" width="5.140625" customWidth="1"/>
    <col min="7" max="7" width="11.5703125" hidden="1" customWidth="1"/>
    <col min="9" max="9" width="17.140625" customWidth="1"/>
    <col min="10" max="10" width="20.140625" bestFit="1" customWidth="1"/>
    <col min="11" max="11" width="23.42578125" customWidth="1"/>
    <col min="12" max="12" width="20.7109375" customWidth="1"/>
    <col min="13" max="13" width="23.7109375" customWidth="1"/>
    <col min="14" max="14" width="20.28515625" customWidth="1"/>
    <col min="15" max="16" width="11.7109375" bestFit="1" customWidth="1"/>
  </cols>
  <sheetData>
    <row r="1" spans="1:16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1:16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6" x14ac:dyDescent="0.25">
      <c r="A3" s="64" t="s">
        <v>117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spans="1:16" ht="15.75" thickBot="1" x14ac:dyDescent="0.3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16" ht="15.75" thickBot="1" x14ac:dyDescent="0.3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38"/>
      <c r="O5" s="11"/>
      <c r="P5" s="12"/>
    </row>
    <row r="6" spans="1:16" ht="15.75" thickBot="1" x14ac:dyDescent="0.3">
      <c r="A6" s="85" t="s">
        <v>2</v>
      </c>
      <c r="B6" s="86"/>
      <c r="C6" s="86"/>
      <c r="D6" s="86"/>
      <c r="E6" s="86"/>
      <c r="F6" s="86"/>
      <c r="G6" s="86"/>
      <c r="H6" s="86"/>
      <c r="I6" s="87"/>
      <c r="J6" s="67" t="s">
        <v>3</v>
      </c>
      <c r="K6" s="67" t="s">
        <v>4</v>
      </c>
      <c r="L6" s="67" t="s">
        <v>5</v>
      </c>
      <c r="M6" s="67" t="s">
        <v>6</v>
      </c>
      <c r="N6" s="67" t="s">
        <v>7</v>
      </c>
      <c r="O6" s="70" t="s">
        <v>8</v>
      </c>
      <c r="P6" s="49" t="s">
        <v>9</v>
      </c>
    </row>
    <row r="7" spans="1:16" x14ac:dyDescent="0.25">
      <c r="A7" s="76" t="s">
        <v>217</v>
      </c>
      <c r="B7" s="77"/>
      <c r="C7" s="77"/>
      <c r="D7" s="77"/>
      <c r="E7" s="77"/>
      <c r="F7" s="77"/>
      <c r="G7" s="78"/>
      <c r="H7" s="13" t="s">
        <v>10</v>
      </c>
      <c r="I7" s="52" t="s">
        <v>11</v>
      </c>
      <c r="J7" s="68"/>
      <c r="K7" s="68"/>
      <c r="L7" s="68"/>
      <c r="M7" s="68"/>
      <c r="N7" s="68"/>
      <c r="O7" s="71"/>
      <c r="P7" s="50"/>
    </row>
    <row r="8" spans="1:16" x14ac:dyDescent="0.25">
      <c r="A8" s="79"/>
      <c r="B8" s="80"/>
      <c r="C8" s="80"/>
      <c r="D8" s="80"/>
      <c r="E8" s="80"/>
      <c r="F8" s="80"/>
      <c r="G8" s="81"/>
      <c r="H8" s="14" t="s">
        <v>12</v>
      </c>
      <c r="I8" s="53"/>
      <c r="J8" s="68"/>
      <c r="K8" s="68"/>
      <c r="L8" s="68"/>
      <c r="M8" s="68"/>
      <c r="N8" s="68"/>
      <c r="O8" s="71"/>
      <c r="P8" s="50"/>
    </row>
    <row r="9" spans="1:16" x14ac:dyDescent="0.25">
      <c r="A9" s="82"/>
      <c r="B9" s="83"/>
      <c r="C9" s="83"/>
      <c r="D9" s="83"/>
      <c r="E9" s="83"/>
      <c r="F9" s="83"/>
      <c r="G9" s="84"/>
      <c r="H9" s="14" t="s">
        <v>13</v>
      </c>
      <c r="I9" s="54"/>
      <c r="J9" s="69"/>
      <c r="K9" s="69"/>
      <c r="L9" s="69"/>
      <c r="M9" s="69"/>
      <c r="N9" s="69"/>
      <c r="O9" s="72"/>
      <c r="P9" s="51"/>
    </row>
    <row r="10" spans="1:16" ht="14.45" customHeight="1" x14ac:dyDescent="0.25">
      <c r="A10" s="73" t="s">
        <v>14</v>
      </c>
      <c r="B10" s="74"/>
      <c r="C10" s="74"/>
      <c r="D10" s="74"/>
      <c r="E10" s="74"/>
      <c r="F10" s="74"/>
      <c r="G10" s="74"/>
      <c r="H10" s="74"/>
      <c r="I10" s="75"/>
      <c r="J10" s="15">
        <f>SUM(J11:J202)</f>
        <v>3064210361082</v>
      </c>
      <c r="K10" s="15">
        <f t="shared" ref="K10:N10" si="0">SUM(K11:K202)</f>
        <v>2011441066462.4802</v>
      </c>
      <c r="L10" s="15">
        <f t="shared" si="0"/>
        <v>1994209177960.7</v>
      </c>
      <c r="M10" s="15">
        <f t="shared" si="0"/>
        <v>1969433312952.5901</v>
      </c>
      <c r="N10" s="15">
        <f t="shared" si="0"/>
        <v>1969365040675.1501</v>
      </c>
      <c r="O10" s="16">
        <f>+L10/J10</f>
        <v>0.65080687778123913</v>
      </c>
      <c r="P10" s="17">
        <f>+M10/J10</f>
        <v>0.64272131507876162</v>
      </c>
    </row>
    <row r="11" spans="1:16" ht="32.450000000000003" customHeight="1" x14ac:dyDescent="0.25">
      <c r="A11" s="55" t="s">
        <v>118</v>
      </c>
      <c r="B11" s="56"/>
      <c r="C11" s="56"/>
      <c r="D11" s="56"/>
      <c r="E11" s="56"/>
      <c r="F11" s="56"/>
      <c r="G11" s="57"/>
      <c r="H11" s="26" t="s">
        <v>15</v>
      </c>
      <c r="I11" s="34" t="s">
        <v>55</v>
      </c>
      <c r="J11" s="25">
        <v>19616391244</v>
      </c>
      <c r="K11" s="27">
        <v>15000000000</v>
      </c>
      <c r="L11" s="27">
        <v>10537441673</v>
      </c>
      <c r="M11" s="27">
        <v>10537292878</v>
      </c>
      <c r="N11" s="27">
        <v>10537292878</v>
      </c>
      <c r="O11" s="19">
        <f t="shared" ref="O11:O74" si="1">+L11/J11</f>
        <v>0.53717534188267435</v>
      </c>
      <c r="P11" s="39">
        <f t="shared" ref="P11:P74" si="2">+M11/J11</f>
        <v>0.53716775664448513</v>
      </c>
    </row>
    <row r="12" spans="1:16" ht="32.450000000000003" customHeight="1" x14ac:dyDescent="0.25">
      <c r="A12" s="55" t="s">
        <v>118</v>
      </c>
      <c r="B12" s="56">
        <v>2</v>
      </c>
      <c r="C12" s="56">
        <v>2</v>
      </c>
      <c r="D12" s="56">
        <v>2</v>
      </c>
      <c r="E12" s="56">
        <v>8</v>
      </c>
      <c r="F12" s="56">
        <v>5</v>
      </c>
      <c r="G12" s="57"/>
      <c r="H12" s="26" t="s">
        <v>15</v>
      </c>
      <c r="I12" s="34" t="s">
        <v>55</v>
      </c>
      <c r="J12" s="21">
        <v>8000000</v>
      </c>
      <c r="K12" s="27">
        <v>8000000</v>
      </c>
      <c r="L12" s="27">
        <v>1763147.83</v>
      </c>
      <c r="M12" s="27">
        <v>1763147.83</v>
      </c>
      <c r="N12" s="27">
        <v>1763147.83</v>
      </c>
      <c r="O12" s="19">
        <f t="shared" si="1"/>
        <v>0.22039347875000001</v>
      </c>
      <c r="P12" s="39">
        <f t="shared" si="2"/>
        <v>0.22039347875000001</v>
      </c>
    </row>
    <row r="13" spans="1:16" ht="32.450000000000003" customHeight="1" x14ac:dyDescent="0.25">
      <c r="A13" s="55" t="s">
        <v>119</v>
      </c>
      <c r="B13" s="56">
        <v>5</v>
      </c>
      <c r="C13" s="56">
        <v>1</v>
      </c>
      <c r="D13" s="56">
        <v>1</v>
      </c>
      <c r="E13" s="56">
        <v>4</v>
      </c>
      <c r="F13" s="56">
        <v>5</v>
      </c>
      <c r="G13" s="57"/>
      <c r="H13" s="26" t="s">
        <v>15</v>
      </c>
      <c r="I13" s="34" t="s">
        <v>56</v>
      </c>
      <c r="J13" s="25">
        <v>3121422148</v>
      </c>
      <c r="K13" s="27">
        <v>2000000000</v>
      </c>
      <c r="L13" s="27">
        <v>1519329609</v>
      </c>
      <c r="M13" s="27">
        <v>1519329609</v>
      </c>
      <c r="N13" s="27">
        <v>1519329609</v>
      </c>
      <c r="O13" s="19">
        <f t="shared" si="1"/>
        <v>0.48674275281012069</v>
      </c>
      <c r="P13" s="39">
        <f t="shared" si="2"/>
        <v>0.48674275281012069</v>
      </c>
    </row>
    <row r="14" spans="1:16" ht="32.450000000000003" customHeight="1" x14ac:dyDescent="0.25">
      <c r="A14" s="55" t="s">
        <v>120</v>
      </c>
      <c r="B14" s="56">
        <v>5</v>
      </c>
      <c r="C14" s="56">
        <v>1</v>
      </c>
      <c r="D14" s="56">
        <v>1</v>
      </c>
      <c r="E14" s="56">
        <v>4</v>
      </c>
      <c r="F14" s="56">
        <v>7</v>
      </c>
      <c r="G14" s="57"/>
      <c r="H14" s="26" t="s">
        <v>15</v>
      </c>
      <c r="I14" s="34" t="s">
        <v>57</v>
      </c>
      <c r="J14" s="25">
        <v>974694856</v>
      </c>
      <c r="K14" s="27">
        <v>970000000</v>
      </c>
      <c r="L14" s="27">
        <v>960861478</v>
      </c>
      <c r="M14" s="27">
        <v>960303328</v>
      </c>
      <c r="N14" s="27">
        <v>960303328</v>
      </c>
      <c r="O14" s="19">
        <f t="shared" si="1"/>
        <v>0.98580747819192349</v>
      </c>
      <c r="P14" s="39">
        <f t="shared" si="2"/>
        <v>0.98523483743511209</v>
      </c>
    </row>
    <row r="15" spans="1:16" ht="32.450000000000003" customHeight="1" x14ac:dyDescent="0.25">
      <c r="A15" s="55" t="s">
        <v>120</v>
      </c>
      <c r="B15" s="56">
        <v>5</v>
      </c>
      <c r="C15" s="56">
        <v>1</v>
      </c>
      <c r="D15" s="56">
        <v>2</v>
      </c>
      <c r="E15" s="56">
        <v>8</v>
      </c>
      <c r="F15" s="56">
        <v>2</v>
      </c>
      <c r="G15" s="57"/>
      <c r="H15" s="26" t="s">
        <v>15</v>
      </c>
      <c r="I15" s="35" t="s">
        <v>57</v>
      </c>
      <c r="J15" s="21">
        <v>689850</v>
      </c>
      <c r="K15" s="27">
        <v>689850</v>
      </c>
      <c r="L15" s="27">
        <v>0</v>
      </c>
      <c r="M15" s="27">
        <v>0</v>
      </c>
      <c r="N15" s="27">
        <v>0</v>
      </c>
      <c r="O15" s="19">
        <f t="shared" si="1"/>
        <v>0</v>
      </c>
      <c r="P15" s="39">
        <f t="shared" si="2"/>
        <v>0</v>
      </c>
    </row>
    <row r="16" spans="1:16" ht="32.450000000000003" customHeight="1" x14ac:dyDescent="0.25">
      <c r="A16" s="55" t="s">
        <v>121</v>
      </c>
      <c r="B16" s="56">
        <v>5</v>
      </c>
      <c r="C16" s="56">
        <v>1</v>
      </c>
      <c r="D16" s="56">
        <v>2</v>
      </c>
      <c r="E16" s="56">
        <v>8</v>
      </c>
      <c r="F16" s="56">
        <v>3</v>
      </c>
      <c r="G16" s="57"/>
      <c r="H16" s="26" t="s">
        <v>15</v>
      </c>
      <c r="I16" s="35" t="s">
        <v>58</v>
      </c>
      <c r="J16" s="25">
        <v>663350257</v>
      </c>
      <c r="K16" s="27">
        <v>650000000</v>
      </c>
      <c r="L16" s="27">
        <v>446975814</v>
      </c>
      <c r="M16" s="27">
        <v>446975814</v>
      </c>
      <c r="N16" s="27">
        <v>446975814</v>
      </c>
      <c r="O16" s="19">
        <f t="shared" si="1"/>
        <v>0.67381569432330835</v>
      </c>
      <c r="P16" s="39">
        <f t="shared" si="2"/>
        <v>0.67381569432330835</v>
      </c>
    </row>
    <row r="17" spans="1:16" ht="32.450000000000003" customHeight="1" x14ac:dyDescent="0.25">
      <c r="A17" s="55" t="s">
        <v>121</v>
      </c>
      <c r="B17" s="56">
        <v>5</v>
      </c>
      <c r="C17" s="56">
        <v>1</v>
      </c>
      <c r="D17" s="56">
        <v>2</v>
      </c>
      <c r="E17" s="56">
        <v>8</v>
      </c>
      <c r="F17" s="56">
        <v>4</v>
      </c>
      <c r="G17" s="57"/>
      <c r="H17" s="28" t="s">
        <v>15</v>
      </c>
      <c r="I17" s="35" t="s">
        <v>58</v>
      </c>
      <c r="J17" s="21">
        <v>69300</v>
      </c>
      <c r="K17" s="18">
        <v>69300</v>
      </c>
      <c r="L17" s="18">
        <v>0</v>
      </c>
      <c r="M17" s="18">
        <v>0</v>
      </c>
      <c r="N17" s="18">
        <v>0</v>
      </c>
      <c r="O17" s="19">
        <f t="shared" si="1"/>
        <v>0</v>
      </c>
      <c r="P17" s="39">
        <f t="shared" si="2"/>
        <v>0</v>
      </c>
    </row>
    <row r="18" spans="1:16" ht="32.450000000000003" customHeight="1" x14ac:dyDescent="0.25">
      <c r="A18" s="55" t="s">
        <v>122</v>
      </c>
      <c r="B18" s="56">
        <v>5</v>
      </c>
      <c r="C18" s="56">
        <v>1</v>
      </c>
      <c r="D18" s="56">
        <v>2</v>
      </c>
      <c r="E18" s="56">
        <v>8</v>
      </c>
      <c r="F18" s="56">
        <v>5</v>
      </c>
      <c r="G18" s="57"/>
      <c r="H18" s="26" t="s">
        <v>15</v>
      </c>
      <c r="I18" s="35" t="s">
        <v>59</v>
      </c>
      <c r="J18" s="25">
        <v>135273327</v>
      </c>
      <c r="K18" s="27">
        <v>100000000</v>
      </c>
      <c r="L18" s="27">
        <v>48051238</v>
      </c>
      <c r="M18" s="27">
        <v>48051238</v>
      </c>
      <c r="N18" s="27">
        <v>48051238</v>
      </c>
      <c r="O18" s="19">
        <f t="shared" si="1"/>
        <v>0.35521591037677369</v>
      </c>
      <c r="P18" s="39">
        <f t="shared" si="2"/>
        <v>0.35521591037677369</v>
      </c>
    </row>
    <row r="19" spans="1:16" ht="32.450000000000003" customHeight="1" x14ac:dyDescent="0.25">
      <c r="A19" s="55" t="s">
        <v>122</v>
      </c>
      <c r="B19" s="56">
        <v>5</v>
      </c>
      <c r="C19" s="56">
        <v>1</v>
      </c>
      <c r="D19" s="56">
        <v>2</v>
      </c>
      <c r="E19" s="56">
        <v>8</v>
      </c>
      <c r="F19" s="56">
        <v>7</v>
      </c>
      <c r="G19" s="57"/>
      <c r="H19" s="26" t="s">
        <v>15</v>
      </c>
      <c r="I19" s="35" t="s">
        <v>59</v>
      </c>
      <c r="J19" s="21">
        <v>63000</v>
      </c>
      <c r="K19" s="27">
        <v>63000</v>
      </c>
      <c r="L19" s="27">
        <v>0</v>
      </c>
      <c r="M19" s="27">
        <v>0</v>
      </c>
      <c r="N19" s="27">
        <v>0</v>
      </c>
      <c r="O19" s="19">
        <f t="shared" si="1"/>
        <v>0</v>
      </c>
      <c r="P19" s="39">
        <f t="shared" si="2"/>
        <v>0</v>
      </c>
    </row>
    <row r="20" spans="1:16" ht="32.450000000000003" customHeight="1" x14ac:dyDescent="0.25">
      <c r="A20" s="55" t="s">
        <v>123</v>
      </c>
      <c r="B20" s="56"/>
      <c r="C20" s="56"/>
      <c r="D20" s="56"/>
      <c r="E20" s="56"/>
      <c r="F20" s="56"/>
      <c r="G20" s="57"/>
      <c r="H20" s="26" t="s">
        <v>15</v>
      </c>
      <c r="I20" s="34" t="s">
        <v>60</v>
      </c>
      <c r="J20" s="25">
        <v>2116436783</v>
      </c>
      <c r="K20" s="27">
        <v>1500000000</v>
      </c>
      <c r="L20" s="27">
        <v>43915075</v>
      </c>
      <c r="M20" s="27">
        <v>43837962</v>
      </c>
      <c r="N20" s="27">
        <v>43837962</v>
      </c>
      <c r="O20" s="19">
        <f t="shared" si="1"/>
        <v>2.0749533060822823E-2</v>
      </c>
      <c r="P20" s="39">
        <f t="shared" si="2"/>
        <v>2.0713097765131784E-2</v>
      </c>
    </row>
    <row r="21" spans="1:16" ht="32.450000000000003" customHeight="1" x14ac:dyDescent="0.25">
      <c r="A21" s="55" t="s">
        <v>123</v>
      </c>
      <c r="B21" s="56">
        <v>2</v>
      </c>
      <c r="C21" s="56">
        <v>2</v>
      </c>
      <c r="D21" s="56">
        <v>2</v>
      </c>
      <c r="E21" s="56">
        <v>8</v>
      </c>
      <c r="F21" s="56">
        <v>2</v>
      </c>
      <c r="G21" s="57"/>
      <c r="H21" s="28" t="s">
        <v>15</v>
      </c>
      <c r="I21" s="35" t="s">
        <v>60</v>
      </c>
      <c r="J21" s="21">
        <v>283500</v>
      </c>
      <c r="K21" s="18">
        <v>283500</v>
      </c>
      <c r="L21" s="18">
        <v>0</v>
      </c>
      <c r="M21" s="18">
        <v>0</v>
      </c>
      <c r="N21" s="18">
        <v>0</v>
      </c>
      <c r="O21" s="19">
        <f t="shared" si="1"/>
        <v>0</v>
      </c>
      <c r="P21" s="39">
        <f t="shared" si="2"/>
        <v>0</v>
      </c>
    </row>
    <row r="22" spans="1:16" ht="32.450000000000003" customHeight="1" x14ac:dyDescent="0.25">
      <c r="A22" s="55" t="s">
        <v>124</v>
      </c>
      <c r="B22" s="56">
        <v>2</v>
      </c>
      <c r="C22" s="56">
        <v>2</v>
      </c>
      <c r="D22" s="56">
        <v>2</v>
      </c>
      <c r="E22" s="56">
        <v>8</v>
      </c>
      <c r="F22" s="56">
        <v>3</v>
      </c>
      <c r="G22" s="57"/>
      <c r="H22" s="26" t="s">
        <v>15</v>
      </c>
      <c r="I22" s="34" t="s">
        <v>61</v>
      </c>
      <c r="J22" s="25">
        <v>1015811955</v>
      </c>
      <c r="K22" s="27">
        <v>900000000</v>
      </c>
      <c r="L22" s="27">
        <v>563731511</v>
      </c>
      <c r="M22" s="27">
        <v>561645426</v>
      </c>
      <c r="N22" s="27">
        <v>561645426</v>
      </c>
      <c r="O22" s="19">
        <f t="shared" si="1"/>
        <v>0.55495656280201977</v>
      </c>
      <c r="P22" s="39">
        <f t="shared" si="2"/>
        <v>0.55290294944402385</v>
      </c>
    </row>
    <row r="23" spans="1:16" ht="32.450000000000003" customHeight="1" x14ac:dyDescent="0.25">
      <c r="A23" s="55" t="s">
        <v>124</v>
      </c>
      <c r="B23" s="56">
        <v>5</v>
      </c>
      <c r="C23" s="56">
        <v>1</v>
      </c>
      <c r="D23" s="56">
        <v>1</v>
      </c>
      <c r="E23" s="56">
        <v>4</v>
      </c>
      <c r="F23" s="56">
        <v>7</v>
      </c>
      <c r="G23" s="57"/>
      <c r="H23" s="26" t="s">
        <v>15</v>
      </c>
      <c r="I23" s="34" t="s">
        <v>61</v>
      </c>
      <c r="J23" s="21">
        <v>213780</v>
      </c>
      <c r="K23" s="27">
        <v>213780</v>
      </c>
      <c r="L23" s="27">
        <v>0</v>
      </c>
      <c r="M23" s="27">
        <v>0</v>
      </c>
      <c r="N23" s="27">
        <v>0</v>
      </c>
      <c r="O23" s="19">
        <f t="shared" si="1"/>
        <v>0</v>
      </c>
      <c r="P23" s="39">
        <f t="shared" si="2"/>
        <v>0</v>
      </c>
    </row>
    <row r="24" spans="1:16" ht="32.450000000000003" customHeight="1" x14ac:dyDescent="0.25">
      <c r="A24" s="55" t="s">
        <v>125</v>
      </c>
      <c r="B24" s="56"/>
      <c r="C24" s="56"/>
      <c r="D24" s="56"/>
      <c r="E24" s="56"/>
      <c r="F24" s="56"/>
      <c r="G24" s="57"/>
      <c r="H24" s="26" t="s">
        <v>15</v>
      </c>
      <c r="I24" s="34" t="s">
        <v>62</v>
      </c>
      <c r="J24" s="25">
        <v>2847219732</v>
      </c>
      <c r="K24" s="27">
        <v>1900000000</v>
      </c>
      <c r="L24" s="27">
        <v>1494831841</v>
      </c>
      <c r="M24" s="27">
        <v>1494831841</v>
      </c>
      <c r="N24" s="27">
        <v>1494831841</v>
      </c>
      <c r="O24" s="19">
        <f t="shared" si="1"/>
        <v>0.52501456919518141</v>
      </c>
      <c r="P24" s="39">
        <f t="shared" si="2"/>
        <v>0.52501456919518141</v>
      </c>
    </row>
    <row r="25" spans="1:16" ht="32.450000000000003" customHeight="1" x14ac:dyDescent="0.25">
      <c r="A25" s="55" t="s">
        <v>125</v>
      </c>
      <c r="B25" s="56">
        <v>2</v>
      </c>
      <c r="C25" s="56">
        <v>2</v>
      </c>
      <c r="D25" s="56">
        <v>1</v>
      </c>
      <c r="E25" s="56">
        <v>3</v>
      </c>
      <c r="F25" s="56">
        <v>2</v>
      </c>
      <c r="G25" s="57"/>
      <c r="H25" s="26" t="s">
        <v>15</v>
      </c>
      <c r="I25" s="34" t="s">
        <v>62</v>
      </c>
      <c r="J25" s="21">
        <v>7046807</v>
      </c>
      <c r="K25" s="27">
        <v>7046807</v>
      </c>
      <c r="L25" s="27">
        <v>2885084.5</v>
      </c>
      <c r="M25" s="27">
        <v>2885084.5</v>
      </c>
      <c r="N25" s="27">
        <v>2885084.5</v>
      </c>
      <c r="O25" s="19">
        <f t="shared" si="1"/>
        <v>0.4094172722482679</v>
      </c>
      <c r="P25" s="39">
        <f t="shared" si="2"/>
        <v>0.4094172722482679</v>
      </c>
    </row>
    <row r="26" spans="1:16" ht="32.450000000000003" customHeight="1" x14ac:dyDescent="0.25">
      <c r="A26" s="55" t="s">
        <v>126</v>
      </c>
      <c r="B26" s="56">
        <v>2</v>
      </c>
      <c r="C26" s="56">
        <v>2</v>
      </c>
      <c r="D26" s="56">
        <v>2</v>
      </c>
      <c r="E26" s="56">
        <v>8</v>
      </c>
      <c r="F26" s="56">
        <v>2</v>
      </c>
      <c r="G26" s="57"/>
      <c r="H26" s="26" t="s">
        <v>15</v>
      </c>
      <c r="I26" s="34" t="s">
        <v>63</v>
      </c>
      <c r="J26" s="25">
        <v>2099725321</v>
      </c>
      <c r="K26" s="27">
        <v>1300000000</v>
      </c>
      <c r="L26" s="27">
        <v>1073741900</v>
      </c>
      <c r="M26" s="27">
        <v>1073741900</v>
      </c>
      <c r="N26" s="27">
        <v>1073741900</v>
      </c>
      <c r="O26" s="19">
        <f t="shared" si="1"/>
        <v>0.51137255395321302</v>
      </c>
      <c r="P26" s="39">
        <f t="shared" si="2"/>
        <v>0.51137255395321302</v>
      </c>
    </row>
    <row r="27" spans="1:16" ht="32.450000000000003" customHeight="1" x14ac:dyDescent="0.25">
      <c r="A27" s="55" t="s">
        <v>126</v>
      </c>
      <c r="B27" s="56">
        <v>2</v>
      </c>
      <c r="C27" s="56">
        <v>2</v>
      </c>
      <c r="D27" s="56">
        <v>2</v>
      </c>
      <c r="E27" s="56">
        <v>8</v>
      </c>
      <c r="F27" s="56">
        <v>3</v>
      </c>
      <c r="G27" s="57"/>
      <c r="H27" s="26" t="s">
        <v>15</v>
      </c>
      <c r="I27" s="34" t="s">
        <v>63</v>
      </c>
      <c r="J27" s="21">
        <v>7046810</v>
      </c>
      <c r="K27" s="27">
        <v>7046810</v>
      </c>
      <c r="L27" s="27">
        <v>2885083.5</v>
      </c>
      <c r="M27" s="27">
        <v>2885083.5</v>
      </c>
      <c r="N27" s="27">
        <v>2885083.5</v>
      </c>
      <c r="O27" s="19">
        <f t="shared" si="1"/>
        <v>0.40941695604110229</v>
      </c>
      <c r="P27" s="39">
        <f t="shared" si="2"/>
        <v>0.40941695604110229</v>
      </c>
    </row>
    <row r="28" spans="1:16" ht="32.450000000000003" customHeight="1" x14ac:dyDescent="0.25">
      <c r="A28" s="55" t="s">
        <v>127</v>
      </c>
      <c r="B28" s="56">
        <v>2</v>
      </c>
      <c r="C28" s="56">
        <v>2</v>
      </c>
      <c r="D28" s="56">
        <v>2</v>
      </c>
      <c r="E28" s="56">
        <v>8</v>
      </c>
      <c r="F28" s="56">
        <v>4</v>
      </c>
      <c r="G28" s="57"/>
      <c r="H28" s="26" t="s">
        <v>15</v>
      </c>
      <c r="I28" s="34" t="s">
        <v>64</v>
      </c>
      <c r="J28" s="25">
        <v>2413978884</v>
      </c>
      <c r="K28" s="27">
        <v>1500000000</v>
      </c>
      <c r="L28" s="27">
        <v>1159291369</v>
      </c>
      <c r="M28" s="27">
        <v>940505930</v>
      </c>
      <c r="N28" s="27">
        <v>940505930</v>
      </c>
      <c r="O28" s="19">
        <f t="shared" si="1"/>
        <v>0.48024089054127783</v>
      </c>
      <c r="P28" s="39">
        <f t="shared" si="2"/>
        <v>0.38960818432743177</v>
      </c>
    </row>
    <row r="29" spans="1:16" ht="32.450000000000003" customHeight="1" x14ac:dyDescent="0.25">
      <c r="A29" s="55" t="s">
        <v>128</v>
      </c>
      <c r="B29" s="56">
        <v>3</v>
      </c>
      <c r="C29" s="56">
        <v>10</v>
      </c>
      <c r="D29" s="56">
        <v>1</v>
      </c>
      <c r="E29" s="56">
        <v>1</v>
      </c>
      <c r="F29" s="56"/>
      <c r="G29" s="57"/>
      <c r="H29" s="26" t="s">
        <v>15</v>
      </c>
      <c r="I29" s="34" t="s">
        <v>65</v>
      </c>
      <c r="J29" s="25">
        <v>1105801500</v>
      </c>
      <c r="K29" s="27">
        <v>650000000</v>
      </c>
      <c r="L29" s="27">
        <v>569228200</v>
      </c>
      <c r="M29" s="27">
        <v>569228200</v>
      </c>
      <c r="N29" s="27">
        <v>569228200</v>
      </c>
      <c r="O29" s="19">
        <f t="shared" si="1"/>
        <v>0.51476526302415038</v>
      </c>
      <c r="P29" s="39">
        <f t="shared" si="2"/>
        <v>0.51476526302415038</v>
      </c>
    </row>
    <row r="30" spans="1:16" ht="32.450000000000003" customHeight="1" x14ac:dyDescent="0.25">
      <c r="A30" s="55" t="s">
        <v>128</v>
      </c>
      <c r="B30" s="56">
        <v>3</v>
      </c>
      <c r="C30" s="56">
        <v>10</v>
      </c>
      <c r="D30" s="56">
        <v>1</v>
      </c>
      <c r="E30" s="56">
        <v>2</v>
      </c>
      <c r="F30" s="56"/>
      <c r="G30" s="57"/>
      <c r="H30" s="26" t="s">
        <v>15</v>
      </c>
      <c r="I30" s="34" t="s">
        <v>85</v>
      </c>
      <c r="J30" s="21">
        <v>7488212</v>
      </c>
      <c r="K30" s="27">
        <v>7488212</v>
      </c>
      <c r="L30" s="27">
        <v>2885083.5</v>
      </c>
      <c r="M30" s="27">
        <v>2885083.5</v>
      </c>
      <c r="N30" s="27">
        <v>2885083.5</v>
      </c>
      <c r="O30" s="19">
        <f t="shared" si="1"/>
        <v>0.38528336270394054</v>
      </c>
      <c r="P30" s="39">
        <f t="shared" si="2"/>
        <v>0.38528336270394054</v>
      </c>
    </row>
    <row r="31" spans="1:16" ht="32.450000000000003" customHeight="1" x14ac:dyDescent="0.25">
      <c r="A31" s="55" t="s">
        <v>129</v>
      </c>
      <c r="B31" s="56">
        <v>3</v>
      </c>
      <c r="C31" s="56">
        <v>10</v>
      </c>
      <c r="D31" s="56">
        <v>1</v>
      </c>
      <c r="E31" s="56">
        <v>3</v>
      </c>
      <c r="F31" s="56"/>
      <c r="G31" s="57"/>
      <c r="H31" s="26" t="s">
        <v>15</v>
      </c>
      <c r="I31" s="34" t="s">
        <v>66</v>
      </c>
      <c r="J31" s="25">
        <v>243305082</v>
      </c>
      <c r="K31" s="27">
        <v>243305082</v>
      </c>
      <c r="L31" s="27">
        <v>140150600</v>
      </c>
      <c r="M31" s="27">
        <v>140150600</v>
      </c>
      <c r="N31" s="27">
        <v>140150600</v>
      </c>
      <c r="O31" s="19">
        <f t="shared" si="1"/>
        <v>0.57602824753163195</v>
      </c>
      <c r="P31" s="39">
        <f t="shared" si="2"/>
        <v>0.57602824753163195</v>
      </c>
    </row>
    <row r="32" spans="1:16" ht="32.450000000000003" customHeight="1" x14ac:dyDescent="0.25">
      <c r="A32" s="55" t="s">
        <v>129</v>
      </c>
      <c r="B32" s="56">
        <v>5</v>
      </c>
      <c r="C32" s="56">
        <v>1</v>
      </c>
      <c r="D32" s="56">
        <v>2</v>
      </c>
      <c r="E32" s="56">
        <v>8</v>
      </c>
      <c r="F32" s="56">
        <v>2</v>
      </c>
      <c r="G32" s="57"/>
      <c r="H32" s="26" t="s">
        <v>15</v>
      </c>
      <c r="I32" s="34" t="s">
        <v>66</v>
      </c>
      <c r="J32" s="21">
        <v>6075513</v>
      </c>
      <c r="K32" s="27">
        <v>6075513</v>
      </c>
      <c r="L32" s="27">
        <v>3021527.5</v>
      </c>
      <c r="M32" s="27">
        <v>3021527.5</v>
      </c>
      <c r="N32" s="27">
        <v>3021527.5</v>
      </c>
      <c r="O32" s="19">
        <f t="shared" si="1"/>
        <v>0.49732878524002827</v>
      </c>
      <c r="P32" s="39">
        <f t="shared" si="2"/>
        <v>0.49732878524002827</v>
      </c>
    </row>
    <row r="33" spans="1:16" ht="32.450000000000003" customHeight="1" x14ac:dyDescent="0.25">
      <c r="A33" s="55" t="s">
        <v>130</v>
      </c>
      <c r="B33" s="56">
        <v>5</v>
      </c>
      <c r="C33" s="56">
        <v>1</v>
      </c>
      <c r="D33" s="56">
        <v>2</v>
      </c>
      <c r="E33" s="56">
        <v>8</v>
      </c>
      <c r="F33" s="56">
        <v>3</v>
      </c>
      <c r="G33" s="57"/>
      <c r="H33" s="26" t="s">
        <v>15</v>
      </c>
      <c r="I33" s="34" t="s">
        <v>67</v>
      </c>
      <c r="J33" s="25">
        <v>827920475</v>
      </c>
      <c r="K33" s="27">
        <v>500000000</v>
      </c>
      <c r="L33" s="27">
        <v>427039200</v>
      </c>
      <c r="M33" s="27">
        <v>427039200</v>
      </c>
      <c r="N33" s="27">
        <v>427039200</v>
      </c>
      <c r="O33" s="19">
        <f t="shared" si="1"/>
        <v>0.51579736568297818</v>
      </c>
      <c r="P33" s="39">
        <f t="shared" si="2"/>
        <v>0.51579736568297818</v>
      </c>
    </row>
    <row r="34" spans="1:16" ht="32.450000000000003" customHeight="1" x14ac:dyDescent="0.25">
      <c r="A34" s="55" t="s">
        <v>130</v>
      </c>
      <c r="B34" s="56"/>
      <c r="C34" s="56"/>
      <c r="D34" s="56"/>
      <c r="E34" s="56"/>
      <c r="F34" s="56"/>
      <c r="G34" s="57"/>
      <c r="H34" s="26" t="s">
        <v>15</v>
      </c>
      <c r="I34" s="34" t="s">
        <v>67</v>
      </c>
      <c r="J34" s="21">
        <v>7046808</v>
      </c>
      <c r="K34" s="27">
        <v>7046808</v>
      </c>
      <c r="L34" s="27">
        <v>2885082.5</v>
      </c>
      <c r="M34" s="27">
        <v>2885082.5</v>
      </c>
      <c r="N34" s="27">
        <v>2885082.5</v>
      </c>
      <c r="O34" s="19">
        <f t="shared" si="1"/>
        <v>0.40941693033214471</v>
      </c>
      <c r="P34" s="39">
        <f t="shared" si="2"/>
        <v>0.40941693033214471</v>
      </c>
    </row>
    <row r="35" spans="1:16" ht="32.450000000000003" customHeight="1" x14ac:dyDescent="0.25">
      <c r="A35" s="55" t="s">
        <v>131</v>
      </c>
      <c r="B35" s="56">
        <v>5</v>
      </c>
      <c r="C35" s="56">
        <v>1</v>
      </c>
      <c r="D35" s="56">
        <v>2</v>
      </c>
      <c r="E35" s="56">
        <v>8</v>
      </c>
      <c r="F35" s="56">
        <v>2</v>
      </c>
      <c r="G35" s="57"/>
      <c r="H35" s="26" t="s">
        <v>15</v>
      </c>
      <c r="I35" s="34" t="s">
        <v>68</v>
      </c>
      <c r="J35" s="25">
        <v>549598048</v>
      </c>
      <c r="K35" s="27">
        <v>300000000</v>
      </c>
      <c r="L35" s="27">
        <v>284707600</v>
      </c>
      <c r="M35" s="27">
        <v>284707600</v>
      </c>
      <c r="N35" s="27">
        <v>284707600</v>
      </c>
      <c r="O35" s="19">
        <f t="shared" si="1"/>
        <v>0.51802876854468016</v>
      </c>
      <c r="P35" s="39">
        <f t="shared" si="2"/>
        <v>0.51802876854468016</v>
      </c>
    </row>
    <row r="36" spans="1:16" ht="32.450000000000003" customHeight="1" x14ac:dyDescent="0.25">
      <c r="A36" s="55" t="s">
        <v>131</v>
      </c>
      <c r="B36" s="56">
        <v>5</v>
      </c>
      <c r="C36" s="56">
        <v>1</v>
      </c>
      <c r="D36" s="56">
        <v>2</v>
      </c>
      <c r="E36" s="56">
        <v>8</v>
      </c>
      <c r="F36" s="56">
        <v>3</v>
      </c>
      <c r="G36" s="57"/>
      <c r="H36" s="26" t="s">
        <v>15</v>
      </c>
      <c r="I36" s="34" t="s">
        <v>68</v>
      </c>
      <c r="J36" s="21">
        <v>7046808</v>
      </c>
      <c r="K36" s="27">
        <v>7046808</v>
      </c>
      <c r="L36" s="27">
        <v>2885083.5</v>
      </c>
      <c r="M36" s="27">
        <v>2885083.5</v>
      </c>
      <c r="N36" s="27">
        <v>2885083.5</v>
      </c>
      <c r="O36" s="19">
        <f t="shared" si="1"/>
        <v>0.40941707224036755</v>
      </c>
      <c r="P36" s="39">
        <f t="shared" si="2"/>
        <v>0.40941707224036755</v>
      </c>
    </row>
    <row r="37" spans="1:16" ht="32.450000000000003" customHeight="1" x14ac:dyDescent="0.25">
      <c r="A37" s="55" t="s">
        <v>132</v>
      </c>
      <c r="B37" s="56">
        <v>5</v>
      </c>
      <c r="C37" s="56">
        <v>1</v>
      </c>
      <c r="D37" s="56">
        <v>1</v>
      </c>
      <c r="E37" s="56">
        <v>4</v>
      </c>
      <c r="F37" s="56">
        <v>7</v>
      </c>
      <c r="G37" s="57"/>
      <c r="H37" s="26" t="s">
        <v>15</v>
      </c>
      <c r="I37" s="34" t="s">
        <v>69</v>
      </c>
      <c r="J37" s="25">
        <v>1125647566</v>
      </c>
      <c r="K37" s="27">
        <v>1000000000</v>
      </c>
      <c r="L37" s="27">
        <v>622848549</v>
      </c>
      <c r="M37" s="27">
        <v>622848549</v>
      </c>
      <c r="N37" s="27">
        <v>622848549</v>
      </c>
      <c r="O37" s="19">
        <f t="shared" si="1"/>
        <v>0.55332465312682066</v>
      </c>
      <c r="P37" s="39">
        <f t="shared" si="2"/>
        <v>0.55332465312682066</v>
      </c>
    </row>
    <row r="38" spans="1:16" ht="32.450000000000003" customHeight="1" x14ac:dyDescent="0.25">
      <c r="A38" s="55" t="s">
        <v>132</v>
      </c>
      <c r="B38" s="56"/>
      <c r="C38" s="56"/>
      <c r="D38" s="56"/>
      <c r="E38" s="56"/>
      <c r="F38" s="56"/>
      <c r="G38" s="57"/>
      <c r="H38" s="26" t="s">
        <v>15</v>
      </c>
      <c r="I38" s="34" t="s">
        <v>69</v>
      </c>
      <c r="J38" s="21">
        <v>21000</v>
      </c>
      <c r="K38" s="27">
        <v>21000</v>
      </c>
      <c r="L38" s="27">
        <v>0</v>
      </c>
      <c r="M38" s="27">
        <v>0</v>
      </c>
      <c r="N38" s="27">
        <v>0</v>
      </c>
      <c r="O38" s="19">
        <f t="shared" si="1"/>
        <v>0</v>
      </c>
      <c r="P38" s="39">
        <f t="shared" si="2"/>
        <v>0</v>
      </c>
    </row>
    <row r="39" spans="1:16" ht="32.450000000000003" customHeight="1" x14ac:dyDescent="0.25">
      <c r="A39" s="55" t="s">
        <v>133</v>
      </c>
      <c r="B39" s="56">
        <v>2</v>
      </c>
      <c r="C39" s="56">
        <v>1</v>
      </c>
      <c r="D39" s="56">
        <v>1</v>
      </c>
      <c r="E39" s="56">
        <v>3</v>
      </c>
      <c r="F39" s="56">
        <v>8</v>
      </c>
      <c r="G39" s="57"/>
      <c r="H39" s="26" t="s">
        <v>15</v>
      </c>
      <c r="I39" s="34" t="s">
        <v>70</v>
      </c>
      <c r="J39" s="25">
        <v>681890237</v>
      </c>
      <c r="K39" s="27">
        <v>250000000</v>
      </c>
      <c r="L39" s="27">
        <v>193797070</v>
      </c>
      <c r="M39" s="27">
        <v>191069112</v>
      </c>
      <c r="N39" s="27">
        <v>191069112</v>
      </c>
      <c r="O39" s="19">
        <f t="shared" si="1"/>
        <v>0.28420566754646176</v>
      </c>
      <c r="P39" s="39">
        <f t="shared" si="2"/>
        <v>0.28020508526506444</v>
      </c>
    </row>
    <row r="40" spans="1:16" ht="32.450000000000003" customHeight="1" x14ac:dyDescent="0.25">
      <c r="A40" s="55" t="s">
        <v>133</v>
      </c>
      <c r="B40" s="56">
        <v>2</v>
      </c>
      <c r="C40" s="56">
        <v>2</v>
      </c>
      <c r="D40" s="56">
        <v>1</v>
      </c>
      <c r="E40" s="56">
        <v>4</v>
      </c>
      <c r="F40" s="56">
        <v>4</v>
      </c>
      <c r="G40" s="57"/>
      <c r="H40" s="26" t="s">
        <v>15</v>
      </c>
      <c r="I40" s="34" t="s">
        <v>70</v>
      </c>
      <c r="J40" s="21">
        <v>30656</v>
      </c>
      <c r="K40" s="27">
        <v>30656</v>
      </c>
      <c r="L40" s="27">
        <v>0</v>
      </c>
      <c r="M40" s="27">
        <v>0</v>
      </c>
      <c r="N40" s="27">
        <v>0</v>
      </c>
      <c r="O40" s="19">
        <f t="shared" si="1"/>
        <v>0</v>
      </c>
      <c r="P40" s="39">
        <f t="shared" si="2"/>
        <v>0</v>
      </c>
    </row>
    <row r="41" spans="1:16" ht="32.450000000000003" customHeight="1" x14ac:dyDescent="0.25">
      <c r="A41" s="55" t="s">
        <v>134</v>
      </c>
      <c r="B41" s="56">
        <v>2</v>
      </c>
      <c r="C41" s="56">
        <v>1</v>
      </c>
      <c r="D41" s="56">
        <v>1</v>
      </c>
      <c r="E41" s="56">
        <v>4</v>
      </c>
      <c r="F41" s="56">
        <v>5</v>
      </c>
      <c r="G41" s="57"/>
      <c r="H41" s="26" t="s">
        <v>15</v>
      </c>
      <c r="I41" s="34" t="s">
        <v>71</v>
      </c>
      <c r="J41" s="25">
        <v>82356540</v>
      </c>
      <c r="K41" s="27">
        <v>82356540</v>
      </c>
      <c r="L41" s="27">
        <v>62776798</v>
      </c>
      <c r="M41" s="27">
        <v>62776798</v>
      </c>
      <c r="N41" s="27">
        <v>62776798</v>
      </c>
      <c r="O41" s="19">
        <f t="shared" si="1"/>
        <v>0.76225637939622037</v>
      </c>
      <c r="P41" s="39">
        <f t="shared" si="2"/>
        <v>0.76225637939622037</v>
      </c>
    </row>
    <row r="42" spans="1:16" ht="32.450000000000003" customHeight="1" x14ac:dyDescent="0.25">
      <c r="A42" s="55" t="s">
        <v>135</v>
      </c>
      <c r="B42" s="56">
        <v>2</v>
      </c>
      <c r="C42" s="56">
        <v>1</v>
      </c>
      <c r="D42" s="56">
        <v>1</v>
      </c>
      <c r="E42" s="56">
        <v>4</v>
      </c>
      <c r="F42" s="56">
        <v>7</v>
      </c>
      <c r="G42" s="57"/>
      <c r="H42" s="26" t="s">
        <v>15</v>
      </c>
      <c r="I42" s="34" t="s">
        <v>72</v>
      </c>
      <c r="J42" s="25">
        <v>1167594490</v>
      </c>
      <c r="K42" s="27">
        <v>1160000000</v>
      </c>
      <c r="L42" s="27">
        <v>707123420</v>
      </c>
      <c r="M42" s="27">
        <v>707123420</v>
      </c>
      <c r="N42" s="27">
        <v>707123420</v>
      </c>
      <c r="O42" s="19">
        <f t="shared" si="1"/>
        <v>0.60562414952814658</v>
      </c>
      <c r="P42" s="39">
        <f t="shared" si="2"/>
        <v>0.60562414952814658</v>
      </c>
    </row>
    <row r="43" spans="1:16" ht="32.450000000000003" customHeight="1" x14ac:dyDescent="0.25">
      <c r="A43" s="55" t="s">
        <v>135</v>
      </c>
      <c r="B43" s="56">
        <v>2</v>
      </c>
      <c r="C43" s="56">
        <v>1</v>
      </c>
      <c r="D43" s="56">
        <v>1</v>
      </c>
      <c r="E43" s="56">
        <v>4</v>
      </c>
      <c r="F43" s="56">
        <v>8</v>
      </c>
      <c r="G43" s="57"/>
      <c r="H43" s="26" t="s">
        <v>15</v>
      </c>
      <c r="I43" s="34" t="s">
        <v>72</v>
      </c>
      <c r="J43" s="21">
        <v>11235</v>
      </c>
      <c r="K43" s="27">
        <v>11235</v>
      </c>
      <c r="L43" s="27">
        <v>0</v>
      </c>
      <c r="M43" s="27">
        <v>0</v>
      </c>
      <c r="N43" s="27">
        <v>0</v>
      </c>
      <c r="O43" s="19">
        <f t="shared" si="1"/>
        <v>0</v>
      </c>
      <c r="P43" s="39">
        <f t="shared" si="2"/>
        <v>0</v>
      </c>
    </row>
    <row r="44" spans="1:16" ht="32.450000000000003" customHeight="1" x14ac:dyDescent="0.25">
      <c r="A44" s="55" t="s">
        <v>136</v>
      </c>
      <c r="B44" s="56">
        <v>2</v>
      </c>
      <c r="C44" s="56">
        <v>2</v>
      </c>
      <c r="D44" s="56">
        <v>1</v>
      </c>
      <c r="E44" s="56">
        <v>0</v>
      </c>
      <c r="F44" s="56">
        <v>1</v>
      </c>
      <c r="G44" s="57"/>
      <c r="H44" s="26" t="s">
        <v>15</v>
      </c>
      <c r="I44" s="34" t="s">
        <v>73</v>
      </c>
      <c r="J44" s="25">
        <v>414509038</v>
      </c>
      <c r="K44" s="27">
        <v>0</v>
      </c>
      <c r="L44" s="27">
        <v>0</v>
      </c>
      <c r="M44" s="27">
        <v>0</v>
      </c>
      <c r="N44" s="27">
        <v>0</v>
      </c>
      <c r="O44" s="19">
        <f t="shared" si="1"/>
        <v>0</v>
      </c>
      <c r="P44" s="39">
        <f t="shared" si="2"/>
        <v>0</v>
      </c>
    </row>
    <row r="45" spans="1:16" ht="32.450000000000003" customHeight="1" x14ac:dyDescent="0.25">
      <c r="A45" s="55" t="s">
        <v>137</v>
      </c>
      <c r="B45" s="56">
        <v>2</v>
      </c>
      <c r="C45" s="56">
        <v>2</v>
      </c>
      <c r="D45" s="56">
        <v>1</v>
      </c>
      <c r="E45" s="56">
        <v>3</v>
      </c>
      <c r="F45" s="56">
        <v>1</v>
      </c>
      <c r="G45" s="57"/>
      <c r="H45" s="26" t="s">
        <v>15</v>
      </c>
      <c r="I45" s="34" t="s">
        <v>74</v>
      </c>
      <c r="J45" s="25">
        <v>87039238</v>
      </c>
      <c r="K45" s="27">
        <v>80000000</v>
      </c>
      <c r="L45" s="27">
        <v>63964040</v>
      </c>
      <c r="M45" s="27">
        <v>63964040</v>
      </c>
      <c r="N45" s="27">
        <v>63964040</v>
      </c>
      <c r="O45" s="19">
        <f t="shared" si="1"/>
        <v>0.73488740790676499</v>
      </c>
      <c r="P45" s="39">
        <f t="shared" si="2"/>
        <v>0.73488740790676499</v>
      </c>
    </row>
    <row r="46" spans="1:16" ht="32.450000000000003" customHeight="1" x14ac:dyDescent="0.25">
      <c r="A46" s="55" t="s">
        <v>138</v>
      </c>
      <c r="B46" s="56">
        <v>2</v>
      </c>
      <c r="C46" s="56">
        <v>2</v>
      </c>
      <c r="D46" s="56">
        <v>1</v>
      </c>
      <c r="E46" s="56">
        <v>3</v>
      </c>
      <c r="F46" s="56">
        <v>2</v>
      </c>
      <c r="G46" s="57"/>
      <c r="H46" s="26" t="s">
        <v>15</v>
      </c>
      <c r="I46" s="34" t="s">
        <v>75</v>
      </c>
      <c r="J46" s="25">
        <v>2191100000</v>
      </c>
      <c r="K46" s="27">
        <v>0</v>
      </c>
      <c r="L46" s="27">
        <v>0</v>
      </c>
      <c r="M46" s="27">
        <v>0</v>
      </c>
      <c r="N46" s="27">
        <v>0</v>
      </c>
      <c r="O46" s="19">
        <f t="shared" si="1"/>
        <v>0</v>
      </c>
      <c r="P46" s="39">
        <f t="shared" si="2"/>
        <v>0</v>
      </c>
    </row>
    <row r="47" spans="1:16" ht="32.450000000000003" customHeight="1" x14ac:dyDescent="0.25">
      <c r="A47" s="55" t="s">
        <v>139</v>
      </c>
      <c r="B47" s="56">
        <v>2</v>
      </c>
      <c r="C47" s="56">
        <v>2</v>
      </c>
      <c r="D47" s="56">
        <v>1</v>
      </c>
      <c r="E47" s="56">
        <v>3</v>
      </c>
      <c r="F47" s="56">
        <v>3</v>
      </c>
      <c r="G47" s="57"/>
      <c r="H47" s="26" t="s">
        <v>15</v>
      </c>
      <c r="I47" s="34" t="s">
        <v>28</v>
      </c>
      <c r="J47" s="25">
        <v>4770576</v>
      </c>
      <c r="K47" s="27">
        <v>0</v>
      </c>
      <c r="L47" s="27">
        <v>0</v>
      </c>
      <c r="M47" s="27">
        <v>0</v>
      </c>
      <c r="N47" s="27">
        <v>0</v>
      </c>
      <c r="O47" s="19">
        <f t="shared" si="1"/>
        <v>0</v>
      </c>
      <c r="P47" s="39">
        <f t="shared" si="2"/>
        <v>0</v>
      </c>
    </row>
    <row r="48" spans="1:16" ht="32.450000000000003" customHeight="1" x14ac:dyDescent="0.25">
      <c r="A48" s="55" t="s">
        <v>140</v>
      </c>
      <c r="B48" s="56">
        <v>2</v>
      </c>
      <c r="C48" s="56">
        <v>2</v>
      </c>
      <c r="D48" s="56">
        <v>1</v>
      </c>
      <c r="E48" s="56">
        <v>3</v>
      </c>
      <c r="F48" s="56">
        <v>4</v>
      </c>
      <c r="G48" s="57"/>
      <c r="H48" s="26" t="s">
        <v>15</v>
      </c>
      <c r="I48" s="34" t="s">
        <v>17</v>
      </c>
      <c r="J48" s="25">
        <v>0</v>
      </c>
      <c r="K48" s="27">
        <v>0</v>
      </c>
      <c r="L48" s="27">
        <v>0</v>
      </c>
      <c r="M48" s="27">
        <v>0</v>
      </c>
      <c r="N48" s="27">
        <v>0</v>
      </c>
      <c r="O48" s="19">
        <v>0</v>
      </c>
      <c r="P48" s="39">
        <v>0</v>
      </c>
    </row>
    <row r="49" spans="1:16" ht="32.450000000000003" customHeight="1" x14ac:dyDescent="0.25">
      <c r="A49" s="55" t="s">
        <v>141</v>
      </c>
      <c r="B49" s="56">
        <v>2</v>
      </c>
      <c r="C49" s="56">
        <v>2</v>
      </c>
      <c r="D49" s="56">
        <v>1</v>
      </c>
      <c r="E49" s="56">
        <v>3</v>
      </c>
      <c r="F49" s="56">
        <v>5</v>
      </c>
      <c r="G49" s="57"/>
      <c r="H49" s="26" t="s">
        <v>15</v>
      </c>
      <c r="I49" s="34" t="s">
        <v>18</v>
      </c>
      <c r="J49" s="25">
        <v>0</v>
      </c>
      <c r="K49" s="27">
        <v>0</v>
      </c>
      <c r="L49" s="27">
        <v>0</v>
      </c>
      <c r="M49" s="27">
        <v>0</v>
      </c>
      <c r="N49" s="27">
        <v>0</v>
      </c>
      <c r="O49" s="19">
        <v>0</v>
      </c>
      <c r="P49" s="39">
        <v>0</v>
      </c>
    </row>
    <row r="50" spans="1:16" ht="32.450000000000003" customHeight="1" x14ac:dyDescent="0.25">
      <c r="A50" s="55" t="s">
        <v>142</v>
      </c>
      <c r="B50" s="56">
        <v>2</v>
      </c>
      <c r="C50" s="56">
        <v>2</v>
      </c>
      <c r="D50" s="56">
        <v>1</v>
      </c>
      <c r="E50" s="56">
        <v>3</v>
      </c>
      <c r="F50" s="56">
        <v>6</v>
      </c>
      <c r="G50" s="57"/>
      <c r="H50" s="26" t="s">
        <v>15</v>
      </c>
      <c r="I50" s="34" t="s">
        <v>30</v>
      </c>
      <c r="J50" s="25">
        <v>0</v>
      </c>
      <c r="K50" s="27">
        <v>0</v>
      </c>
      <c r="L50" s="27">
        <v>0</v>
      </c>
      <c r="M50" s="27">
        <v>0</v>
      </c>
      <c r="N50" s="27">
        <v>0</v>
      </c>
      <c r="O50" s="19">
        <v>0</v>
      </c>
      <c r="P50" s="39">
        <v>0</v>
      </c>
    </row>
    <row r="51" spans="1:16" ht="32.450000000000003" customHeight="1" x14ac:dyDescent="0.25">
      <c r="A51" s="55" t="s">
        <v>142</v>
      </c>
      <c r="B51" s="56">
        <v>2</v>
      </c>
      <c r="C51" s="56">
        <v>2</v>
      </c>
      <c r="D51" s="56">
        <v>1</v>
      </c>
      <c r="E51" s="56">
        <v>3</v>
      </c>
      <c r="F51" s="56">
        <v>7</v>
      </c>
      <c r="G51" s="57"/>
      <c r="H51" s="26" t="s">
        <v>15</v>
      </c>
      <c r="I51" s="34" t="s">
        <v>30</v>
      </c>
      <c r="J51" s="25">
        <v>168501</v>
      </c>
      <c r="K51" s="27">
        <v>0</v>
      </c>
      <c r="L51" s="27">
        <v>0</v>
      </c>
      <c r="M51" s="27">
        <v>0</v>
      </c>
      <c r="N51" s="27">
        <v>0</v>
      </c>
      <c r="O51" s="19">
        <f t="shared" si="1"/>
        <v>0</v>
      </c>
      <c r="P51" s="39">
        <f t="shared" si="2"/>
        <v>0</v>
      </c>
    </row>
    <row r="52" spans="1:16" ht="32.450000000000003" customHeight="1" x14ac:dyDescent="0.25">
      <c r="A52" s="55" t="s">
        <v>143</v>
      </c>
      <c r="B52" s="56">
        <v>2</v>
      </c>
      <c r="C52" s="56">
        <v>2</v>
      </c>
      <c r="D52" s="56">
        <v>1</v>
      </c>
      <c r="E52" s="56">
        <v>3</v>
      </c>
      <c r="F52" s="56">
        <v>8</v>
      </c>
      <c r="G52" s="57"/>
      <c r="H52" s="26" t="s">
        <v>15</v>
      </c>
      <c r="I52" s="34" t="s">
        <v>31</v>
      </c>
      <c r="J52" s="25">
        <v>0</v>
      </c>
      <c r="K52" s="27">
        <v>0</v>
      </c>
      <c r="L52" s="27">
        <v>0</v>
      </c>
      <c r="M52" s="27">
        <v>0</v>
      </c>
      <c r="N52" s="27">
        <v>0</v>
      </c>
      <c r="O52" s="19">
        <v>0</v>
      </c>
      <c r="P52" s="39">
        <v>0</v>
      </c>
    </row>
    <row r="53" spans="1:16" ht="32.450000000000003" customHeight="1" x14ac:dyDescent="0.25">
      <c r="A53" s="55" t="s">
        <v>144</v>
      </c>
      <c r="B53" s="56">
        <v>2</v>
      </c>
      <c r="C53" s="56">
        <v>2</v>
      </c>
      <c r="D53" s="56">
        <v>1</v>
      </c>
      <c r="E53" s="56">
        <v>4</v>
      </c>
      <c r="F53" s="56">
        <v>2</v>
      </c>
      <c r="G53" s="57"/>
      <c r="H53" s="26" t="s">
        <v>15</v>
      </c>
      <c r="I53" s="34" t="s">
        <v>76</v>
      </c>
      <c r="J53" s="25">
        <v>21934742</v>
      </c>
      <c r="K53" s="27">
        <v>0</v>
      </c>
      <c r="L53" s="27">
        <v>0</v>
      </c>
      <c r="M53" s="27">
        <v>0</v>
      </c>
      <c r="N53" s="27">
        <v>0</v>
      </c>
      <c r="O53" s="19">
        <f t="shared" si="1"/>
        <v>0</v>
      </c>
      <c r="P53" s="39">
        <f t="shared" si="2"/>
        <v>0</v>
      </c>
    </row>
    <row r="54" spans="1:16" ht="32.450000000000003" customHeight="1" x14ac:dyDescent="0.25">
      <c r="A54" s="55" t="s">
        <v>145</v>
      </c>
      <c r="B54" s="56">
        <v>2</v>
      </c>
      <c r="C54" s="56">
        <v>2</v>
      </c>
      <c r="D54" s="56">
        <v>1</v>
      </c>
      <c r="E54" s="56">
        <v>4</v>
      </c>
      <c r="F54" s="56">
        <v>3</v>
      </c>
      <c r="G54" s="57"/>
      <c r="H54" s="26" t="s">
        <v>15</v>
      </c>
      <c r="I54" s="34" t="s">
        <v>77</v>
      </c>
      <c r="J54" s="25">
        <v>18212640</v>
      </c>
      <c r="K54" s="27">
        <v>0</v>
      </c>
      <c r="L54" s="27">
        <v>0</v>
      </c>
      <c r="M54" s="27">
        <v>0</v>
      </c>
      <c r="N54" s="27">
        <v>0</v>
      </c>
      <c r="O54" s="19">
        <f t="shared" si="1"/>
        <v>0</v>
      </c>
      <c r="P54" s="39">
        <f t="shared" si="2"/>
        <v>0</v>
      </c>
    </row>
    <row r="55" spans="1:16" ht="32.450000000000003" customHeight="1" x14ac:dyDescent="0.25">
      <c r="A55" s="55" t="s">
        <v>146</v>
      </c>
      <c r="B55" s="56">
        <v>2</v>
      </c>
      <c r="C55" s="56">
        <v>2</v>
      </c>
      <c r="D55" s="56">
        <v>1</v>
      </c>
      <c r="E55" s="56">
        <v>4</v>
      </c>
      <c r="F55" s="56">
        <v>6</v>
      </c>
      <c r="G55" s="57"/>
      <c r="H55" s="26" t="s">
        <v>15</v>
      </c>
      <c r="I55" s="34" t="s">
        <v>32</v>
      </c>
      <c r="J55" s="25">
        <v>0</v>
      </c>
      <c r="K55" s="27">
        <v>0</v>
      </c>
      <c r="L55" s="27">
        <v>0</v>
      </c>
      <c r="M55" s="27">
        <v>0</v>
      </c>
      <c r="N55" s="27">
        <v>0</v>
      </c>
      <c r="O55" s="19">
        <v>0</v>
      </c>
      <c r="P55" s="39">
        <v>0</v>
      </c>
    </row>
    <row r="56" spans="1:16" ht="32.450000000000003" customHeight="1" x14ac:dyDescent="0.25">
      <c r="A56" s="55" t="s">
        <v>146</v>
      </c>
      <c r="B56" s="56">
        <v>2</v>
      </c>
      <c r="C56" s="56">
        <v>2</v>
      </c>
      <c r="D56" s="56">
        <v>1</v>
      </c>
      <c r="E56" s="56">
        <v>4</v>
      </c>
      <c r="F56" s="56">
        <v>7</v>
      </c>
      <c r="G56" s="57"/>
      <c r="H56" s="26" t="s">
        <v>15</v>
      </c>
      <c r="I56" s="34" t="s">
        <v>32</v>
      </c>
      <c r="J56" s="25">
        <v>0</v>
      </c>
      <c r="K56" s="27">
        <v>0</v>
      </c>
      <c r="L56" s="27">
        <v>0</v>
      </c>
      <c r="M56" s="27">
        <v>0</v>
      </c>
      <c r="N56" s="27">
        <v>0</v>
      </c>
      <c r="O56" s="19">
        <v>0</v>
      </c>
      <c r="P56" s="39">
        <v>0</v>
      </c>
    </row>
    <row r="57" spans="1:16" ht="32.450000000000003" customHeight="1" x14ac:dyDescent="0.25">
      <c r="A57" s="55" t="s">
        <v>147</v>
      </c>
      <c r="B57" s="56">
        <v>2</v>
      </c>
      <c r="C57" s="56">
        <v>2</v>
      </c>
      <c r="D57" s="56">
        <v>1</v>
      </c>
      <c r="E57" s="56">
        <v>4</v>
      </c>
      <c r="F57" s="56">
        <v>9</v>
      </c>
      <c r="G57" s="57"/>
      <c r="H57" s="26" t="s">
        <v>15</v>
      </c>
      <c r="I57" s="22" t="s">
        <v>24</v>
      </c>
      <c r="J57" s="18">
        <v>50500073</v>
      </c>
      <c r="K57" s="27">
        <v>50500000</v>
      </c>
      <c r="L57" s="27">
        <v>50500000</v>
      </c>
      <c r="M57" s="27">
        <v>4915100</v>
      </c>
      <c r="N57" s="27">
        <v>4915100</v>
      </c>
      <c r="O57" s="19">
        <f t="shared" si="1"/>
        <v>0.99999855445753516</v>
      </c>
      <c r="P57" s="39">
        <f t="shared" si="2"/>
        <v>9.732857217849962E-2</v>
      </c>
    </row>
    <row r="58" spans="1:16" ht="32.450000000000003" customHeight="1" x14ac:dyDescent="0.25">
      <c r="A58" s="55" t="s">
        <v>147</v>
      </c>
      <c r="B58" s="56">
        <v>2</v>
      </c>
      <c r="C58" s="56">
        <v>2</v>
      </c>
      <c r="D58" s="56">
        <v>2</v>
      </c>
      <c r="E58" s="56">
        <v>5</v>
      </c>
      <c r="F58" s="56">
        <v>4</v>
      </c>
      <c r="G58" s="57"/>
      <c r="H58" s="26" t="s">
        <v>15</v>
      </c>
      <c r="I58" s="22" t="s">
        <v>24</v>
      </c>
      <c r="J58" s="25">
        <v>11670576</v>
      </c>
      <c r="K58" s="27">
        <v>10600000</v>
      </c>
      <c r="L58" s="27">
        <v>10585000</v>
      </c>
      <c r="M58" s="27">
        <v>600000</v>
      </c>
      <c r="N58" s="27">
        <v>600000</v>
      </c>
      <c r="O58" s="19">
        <f t="shared" si="1"/>
        <v>0.90698179764220721</v>
      </c>
      <c r="P58" s="39">
        <f t="shared" si="2"/>
        <v>5.1411344221570558E-2</v>
      </c>
    </row>
    <row r="59" spans="1:16" ht="32.450000000000003" customHeight="1" x14ac:dyDescent="0.25">
      <c r="A59" s="55" t="s">
        <v>147</v>
      </c>
      <c r="B59" s="56">
        <v>2</v>
      </c>
      <c r="C59" s="56">
        <v>2</v>
      </c>
      <c r="D59" s="56">
        <v>2</v>
      </c>
      <c r="E59" s="56">
        <v>6</v>
      </c>
      <c r="F59" s="56">
        <v>3</v>
      </c>
      <c r="G59" s="57"/>
      <c r="H59" s="26" t="s">
        <v>15</v>
      </c>
      <c r="I59" s="22" t="s">
        <v>24</v>
      </c>
      <c r="J59" s="25">
        <v>0</v>
      </c>
      <c r="K59" s="27">
        <v>0</v>
      </c>
      <c r="L59" s="27">
        <v>0</v>
      </c>
      <c r="M59" s="27">
        <v>0</v>
      </c>
      <c r="N59" s="27">
        <v>0</v>
      </c>
      <c r="O59" s="19">
        <v>0</v>
      </c>
      <c r="P59" s="39">
        <v>0</v>
      </c>
    </row>
    <row r="60" spans="1:16" ht="32.450000000000003" customHeight="1" x14ac:dyDescent="0.25">
      <c r="A60" s="55" t="s">
        <v>147</v>
      </c>
      <c r="B60" s="56">
        <v>2</v>
      </c>
      <c r="C60" s="56">
        <v>2</v>
      </c>
      <c r="D60" s="56">
        <v>2</v>
      </c>
      <c r="E60" s="56">
        <v>6</v>
      </c>
      <c r="F60" s="56">
        <v>4</v>
      </c>
      <c r="G60" s="57"/>
      <c r="H60" s="26" t="s">
        <v>15</v>
      </c>
      <c r="I60" s="22" t="s">
        <v>24</v>
      </c>
      <c r="J60" s="21">
        <v>0</v>
      </c>
      <c r="K60" s="27">
        <v>0</v>
      </c>
      <c r="L60" s="27">
        <v>0</v>
      </c>
      <c r="M60" s="27">
        <v>0</v>
      </c>
      <c r="N60" s="27">
        <v>0</v>
      </c>
      <c r="O60" s="19">
        <v>0</v>
      </c>
      <c r="P60" s="39">
        <v>0</v>
      </c>
    </row>
    <row r="61" spans="1:16" ht="32.450000000000003" customHeight="1" x14ac:dyDescent="0.25">
      <c r="A61" s="55" t="s">
        <v>148</v>
      </c>
      <c r="B61" s="56">
        <v>2</v>
      </c>
      <c r="C61" s="56">
        <v>2</v>
      </c>
      <c r="D61" s="56">
        <v>2</v>
      </c>
      <c r="E61" s="56">
        <v>6</v>
      </c>
      <c r="F61" s="56">
        <v>5</v>
      </c>
      <c r="G61" s="57"/>
      <c r="H61" s="26" t="s">
        <v>15</v>
      </c>
      <c r="I61" s="34" t="s">
        <v>33</v>
      </c>
      <c r="J61" s="25">
        <v>16697015</v>
      </c>
      <c r="K61" s="27">
        <v>16250000</v>
      </c>
      <c r="L61" s="27">
        <v>16250000</v>
      </c>
      <c r="M61" s="27">
        <v>250000</v>
      </c>
      <c r="N61" s="27">
        <v>250000</v>
      </c>
      <c r="O61" s="19">
        <f t="shared" si="1"/>
        <v>0.97322784940901108</v>
      </c>
      <c r="P61" s="39">
        <f t="shared" si="2"/>
        <v>1.4972736144754018E-2</v>
      </c>
    </row>
    <row r="62" spans="1:16" ht="32.450000000000003" customHeight="1" x14ac:dyDescent="0.25">
      <c r="A62" s="55" t="s">
        <v>149</v>
      </c>
      <c r="B62" s="56">
        <v>2</v>
      </c>
      <c r="C62" s="56">
        <v>2</v>
      </c>
      <c r="D62" s="56">
        <v>2</v>
      </c>
      <c r="E62" s="56">
        <v>6</v>
      </c>
      <c r="F62" s="56">
        <v>8</v>
      </c>
      <c r="G62" s="57"/>
      <c r="H62" s="26" t="s">
        <v>15</v>
      </c>
      <c r="I62" s="35" t="s">
        <v>34</v>
      </c>
      <c r="J62" s="25">
        <v>0</v>
      </c>
      <c r="K62" s="27">
        <v>0</v>
      </c>
      <c r="L62" s="27">
        <v>0</v>
      </c>
      <c r="M62" s="27">
        <v>0</v>
      </c>
      <c r="N62" s="27">
        <v>0</v>
      </c>
      <c r="O62" s="19">
        <v>0</v>
      </c>
      <c r="P62" s="39">
        <v>0</v>
      </c>
    </row>
    <row r="63" spans="1:16" ht="32.450000000000003" customHeight="1" x14ac:dyDescent="0.25">
      <c r="A63" s="55" t="s">
        <v>150</v>
      </c>
      <c r="B63" s="56">
        <v>2</v>
      </c>
      <c r="C63" s="56">
        <v>2</v>
      </c>
      <c r="D63" s="56">
        <v>2</v>
      </c>
      <c r="E63" s="56">
        <v>6</v>
      </c>
      <c r="F63" s="56">
        <v>9</v>
      </c>
      <c r="G63" s="57"/>
      <c r="H63" s="26" t="s">
        <v>15</v>
      </c>
      <c r="I63" s="35" t="s">
        <v>35</v>
      </c>
      <c r="J63" s="25">
        <v>0</v>
      </c>
      <c r="K63" s="27">
        <v>0</v>
      </c>
      <c r="L63" s="27">
        <v>0</v>
      </c>
      <c r="M63" s="27">
        <v>0</v>
      </c>
      <c r="N63" s="27">
        <v>0</v>
      </c>
      <c r="O63" s="19">
        <v>0</v>
      </c>
      <c r="P63" s="39">
        <v>0</v>
      </c>
    </row>
    <row r="64" spans="1:16" ht="32.450000000000003" customHeight="1" x14ac:dyDescent="0.25">
      <c r="A64" s="55" t="s">
        <v>150</v>
      </c>
      <c r="B64" s="56">
        <v>2</v>
      </c>
      <c r="C64" s="56">
        <v>2</v>
      </c>
      <c r="D64" s="56">
        <v>2</v>
      </c>
      <c r="E64" s="56">
        <v>7</v>
      </c>
      <c r="F64" s="56">
        <v>1</v>
      </c>
      <c r="G64" s="57"/>
      <c r="H64" s="26" t="s">
        <v>15</v>
      </c>
      <c r="I64" s="35" t="s">
        <v>35</v>
      </c>
      <c r="J64" s="25">
        <v>388858</v>
      </c>
      <c r="K64" s="27">
        <v>0</v>
      </c>
      <c r="L64" s="27">
        <v>0</v>
      </c>
      <c r="M64" s="27">
        <v>0</v>
      </c>
      <c r="N64" s="27">
        <v>0</v>
      </c>
      <c r="O64" s="19">
        <f t="shared" si="1"/>
        <v>0</v>
      </c>
      <c r="P64" s="39">
        <f t="shared" si="2"/>
        <v>0</v>
      </c>
    </row>
    <row r="65" spans="1:16" ht="32.450000000000003" customHeight="1" x14ac:dyDescent="0.25">
      <c r="A65" s="55" t="s">
        <v>151</v>
      </c>
      <c r="B65" s="56">
        <v>2</v>
      </c>
      <c r="C65" s="56">
        <v>2</v>
      </c>
      <c r="D65" s="56">
        <v>2</v>
      </c>
      <c r="E65" s="56">
        <v>7</v>
      </c>
      <c r="F65" s="56">
        <v>2</v>
      </c>
      <c r="G65" s="57"/>
      <c r="H65" s="26" t="s">
        <v>15</v>
      </c>
      <c r="I65" s="34" t="s">
        <v>36</v>
      </c>
      <c r="J65" s="25">
        <v>6000000</v>
      </c>
      <c r="K65" s="27">
        <v>6000000</v>
      </c>
      <c r="L65" s="27">
        <v>4920000</v>
      </c>
      <c r="M65" s="27">
        <v>0</v>
      </c>
      <c r="N65" s="27">
        <v>0</v>
      </c>
      <c r="O65" s="19">
        <f t="shared" si="1"/>
        <v>0.82</v>
      </c>
      <c r="P65" s="39">
        <f t="shared" si="2"/>
        <v>0</v>
      </c>
    </row>
    <row r="66" spans="1:16" ht="32.450000000000003" customHeight="1" x14ac:dyDescent="0.25">
      <c r="A66" s="55" t="s">
        <v>151</v>
      </c>
      <c r="B66" s="56">
        <v>2</v>
      </c>
      <c r="C66" s="56">
        <v>2</v>
      </c>
      <c r="D66" s="56">
        <v>2</v>
      </c>
      <c r="E66" s="56">
        <v>8</v>
      </c>
      <c r="F66" s="56">
        <v>2</v>
      </c>
      <c r="G66" s="57"/>
      <c r="H66" s="28" t="s">
        <v>15</v>
      </c>
      <c r="I66" s="35" t="s">
        <v>36</v>
      </c>
      <c r="J66" s="25">
        <v>23925983</v>
      </c>
      <c r="K66" s="18">
        <v>0</v>
      </c>
      <c r="L66" s="18">
        <v>0</v>
      </c>
      <c r="M66" s="18">
        <v>0</v>
      </c>
      <c r="N66" s="18">
        <v>0</v>
      </c>
      <c r="O66" s="19">
        <f t="shared" si="1"/>
        <v>0</v>
      </c>
      <c r="P66" s="39">
        <f t="shared" si="2"/>
        <v>0</v>
      </c>
    </row>
    <row r="67" spans="1:16" ht="32.450000000000003" customHeight="1" x14ac:dyDescent="0.25">
      <c r="A67" s="55" t="s">
        <v>152</v>
      </c>
      <c r="B67" s="56">
        <v>2</v>
      </c>
      <c r="C67" s="56">
        <v>2</v>
      </c>
      <c r="D67" s="56">
        <v>2</v>
      </c>
      <c r="E67" s="56">
        <v>8</v>
      </c>
      <c r="F67" s="56">
        <v>3</v>
      </c>
      <c r="G67" s="57"/>
      <c r="H67" s="26" t="s">
        <v>15</v>
      </c>
      <c r="I67" s="34" t="s">
        <v>37</v>
      </c>
      <c r="J67" s="25">
        <v>0</v>
      </c>
      <c r="K67" s="27">
        <v>0</v>
      </c>
      <c r="L67" s="27">
        <v>0</v>
      </c>
      <c r="M67" s="27">
        <v>0</v>
      </c>
      <c r="N67" s="27">
        <v>0</v>
      </c>
      <c r="O67" s="19">
        <v>0</v>
      </c>
      <c r="P67" s="39">
        <v>0</v>
      </c>
    </row>
    <row r="68" spans="1:16" ht="32.450000000000003" customHeight="1" x14ac:dyDescent="0.25">
      <c r="A68" s="55" t="s">
        <v>153</v>
      </c>
      <c r="B68" s="56">
        <v>2</v>
      </c>
      <c r="C68" s="56">
        <v>2</v>
      </c>
      <c r="D68" s="56">
        <v>2</v>
      </c>
      <c r="E68" s="56">
        <v>8</v>
      </c>
      <c r="F68" s="56">
        <v>4</v>
      </c>
      <c r="G68" s="57"/>
      <c r="H68" s="26" t="s">
        <v>15</v>
      </c>
      <c r="I68" s="34" t="s">
        <v>38</v>
      </c>
      <c r="J68" s="25">
        <v>5858964</v>
      </c>
      <c r="K68" s="27">
        <v>250000</v>
      </c>
      <c r="L68" s="27">
        <v>250000</v>
      </c>
      <c r="M68" s="27">
        <v>250000</v>
      </c>
      <c r="N68" s="27">
        <v>250000</v>
      </c>
      <c r="O68" s="19">
        <f t="shared" si="1"/>
        <v>4.266965968727577E-2</v>
      </c>
      <c r="P68" s="39">
        <f t="shared" si="2"/>
        <v>4.266965968727577E-2</v>
      </c>
    </row>
    <row r="69" spans="1:16" ht="32.450000000000003" customHeight="1" x14ac:dyDescent="0.25">
      <c r="A69" s="55" t="s">
        <v>153</v>
      </c>
      <c r="B69" s="56">
        <v>2</v>
      </c>
      <c r="C69" s="56">
        <v>2</v>
      </c>
      <c r="D69" s="56">
        <v>2</v>
      </c>
      <c r="E69" s="56">
        <v>8</v>
      </c>
      <c r="F69" s="56">
        <v>5</v>
      </c>
      <c r="G69" s="57"/>
      <c r="H69" s="26" t="s">
        <v>15</v>
      </c>
      <c r="I69" s="34" t="s">
        <v>38</v>
      </c>
      <c r="J69" s="25">
        <v>0</v>
      </c>
      <c r="K69" s="27">
        <v>0</v>
      </c>
      <c r="L69" s="27">
        <v>0</v>
      </c>
      <c r="M69" s="27">
        <v>0</v>
      </c>
      <c r="N69" s="27">
        <v>0</v>
      </c>
      <c r="O69" s="19">
        <v>0</v>
      </c>
      <c r="P69" s="39">
        <v>0</v>
      </c>
    </row>
    <row r="70" spans="1:16" ht="32.450000000000003" customHeight="1" x14ac:dyDescent="0.25">
      <c r="A70" s="55" t="s">
        <v>153</v>
      </c>
      <c r="B70" s="56">
        <v>2</v>
      </c>
      <c r="C70" s="56">
        <v>2</v>
      </c>
      <c r="D70" s="56">
        <v>2</v>
      </c>
      <c r="E70" s="56">
        <v>8</v>
      </c>
      <c r="F70" s="56">
        <v>7</v>
      </c>
      <c r="G70" s="57"/>
      <c r="H70" s="26" t="s">
        <v>15</v>
      </c>
      <c r="I70" s="22" t="s">
        <v>38</v>
      </c>
      <c r="J70" s="25">
        <v>10737</v>
      </c>
      <c r="K70" s="27">
        <v>10737</v>
      </c>
      <c r="L70" s="27">
        <v>0</v>
      </c>
      <c r="M70" s="27">
        <v>0</v>
      </c>
      <c r="N70" s="27">
        <v>0</v>
      </c>
      <c r="O70" s="19">
        <f t="shared" si="1"/>
        <v>0</v>
      </c>
      <c r="P70" s="39">
        <f t="shared" si="2"/>
        <v>0</v>
      </c>
    </row>
    <row r="71" spans="1:16" ht="32.450000000000003" customHeight="1" x14ac:dyDescent="0.25">
      <c r="A71" s="55" t="s">
        <v>154</v>
      </c>
      <c r="B71" s="56">
        <v>2</v>
      </c>
      <c r="C71" s="56">
        <v>2</v>
      </c>
      <c r="D71" s="56">
        <v>2</v>
      </c>
      <c r="E71" s="56">
        <v>8</v>
      </c>
      <c r="F71" s="56">
        <v>9</v>
      </c>
      <c r="G71" s="57"/>
      <c r="H71" s="26" t="s">
        <v>15</v>
      </c>
      <c r="I71" s="34" t="s">
        <v>39</v>
      </c>
      <c r="J71" s="25">
        <v>10600000</v>
      </c>
      <c r="K71" s="27">
        <v>1166200</v>
      </c>
      <c r="L71" s="27">
        <v>1166200</v>
      </c>
      <c r="M71" s="27">
        <v>940600</v>
      </c>
      <c r="N71" s="27">
        <v>940600</v>
      </c>
      <c r="O71" s="19">
        <f t="shared" si="1"/>
        <v>0.11001886792452831</v>
      </c>
      <c r="P71" s="39">
        <f t="shared" si="2"/>
        <v>8.8735849056603769E-2</v>
      </c>
    </row>
    <row r="72" spans="1:16" ht="32.450000000000003" customHeight="1" x14ac:dyDescent="0.25">
      <c r="A72" s="55" t="s">
        <v>154</v>
      </c>
      <c r="B72" s="56">
        <v>2</v>
      </c>
      <c r="C72" s="56">
        <v>2</v>
      </c>
      <c r="D72" s="56">
        <v>2</v>
      </c>
      <c r="E72" s="56">
        <v>9</v>
      </c>
      <c r="F72" s="56">
        <v>4</v>
      </c>
      <c r="G72" s="57"/>
      <c r="H72" s="26" t="s">
        <v>15</v>
      </c>
      <c r="I72" s="34" t="s">
        <v>39</v>
      </c>
      <c r="J72" s="25">
        <v>4824082</v>
      </c>
      <c r="K72" s="27">
        <v>0</v>
      </c>
      <c r="L72" s="27">
        <v>0</v>
      </c>
      <c r="M72" s="27">
        <v>0</v>
      </c>
      <c r="N72" s="27">
        <v>0</v>
      </c>
      <c r="O72" s="19">
        <f t="shared" si="1"/>
        <v>0</v>
      </c>
      <c r="P72" s="39">
        <f t="shared" si="2"/>
        <v>0</v>
      </c>
    </row>
    <row r="73" spans="1:16" ht="32.450000000000003" customHeight="1" x14ac:dyDescent="0.25">
      <c r="A73" s="55" t="s">
        <v>155</v>
      </c>
      <c r="B73" s="56">
        <v>2</v>
      </c>
      <c r="C73" s="56">
        <v>2</v>
      </c>
      <c r="D73" s="56">
        <v>2</v>
      </c>
      <c r="E73" s="56">
        <v>10</v>
      </c>
      <c r="F73" s="56"/>
      <c r="G73" s="57"/>
      <c r="H73" s="26" t="s">
        <v>15</v>
      </c>
      <c r="I73" s="34" t="s">
        <v>40</v>
      </c>
      <c r="J73" s="25">
        <v>0</v>
      </c>
      <c r="K73" s="27">
        <v>0</v>
      </c>
      <c r="L73" s="27">
        <v>0</v>
      </c>
      <c r="M73" s="27">
        <v>0</v>
      </c>
      <c r="N73" s="27">
        <v>0</v>
      </c>
      <c r="O73" s="19">
        <v>0</v>
      </c>
      <c r="P73" s="39">
        <v>0</v>
      </c>
    </row>
    <row r="74" spans="1:16" ht="32.450000000000003" customHeight="1" x14ac:dyDescent="0.25">
      <c r="A74" s="55" t="s">
        <v>156</v>
      </c>
      <c r="B74" s="56">
        <v>5</v>
      </c>
      <c r="C74" s="56">
        <v>1</v>
      </c>
      <c r="D74" s="56">
        <v>1</v>
      </c>
      <c r="E74" s="56">
        <v>4</v>
      </c>
      <c r="F74" s="56">
        <v>7</v>
      </c>
      <c r="G74" s="57"/>
      <c r="H74" s="26" t="s">
        <v>15</v>
      </c>
      <c r="I74" s="34" t="s">
        <v>29</v>
      </c>
      <c r="J74" s="25">
        <v>0</v>
      </c>
      <c r="K74" s="27">
        <v>0</v>
      </c>
      <c r="L74" s="27">
        <v>0</v>
      </c>
      <c r="M74" s="27">
        <v>0</v>
      </c>
      <c r="N74" s="27">
        <v>0</v>
      </c>
      <c r="O74" s="19">
        <v>0</v>
      </c>
      <c r="P74" s="39">
        <v>0</v>
      </c>
    </row>
    <row r="75" spans="1:16" ht="32.450000000000003" customHeight="1" x14ac:dyDescent="0.25">
      <c r="A75" s="55" t="s">
        <v>157</v>
      </c>
      <c r="B75" s="56">
        <v>5</v>
      </c>
      <c r="C75" s="56">
        <v>1</v>
      </c>
      <c r="D75" s="56">
        <v>2</v>
      </c>
      <c r="E75" s="56">
        <v>5</v>
      </c>
      <c r="F75" s="56">
        <v>4</v>
      </c>
      <c r="G75" s="57"/>
      <c r="H75" s="26" t="s">
        <v>15</v>
      </c>
      <c r="I75" s="34" t="s">
        <v>41</v>
      </c>
      <c r="J75" s="25">
        <v>0</v>
      </c>
      <c r="K75" s="27">
        <v>0</v>
      </c>
      <c r="L75" s="27">
        <v>0</v>
      </c>
      <c r="M75" s="27">
        <v>0</v>
      </c>
      <c r="N75" s="27">
        <v>0</v>
      </c>
      <c r="O75" s="19">
        <v>0</v>
      </c>
      <c r="P75" s="39">
        <v>0</v>
      </c>
    </row>
    <row r="76" spans="1:16" ht="32.450000000000003" customHeight="1" x14ac:dyDescent="0.25">
      <c r="A76" s="55" t="s">
        <v>158</v>
      </c>
      <c r="B76" s="56">
        <v>5</v>
      </c>
      <c r="C76" s="56">
        <v>1</v>
      </c>
      <c r="D76" s="56">
        <v>2</v>
      </c>
      <c r="E76" s="56">
        <v>6</v>
      </c>
      <c r="F76" s="56">
        <v>4</v>
      </c>
      <c r="G76" s="57"/>
      <c r="H76" s="26" t="s">
        <v>15</v>
      </c>
      <c r="I76" s="34" t="s">
        <v>18</v>
      </c>
      <c r="J76" s="25">
        <v>6708230</v>
      </c>
      <c r="K76" s="27">
        <v>6500000</v>
      </c>
      <c r="L76" s="27">
        <v>500000</v>
      </c>
      <c r="M76" s="27">
        <v>500000</v>
      </c>
      <c r="N76" s="27">
        <v>500000</v>
      </c>
      <c r="O76" s="19">
        <f t="shared" ref="O75:O138" si="3">+L76/J76</f>
        <v>7.45353096122226E-2</v>
      </c>
      <c r="P76" s="39">
        <f t="shared" ref="P75:P138" si="4">+M76/J76</f>
        <v>7.45353096122226E-2</v>
      </c>
    </row>
    <row r="77" spans="1:16" ht="32.450000000000003" customHeight="1" x14ac:dyDescent="0.25">
      <c r="A77" s="55" t="s">
        <v>158</v>
      </c>
      <c r="B77" s="56">
        <v>5</v>
      </c>
      <c r="C77" s="56">
        <v>1</v>
      </c>
      <c r="D77" s="56">
        <v>2</v>
      </c>
      <c r="E77" s="56">
        <v>7</v>
      </c>
      <c r="F77" s="56">
        <v>1</v>
      </c>
      <c r="G77" s="57"/>
      <c r="H77" s="26" t="s">
        <v>15</v>
      </c>
      <c r="I77" s="34" t="s">
        <v>18</v>
      </c>
      <c r="J77" s="25">
        <v>0</v>
      </c>
      <c r="K77" s="27">
        <v>0</v>
      </c>
      <c r="L77" s="27">
        <v>0</v>
      </c>
      <c r="M77" s="27">
        <v>0</v>
      </c>
      <c r="N77" s="27">
        <v>0</v>
      </c>
      <c r="O77" s="19">
        <v>0</v>
      </c>
      <c r="P77" s="39">
        <v>0</v>
      </c>
    </row>
    <row r="78" spans="1:16" ht="32.450000000000003" customHeight="1" x14ac:dyDescent="0.25">
      <c r="A78" s="55" t="s">
        <v>158</v>
      </c>
      <c r="B78" s="56">
        <v>5</v>
      </c>
      <c r="C78" s="56">
        <v>1</v>
      </c>
      <c r="D78" s="56">
        <v>2</v>
      </c>
      <c r="E78" s="56">
        <v>8</v>
      </c>
      <c r="F78" s="56">
        <v>2</v>
      </c>
      <c r="G78" s="57"/>
      <c r="H78" s="26" t="s">
        <v>15</v>
      </c>
      <c r="I78" s="34" t="s">
        <v>18</v>
      </c>
      <c r="J78" s="25">
        <v>0</v>
      </c>
      <c r="K78" s="27">
        <v>0</v>
      </c>
      <c r="L78" s="27">
        <v>0</v>
      </c>
      <c r="M78" s="27">
        <v>0</v>
      </c>
      <c r="N78" s="27">
        <v>0</v>
      </c>
      <c r="O78" s="19">
        <v>0</v>
      </c>
      <c r="P78" s="39">
        <v>0</v>
      </c>
    </row>
    <row r="79" spans="1:16" ht="32.450000000000003" customHeight="1" x14ac:dyDescent="0.25">
      <c r="A79" s="55" t="s">
        <v>159</v>
      </c>
      <c r="B79" s="56">
        <v>5</v>
      </c>
      <c r="C79" s="56">
        <v>1</v>
      </c>
      <c r="D79" s="56">
        <v>2</v>
      </c>
      <c r="E79" s="56">
        <v>8</v>
      </c>
      <c r="F79" s="56">
        <v>3</v>
      </c>
      <c r="G79" s="57"/>
      <c r="H79" s="26" t="s">
        <v>15</v>
      </c>
      <c r="I79" s="34" t="s">
        <v>42</v>
      </c>
      <c r="J79" s="25">
        <v>229000000</v>
      </c>
      <c r="K79" s="27">
        <v>228869210</v>
      </c>
      <c r="L79" s="27">
        <v>228869210</v>
      </c>
      <c r="M79" s="27">
        <v>0</v>
      </c>
      <c r="N79" s="27">
        <v>0</v>
      </c>
      <c r="O79" s="19">
        <f t="shared" si="3"/>
        <v>0.99942886462882097</v>
      </c>
      <c r="P79" s="39">
        <f t="shared" si="4"/>
        <v>0</v>
      </c>
    </row>
    <row r="80" spans="1:16" ht="32.450000000000003" customHeight="1" x14ac:dyDescent="0.25">
      <c r="A80" s="55" t="s">
        <v>159</v>
      </c>
      <c r="B80" s="56">
        <v>5</v>
      </c>
      <c r="C80" s="56">
        <v>1</v>
      </c>
      <c r="D80" s="56">
        <v>2</v>
      </c>
      <c r="E80" s="56">
        <v>8</v>
      </c>
      <c r="F80" s="56">
        <v>4</v>
      </c>
      <c r="G80" s="57"/>
      <c r="H80" s="26" t="s">
        <v>15</v>
      </c>
      <c r="I80" s="34" t="s">
        <v>42</v>
      </c>
      <c r="J80" s="25">
        <v>0</v>
      </c>
      <c r="K80" s="27">
        <v>0</v>
      </c>
      <c r="L80" s="27">
        <v>0</v>
      </c>
      <c r="M80" s="27">
        <v>0</v>
      </c>
      <c r="N80" s="27">
        <v>0</v>
      </c>
      <c r="O80" s="19">
        <v>0</v>
      </c>
      <c r="P80" s="39">
        <v>0</v>
      </c>
    </row>
    <row r="81" spans="1:16" ht="32.450000000000003" customHeight="1" x14ac:dyDescent="0.25">
      <c r="A81" s="55" t="s">
        <v>159</v>
      </c>
      <c r="B81" s="56">
        <v>5</v>
      </c>
      <c r="C81" s="56">
        <v>1</v>
      </c>
      <c r="D81" s="56">
        <v>2</v>
      </c>
      <c r="E81" s="56">
        <v>8</v>
      </c>
      <c r="F81" s="56">
        <v>5</v>
      </c>
      <c r="G81" s="57"/>
      <c r="H81" s="26" t="s">
        <v>15</v>
      </c>
      <c r="I81" s="34" t="s">
        <v>42</v>
      </c>
      <c r="J81" s="25">
        <v>0</v>
      </c>
      <c r="K81" s="27">
        <v>0</v>
      </c>
      <c r="L81" s="27">
        <v>0</v>
      </c>
      <c r="M81" s="27">
        <v>0</v>
      </c>
      <c r="N81" s="27">
        <v>0</v>
      </c>
      <c r="O81" s="19">
        <v>0</v>
      </c>
      <c r="P81" s="39">
        <v>0</v>
      </c>
    </row>
    <row r="82" spans="1:16" ht="32.450000000000003" customHeight="1" x14ac:dyDescent="0.25">
      <c r="A82" s="55" t="s">
        <v>159</v>
      </c>
      <c r="B82" s="56">
        <v>8</v>
      </c>
      <c r="C82" s="56">
        <v>1</v>
      </c>
      <c r="D82" s="56">
        <v>2</v>
      </c>
      <c r="E82" s="56">
        <v>5</v>
      </c>
      <c r="F82" s="56"/>
      <c r="G82" s="57"/>
      <c r="H82" s="26" t="s">
        <v>15</v>
      </c>
      <c r="I82" s="34" t="s">
        <v>42</v>
      </c>
      <c r="J82" s="21">
        <v>0</v>
      </c>
      <c r="K82" s="27">
        <v>0</v>
      </c>
      <c r="L82" s="27">
        <v>0</v>
      </c>
      <c r="M82" s="27">
        <v>0</v>
      </c>
      <c r="N82" s="27">
        <v>0</v>
      </c>
      <c r="O82" s="19">
        <v>0</v>
      </c>
      <c r="P82" s="39">
        <v>0</v>
      </c>
    </row>
    <row r="83" spans="1:16" ht="32.450000000000003" customHeight="1" x14ac:dyDescent="0.25">
      <c r="A83" s="55" t="s">
        <v>160</v>
      </c>
      <c r="B83" s="56"/>
      <c r="C83" s="56"/>
      <c r="D83" s="56"/>
      <c r="E83" s="56"/>
      <c r="F83" s="56"/>
      <c r="G83" s="57"/>
      <c r="H83" s="26" t="s">
        <v>15</v>
      </c>
      <c r="I83" s="24" t="s">
        <v>43</v>
      </c>
      <c r="J83" s="25">
        <v>242474943</v>
      </c>
      <c r="K83" s="27">
        <v>241732924.21000001</v>
      </c>
      <c r="L83" s="27">
        <v>100685066.25999999</v>
      </c>
      <c r="M83" s="27">
        <v>42821411.119999997</v>
      </c>
      <c r="N83" s="27">
        <v>42821411.120000005</v>
      </c>
      <c r="O83" s="19">
        <f t="shared" si="3"/>
        <v>0.4152390552783839</v>
      </c>
      <c r="P83" s="39">
        <f t="shared" si="4"/>
        <v>0.17660138647810714</v>
      </c>
    </row>
    <row r="84" spans="1:16" ht="32.450000000000003" customHeight="1" x14ac:dyDescent="0.25">
      <c r="A84" s="55" t="s">
        <v>160</v>
      </c>
      <c r="B84" s="56">
        <v>1</v>
      </c>
      <c r="C84" s="56">
        <v>1</v>
      </c>
      <c r="D84" s="56">
        <v>1</v>
      </c>
      <c r="E84" s="56">
        <v>1</v>
      </c>
      <c r="F84" s="56">
        <v>1</v>
      </c>
      <c r="G84" s="57"/>
      <c r="H84" s="26" t="s">
        <v>15</v>
      </c>
      <c r="I84" s="34" t="s">
        <v>43</v>
      </c>
      <c r="J84" s="21">
        <v>180000</v>
      </c>
      <c r="K84" s="27">
        <v>180000</v>
      </c>
      <c r="L84" s="27">
        <v>0</v>
      </c>
      <c r="M84" s="27">
        <v>0</v>
      </c>
      <c r="N84" s="27">
        <v>0</v>
      </c>
      <c r="O84" s="19">
        <f t="shared" si="3"/>
        <v>0</v>
      </c>
      <c r="P84" s="39">
        <f t="shared" si="4"/>
        <v>0</v>
      </c>
    </row>
    <row r="85" spans="1:16" ht="32.450000000000003" customHeight="1" x14ac:dyDescent="0.25">
      <c r="A85" s="55" t="s">
        <v>161</v>
      </c>
      <c r="B85" s="56">
        <v>1</v>
      </c>
      <c r="C85" s="56">
        <v>1</v>
      </c>
      <c r="D85" s="56">
        <v>1</v>
      </c>
      <c r="E85" s="56">
        <v>1</v>
      </c>
      <c r="F85" s="56">
        <v>3</v>
      </c>
      <c r="G85" s="57"/>
      <c r="H85" s="26" t="s">
        <v>15</v>
      </c>
      <c r="I85" s="34" t="s">
        <v>44</v>
      </c>
      <c r="J85" s="25">
        <v>283557592.53999996</v>
      </c>
      <c r="K85" s="27">
        <v>254812382.53999999</v>
      </c>
      <c r="L85" s="27">
        <v>92192605.729999989</v>
      </c>
      <c r="M85" s="27">
        <v>49758496.130000003</v>
      </c>
      <c r="N85" s="27">
        <v>49758496.130000003</v>
      </c>
      <c r="O85" s="19">
        <f t="shared" si="3"/>
        <v>0.32512832720920659</v>
      </c>
      <c r="P85" s="39">
        <f t="shared" si="4"/>
        <v>0.1754793292053389</v>
      </c>
    </row>
    <row r="86" spans="1:16" ht="32.450000000000003" customHeight="1" x14ac:dyDescent="0.25">
      <c r="A86" s="55" t="s">
        <v>161</v>
      </c>
      <c r="B86" s="56">
        <v>1</v>
      </c>
      <c r="C86" s="56">
        <v>1</v>
      </c>
      <c r="D86" s="56">
        <v>1</v>
      </c>
      <c r="E86" s="56">
        <v>1</v>
      </c>
      <c r="F86" s="56">
        <v>6</v>
      </c>
      <c r="G86" s="57"/>
      <c r="H86" s="26" t="s">
        <v>15</v>
      </c>
      <c r="I86" s="34" t="s">
        <v>44</v>
      </c>
      <c r="J86" s="25">
        <v>0</v>
      </c>
      <c r="K86" s="27">
        <v>0</v>
      </c>
      <c r="L86" s="27">
        <v>0</v>
      </c>
      <c r="M86" s="27">
        <v>0</v>
      </c>
      <c r="N86" s="27">
        <v>0</v>
      </c>
      <c r="O86" s="19">
        <v>0</v>
      </c>
      <c r="P86" s="39">
        <v>0</v>
      </c>
    </row>
    <row r="87" spans="1:16" ht="32.450000000000003" customHeight="1" x14ac:dyDescent="0.25">
      <c r="A87" s="55" t="s">
        <v>161</v>
      </c>
      <c r="B87" s="56">
        <v>1</v>
      </c>
      <c r="C87" s="56">
        <v>1</v>
      </c>
      <c r="D87" s="56">
        <v>1</v>
      </c>
      <c r="E87" s="56">
        <v>1</v>
      </c>
      <c r="F87" s="56">
        <v>7</v>
      </c>
      <c r="G87" s="57"/>
      <c r="H87" s="26" t="s">
        <v>15</v>
      </c>
      <c r="I87" s="34" t="s">
        <v>44</v>
      </c>
      <c r="J87" s="25">
        <v>150000000</v>
      </c>
      <c r="K87" s="27">
        <v>150000000</v>
      </c>
      <c r="L87" s="27">
        <v>23009353</v>
      </c>
      <c r="M87" s="27">
        <v>23009353</v>
      </c>
      <c r="N87" s="27">
        <v>23009353</v>
      </c>
      <c r="O87" s="19">
        <f t="shared" si="3"/>
        <v>0.15339568666666667</v>
      </c>
      <c r="P87" s="39">
        <f t="shared" si="4"/>
        <v>0.15339568666666667</v>
      </c>
    </row>
    <row r="88" spans="1:16" ht="32.450000000000003" customHeight="1" x14ac:dyDescent="0.25">
      <c r="A88" s="55" t="s">
        <v>161</v>
      </c>
      <c r="B88" s="56">
        <v>1</v>
      </c>
      <c r="C88" s="56">
        <v>1</v>
      </c>
      <c r="D88" s="56">
        <v>1</v>
      </c>
      <c r="E88" s="56">
        <v>1</v>
      </c>
      <c r="F88" s="56">
        <v>8</v>
      </c>
      <c r="G88" s="57"/>
      <c r="H88" s="26" t="s">
        <v>15</v>
      </c>
      <c r="I88" s="34" t="s">
        <v>44</v>
      </c>
      <c r="J88" s="25">
        <v>162901587</v>
      </c>
      <c r="K88" s="27">
        <v>162901587</v>
      </c>
      <c r="L88" s="27">
        <v>16061669</v>
      </c>
      <c r="M88" s="27">
        <v>16061669</v>
      </c>
      <c r="N88" s="27">
        <v>16061669</v>
      </c>
      <c r="O88" s="19">
        <f t="shared" si="3"/>
        <v>9.8597375849997088E-2</v>
      </c>
      <c r="P88" s="39">
        <f t="shared" si="4"/>
        <v>9.8597375849997088E-2</v>
      </c>
    </row>
    <row r="89" spans="1:16" ht="32.450000000000003" customHeight="1" x14ac:dyDescent="0.25">
      <c r="A89" s="55" t="s">
        <v>161</v>
      </c>
      <c r="B89" s="56">
        <v>1</v>
      </c>
      <c r="C89" s="56">
        <v>1</v>
      </c>
      <c r="D89" s="56">
        <v>1</v>
      </c>
      <c r="E89" s="56">
        <v>1</v>
      </c>
      <c r="F89" s="56">
        <v>9</v>
      </c>
      <c r="G89" s="57"/>
      <c r="H89" s="26" t="s">
        <v>15</v>
      </c>
      <c r="I89" s="34" t="s">
        <v>84</v>
      </c>
      <c r="J89" s="18">
        <v>200000000</v>
      </c>
      <c r="K89" s="27">
        <v>200000000</v>
      </c>
      <c r="L89" s="27">
        <v>53126097</v>
      </c>
      <c r="M89" s="27">
        <v>50861745</v>
      </c>
      <c r="N89" s="27">
        <v>50861745</v>
      </c>
      <c r="O89" s="19">
        <f t="shared" si="3"/>
        <v>0.26563048500000003</v>
      </c>
      <c r="P89" s="39">
        <f t="shared" si="4"/>
        <v>0.25430872500000001</v>
      </c>
    </row>
    <row r="90" spans="1:16" ht="32.450000000000003" customHeight="1" x14ac:dyDescent="0.25">
      <c r="A90" s="55" t="s">
        <v>161</v>
      </c>
      <c r="B90" s="56">
        <v>1</v>
      </c>
      <c r="C90" s="56">
        <v>1</v>
      </c>
      <c r="D90" s="56">
        <v>1</v>
      </c>
      <c r="E90" s="56">
        <v>1</v>
      </c>
      <c r="F90" s="56">
        <v>10</v>
      </c>
      <c r="G90" s="57"/>
      <c r="H90" s="26" t="s">
        <v>15</v>
      </c>
      <c r="I90" s="34" t="s">
        <v>44</v>
      </c>
      <c r="J90" s="21">
        <v>500000</v>
      </c>
      <c r="K90" s="27">
        <v>500000</v>
      </c>
      <c r="L90" s="27">
        <v>22110</v>
      </c>
      <c r="M90" s="27">
        <v>22110</v>
      </c>
      <c r="N90" s="27">
        <v>22110</v>
      </c>
      <c r="O90" s="19">
        <f t="shared" si="3"/>
        <v>4.4220000000000002E-2</v>
      </c>
      <c r="P90" s="39">
        <f t="shared" si="4"/>
        <v>4.4220000000000002E-2</v>
      </c>
    </row>
    <row r="91" spans="1:16" ht="32.450000000000003" customHeight="1" x14ac:dyDescent="0.25">
      <c r="A91" s="55" t="s">
        <v>162</v>
      </c>
      <c r="B91" s="56">
        <v>1</v>
      </c>
      <c r="C91" s="56">
        <v>1</v>
      </c>
      <c r="D91" s="56">
        <v>2</v>
      </c>
      <c r="E91" s="56">
        <v>1</v>
      </c>
      <c r="F91" s="56"/>
      <c r="G91" s="57"/>
      <c r="H91" s="26" t="s">
        <v>15</v>
      </c>
      <c r="I91" s="34" t="s">
        <v>45</v>
      </c>
      <c r="J91" s="25">
        <v>131171996</v>
      </c>
      <c r="K91" s="27">
        <v>130450000</v>
      </c>
      <c r="L91" s="27">
        <v>102992567</v>
      </c>
      <c r="M91" s="27">
        <v>1694000</v>
      </c>
      <c r="N91" s="27">
        <v>1694000</v>
      </c>
      <c r="O91" s="19">
        <f t="shared" si="3"/>
        <v>0.78517191276101339</v>
      </c>
      <c r="P91" s="39">
        <f t="shared" si="4"/>
        <v>1.2914341869128834E-2</v>
      </c>
    </row>
    <row r="92" spans="1:16" ht="32.450000000000003" customHeight="1" x14ac:dyDescent="0.25">
      <c r="A92" s="55" t="s">
        <v>162</v>
      </c>
      <c r="B92" s="56">
        <v>1</v>
      </c>
      <c r="C92" s="56">
        <v>1</v>
      </c>
      <c r="D92" s="56">
        <v>2</v>
      </c>
      <c r="E92" s="56">
        <v>2</v>
      </c>
      <c r="F92" s="56"/>
      <c r="G92" s="57"/>
      <c r="H92" s="26" t="s">
        <v>15</v>
      </c>
      <c r="I92" s="34" t="s">
        <v>45</v>
      </c>
      <c r="J92" s="25">
        <v>20000000</v>
      </c>
      <c r="K92" s="27">
        <v>20000000</v>
      </c>
      <c r="L92" s="27">
        <v>6917376</v>
      </c>
      <c r="M92" s="27">
        <v>6879376</v>
      </c>
      <c r="N92" s="27">
        <v>6879376</v>
      </c>
      <c r="O92" s="19">
        <f t="shared" si="3"/>
        <v>0.34586879999999998</v>
      </c>
      <c r="P92" s="39">
        <f t="shared" si="4"/>
        <v>0.34396880000000002</v>
      </c>
    </row>
    <row r="93" spans="1:16" ht="32.450000000000003" customHeight="1" x14ac:dyDescent="0.25">
      <c r="A93" s="55" t="s">
        <v>162</v>
      </c>
      <c r="B93" s="56">
        <v>1</v>
      </c>
      <c r="C93" s="56">
        <v>1</v>
      </c>
      <c r="D93" s="56">
        <v>2</v>
      </c>
      <c r="E93" s="56">
        <v>3</v>
      </c>
      <c r="F93" s="56"/>
      <c r="G93" s="57"/>
      <c r="H93" s="26" t="s">
        <v>15</v>
      </c>
      <c r="I93" s="34" t="s">
        <v>45</v>
      </c>
      <c r="J93" s="25">
        <v>80000000</v>
      </c>
      <c r="K93" s="27">
        <v>80000000</v>
      </c>
      <c r="L93" s="27">
        <v>4277883</v>
      </c>
      <c r="M93" s="27">
        <v>4277883</v>
      </c>
      <c r="N93" s="27">
        <v>4277883</v>
      </c>
      <c r="O93" s="19">
        <f t="shared" si="3"/>
        <v>5.3473537500000001E-2</v>
      </c>
      <c r="P93" s="39">
        <f t="shared" si="4"/>
        <v>5.3473537500000001E-2</v>
      </c>
    </row>
    <row r="94" spans="1:16" ht="32.450000000000003" customHeight="1" x14ac:dyDescent="0.25">
      <c r="A94" s="55" t="s">
        <v>162</v>
      </c>
      <c r="B94" s="56">
        <v>1</v>
      </c>
      <c r="C94" s="56">
        <v>1</v>
      </c>
      <c r="D94" s="56">
        <v>2</v>
      </c>
      <c r="E94" s="56">
        <v>4</v>
      </c>
      <c r="F94" s="56"/>
      <c r="G94" s="57"/>
      <c r="H94" s="26" t="s">
        <v>15</v>
      </c>
      <c r="I94" s="34" t="s">
        <v>45</v>
      </c>
      <c r="J94" s="25">
        <v>80000000</v>
      </c>
      <c r="K94" s="27">
        <v>80000000</v>
      </c>
      <c r="L94" s="27">
        <v>1754000</v>
      </c>
      <c r="M94" s="27">
        <v>1754000</v>
      </c>
      <c r="N94" s="27">
        <v>1754000</v>
      </c>
      <c r="O94" s="19">
        <f t="shared" si="3"/>
        <v>2.1925E-2</v>
      </c>
      <c r="P94" s="39">
        <f t="shared" si="4"/>
        <v>2.1925E-2</v>
      </c>
    </row>
    <row r="95" spans="1:16" ht="32.450000000000003" customHeight="1" x14ac:dyDescent="0.25">
      <c r="A95" s="55" t="s">
        <v>162</v>
      </c>
      <c r="B95" s="56">
        <v>1</v>
      </c>
      <c r="C95" s="56">
        <v>1</v>
      </c>
      <c r="D95" s="56">
        <v>2</v>
      </c>
      <c r="E95" s="56">
        <v>5</v>
      </c>
      <c r="F95" s="56"/>
      <c r="G95" s="57"/>
      <c r="H95" s="26" t="s">
        <v>15</v>
      </c>
      <c r="I95" s="34" t="s">
        <v>45</v>
      </c>
      <c r="J95" s="18">
        <v>80000000</v>
      </c>
      <c r="K95" s="27">
        <v>80000000</v>
      </c>
      <c r="L95" s="27">
        <v>37357703</v>
      </c>
      <c r="M95" s="27">
        <v>35612703</v>
      </c>
      <c r="N95" s="27">
        <v>35612703</v>
      </c>
      <c r="O95" s="19">
        <f t="shared" si="3"/>
        <v>0.4669712875</v>
      </c>
      <c r="P95" s="39">
        <f t="shared" si="4"/>
        <v>0.44515878749999999</v>
      </c>
    </row>
    <row r="96" spans="1:16" ht="32.450000000000003" customHeight="1" x14ac:dyDescent="0.25">
      <c r="A96" s="55" t="s">
        <v>162</v>
      </c>
      <c r="B96" s="56">
        <v>1</v>
      </c>
      <c r="C96" s="56">
        <v>1</v>
      </c>
      <c r="D96" s="56">
        <v>2</v>
      </c>
      <c r="E96" s="56">
        <v>6</v>
      </c>
      <c r="F96" s="56"/>
      <c r="G96" s="57"/>
      <c r="H96" s="26" t="s">
        <v>15</v>
      </c>
      <c r="I96" s="34" t="s">
        <v>45</v>
      </c>
      <c r="J96" s="18">
        <v>4524722</v>
      </c>
      <c r="K96" s="27">
        <v>4524722</v>
      </c>
      <c r="L96" s="27">
        <v>3493763</v>
      </c>
      <c r="M96" s="27">
        <v>3493763</v>
      </c>
      <c r="N96" s="27">
        <v>3493763</v>
      </c>
      <c r="O96" s="19">
        <f t="shared" si="3"/>
        <v>0.77214975859290358</v>
      </c>
      <c r="P96" s="39">
        <f t="shared" si="4"/>
        <v>0.77214975859290358</v>
      </c>
    </row>
    <row r="97" spans="1:16" ht="32.450000000000003" customHeight="1" x14ac:dyDescent="0.25">
      <c r="A97" s="55" t="s">
        <v>162</v>
      </c>
      <c r="B97" s="56">
        <v>1</v>
      </c>
      <c r="C97" s="56">
        <v>1</v>
      </c>
      <c r="D97" s="56">
        <v>2</v>
      </c>
      <c r="E97" s="56">
        <v>7</v>
      </c>
      <c r="F97" s="56"/>
      <c r="G97" s="57"/>
      <c r="H97" s="26" t="s">
        <v>15</v>
      </c>
      <c r="I97" s="34" t="s">
        <v>86</v>
      </c>
      <c r="J97" s="21">
        <v>150000</v>
      </c>
      <c r="K97" s="27">
        <v>150000</v>
      </c>
      <c r="L97" s="27">
        <v>1577</v>
      </c>
      <c r="M97" s="27">
        <v>1577</v>
      </c>
      <c r="N97" s="27">
        <v>1577</v>
      </c>
      <c r="O97" s="19">
        <f t="shared" si="3"/>
        <v>1.0513333333333333E-2</v>
      </c>
      <c r="P97" s="39">
        <f t="shared" si="4"/>
        <v>1.0513333333333333E-2</v>
      </c>
    </row>
    <row r="98" spans="1:16" ht="32.450000000000003" customHeight="1" x14ac:dyDescent="0.25">
      <c r="A98" s="55" t="s">
        <v>163</v>
      </c>
      <c r="B98" s="56">
        <v>1</v>
      </c>
      <c r="C98" s="56">
        <v>1</v>
      </c>
      <c r="D98" s="56">
        <v>3</v>
      </c>
      <c r="E98" s="56">
        <v>1</v>
      </c>
      <c r="F98" s="56">
        <v>1</v>
      </c>
      <c r="G98" s="57"/>
      <c r="H98" s="26" t="s">
        <v>15</v>
      </c>
      <c r="I98" s="34" t="s">
        <v>46</v>
      </c>
      <c r="J98" s="25">
        <v>0</v>
      </c>
      <c r="K98" s="27">
        <v>0</v>
      </c>
      <c r="L98" s="27">
        <v>0</v>
      </c>
      <c r="M98" s="27">
        <v>0</v>
      </c>
      <c r="N98" s="27">
        <v>0</v>
      </c>
      <c r="O98" s="19">
        <v>0</v>
      </c>
      <c r="P98" s="39">
        <v>0</v>
      </c>
    </row>
    <row r="99" spans="1:16" ht="32.450000000000003" customHeight="1" x14ac:dyDescent="0.25">
      <c r="A99" s="55" t="s">
        <v>164</v>
      </c>
      <c r="B99" s="56">
        <v>1</v>
      </c>
      <c r="C99" s="56">
        <v>1</v>
      </c>
      <c r="D99" s="56">
        <v>3</v>
      </c>
      <c r="E99" s="56">
        <v>1</v>
      </c>
      <c r="F99" s="56">
        <v>2</v>
      </c>
      <c r="G99" s="57"/>
      <c r="H99" s="26" t="s">
        <v>15</v>
      </c>
      <c r="I99" s="34" t="s">
        <v>47</v>
      </c>
      <c r="J99" s="25">
        <v>48240000</v>
      </c>
      <c r="K99" s="27">
        <v>39300000</v>
      </c>
      <c r="L99" s="27">
        <v>39298890</v>
      </c>
      <c r="M99" s="27">
        <v>300000</v>
      </c>
      <c r="N99" s="27">
        <v>300000</v>
      </c>
      <c r="O99" s="19">
        <f t="shared" si="3"/>
        <v>0.81465360696517408</v>
      </c>
      <c r="P99" s="39">
        <f t="shared" si="4"/>
        <v>6.2189054726368162E-3</v>
      </c>
    </row>
    <row r="100" spans="1:16" ht="32.450000000000003" customHeight="1" x14ac:dyDescent="0.25">
      <c r="A100" s="55" t="s">
        <v>164</v>
      </c>
      <c r="B100" s="56">
        <v>1</v>
      </c>
      <c r="C100" s="56">
        <v>1</v>
      </c>
      <c r="D100" s="56">
        <v>3</v>
      </c>
      <c r="E100" s="56">
        <v>1</v>
      </c>
      <c r="F100" s="56">
        <v>3</v>
      </c>
      <c r="G100" s="57"/>
      <c r="H100" s="26" t="s">
        <v>15</v>
      </c>
      <c r="I100" s="34" t="s">
        <v>47</v>
      </c>
      <c r="J100" s="21">
        <v>60000</v>
      </c>
      <c r="K100" s="27">
        <v>60000</v>
      </c>
      <c r="L100" s="27">
        <v>0</v>
      </c>
      <c r="M100" s="27">
        <v>0</v>
      </c>
      <c r="N100" s="27">
        <v>0</v>
      </c>
      <c r="O100" s="19">
        <f t="shared" si="3"/>
        <v>0</v>
      </c>
      <c r="P100" s="39">
        <f t="shared" si="4"/>
        <v>0</v>
      </c>
    </row>
    <row r="101" spans="1:16" ht="32.450000000000003" customHeight="1" x14ac:dyDescent="0.25">
      <c r="A101" s="55" t="s">
        <v>165</v>
      </c>
      <c r="B101" s="56">
        <v>1</v>
      </c>
      <c r="C101" s="56">
        <v>1</v>
      </c>
      <c r="D101" s="56">
        <v>3</v>
      </c>
      <c r="E101" s="56">
        <v>2</v>
      </c>
      <c r="F101" s="56"/>
      <c r="G101" s="57"/>
      <c r="H101" s="26" t="s">
        <v>15</v>
      </c>
      <c r="I101" s="34" t="s">
        <v>48</v>
      </c>
      <c r="J101" s="25">
        <v>603117270</v>
      </c>
      <c r="K101" s="27">
        <v>603117270</v>
      </c>
      <c r="L101" s="27">
        <v>503117270</v>
      </c>
      <c r="M101" s="27">
        <v>335972770</v>
      </c>
      <c r="N101" s="27">
        <v>335972770</v>
      </c>
      <c r="O101" s="19">
        <f t="shared" si="3"/>
        <v>0.83419476613561405</v>
      </c>
      <c r="P101" s="39">
        <f t="shared" si="4"/>
        <v>0.55706043701915553</v>
      </c>
    </row>
    <row r="102" spans="1:16" ht="32.450000000000003" customHeight="1" x14ac:dyDescent="0.25">
      <c r="A102" s="55" t="s">
        <v>165</v>
      </c>
      <c r="B102" s="56">
        <v>1</v>
      </c>
      <c r="C102" s="56">
        <v>1</v>
      </c>
      <c r="D102" s="56">
        <v>3</v>
      </c>
      <c r="E102" s="56">
        <v>16</v>
      </c>
      <c r="F102" s="56"/>
      <c r="G102" s="57"/>
      <c r="H102" s="26" t="s">
        <v>15</v>
      </c>
      <c r="I102" s="34" t="s">
        <v>48</v>
      </c>
      <c r="J102" s="21">
        <v>2000000</v>
      </c>
      <c r="K102" s="27">
        <v>1500000</v>
      </c>
      <c r="L102" s="27">
        <v>439969</v>
      </c>
      <c r="M102" s="27">
        <v>439969</v>
      </c>
      <c r="N102" s="27">
        <v>439969</v>
      </c>
      <c r="O102" s="19">
        <f t="shared" si="3"/>
        <v>0.2199845</v>
      </c>
      <c r="P102" s="39">
        <f t="shared" si="4"/>
        <v>0.2199845</v>
      </c>
    </row>
    <row r="103" spans="1:16" ht="32.450000000000003" customHeight="1" x14ac:dyDescent="0.25">
      <c r="A103" s="55" t="s">
        <v>166</v>
      </c>
      <c r="B103" s="56">
        <v>1</v>
      </c>
      <c r="C103" s="56">
        <v>1</v>
      </c>
      <c r="D103" s="56">
        <v>3</v>
      </c>
      <c r="E103" s="56">
        <v>30</v>
      </c>
      <c r="F103" s="56"/>
      <c r="G103" s="57"/>
      <c r="H103" s="26" t="s">
        <v>15</v>
      </c>
      <c r="I103" s="34" t="s">
        <v>49</v>
      </c>
      <c r="J103" s="25">
        <v>1721426292</v>
      </c>
      <c r="K103" s="27">
        <v>1720426292</v>
      </c>
      <c r="L103" s="27">
        <v>1709961662</v>
      </c>
      <c r="M103" s="27">
        <v>1661527092</v>
      </c>
      <c r="N103" s="27">
        <v>1661527092</v>
      </c>
      <c r="O103" s="19">
        <f t="shared" si="3"/>
        <v>0.99334004014387389</v>
      </c>
      <c r="P103" s="39">
        <f t="shared" si="4"/>
        <v>0.96520373815691674</v>
      </c>
    </row>
    <row r="104" spans="1:16" ht="32.450000000000003" customHeight="1" x14ac:dyDescent="0.25">
      <c r="A104" s="55" t="s">
        <v>166</v>
      </c>
      <c r="B104" s="56">
        <v>1</v>
      </c>
      <c r="C104" s="56">
        <v>1</v>
      </c>
      <c r="D104" s="56">
        <v>4</v>
      </c>
      <c r="E104" s="56"/>
      <c r="F104" s="56"/>
      <c r="G104" s="57"/>
      <c r="H104" s="26" t="s">
        <v>15</v>
      </c>
      <c r="I104" s="34" t="s">
        <v>49</v>
      </c>
      <c r="J104" s="25">
        <v>43314041</v>
      </c>
      <c r="K104" s="27">
        <v>30000000</v>
      </c>
      <c r="L104" s="27">
        <v>14095700</v>
      </c>
      <c r="M104" s="27">
        <v>14095700</v>
      </c>
      <c r="N104" s="27">
        <v>14095700</v>
      </c>
      <c r="O104" s="19">
        <f t="shared" si="3"/>
        <v>0.32543026867430819</v>
      </c>
      <c r="P104" s="39">
        <f t="shared" si="4"/>
        <v>0.32543026867430819</v>
      </c>
    </row>
    <row r="105" spans="1:16" ht="32.450000000000003" customHeight="1" x14ac:dyDescent="0.25">
      <c r="A105" s="55" t="s">
        <v>166</v>
      </c>
      <c r="B105" s="56">
        <v>2</v>
      </c>
      <c r="C105" s="56">
        <v>2</v>
      </c>
      <c r="D105" s="56">
        <v>1</v>
      </c>
      <c r="E105" s="56">
        <v>4</v>
      </c>
      <c r="F105" s="56">
        <v>9</v>
      </c>
      <c r="G105" s="57"/>
      <c r="H105" s="26" t="s">
        <v>15</v>
      </c>
      <c r="I105" s="34" t="s">
        <v>49</v>
      </c>
      <c r="J105" s="21">
        <v>100000</v>
      </c>
      <c r="K105" s="27">
        <v>100000</v>
      </c>
      <c r="L105" s="27">
        <v>0</v>
      </c>
      <c r="M105" s="27">
        <v>0</v>
      </c>
      <c r="N105" s="27">
        <v>0</v>
      </c>
      <c r="O105" s="19">
        <f t="shared" si="3"/>
        <v>0</v>
      </c>
      <c r="P105" s="39">
        <f t="shared" si="4"/>
        <v>0</v>
      </c>
    </row>
    <row r="106" spans="1:16" ht="32.450000000000003" customHeight="1" x14ac:dyDescent="0.25">
      <c r="A106" s="55" t="s">
        <v>167</v>
      </c>
      <c r="B106" s="56">
        <v>2</v>
      </c>
      <c r="C106" s="56">
        <v>2</v>
      </c>
      <c r="D106" s="56">
        <v>1</v>
      </c>
      <c r="E106" s="56">
        <v>2</v>
      </c>
      <c r="F106" s="56">
        <v>7</v>
      </c>
      <c r="G106" s="57"/>
      <c r="H106" s="26" t="s">
        <v>15</v>
      </c>
      <c r="I106" s="34" t="s">
        <v>50</v>
      </c>
      <c r="J106" s="25">
        <v>678182747</v>
      </c>
      <c r="K106" s="27">
        <v>678182747</v>
      </c>
      <c r="L106" s="27">
        <v>678182747</v>
      </c>
      <c r="M106" s="27">
        <v>678044348</v>
      </c>
      <c r="N106" s="27">
        <v>678044348</v>
      </c>
      <c r="O106" s="19">
        <f t="shared" si="3"/>
        <v>1</v>
      </c>
      <c r="P106" s="39">
        <f t="shared" si="4"/>
        <v>0.99979592668699957</v>
      </c>
    </row>
    <row r="107" spans="1:16" ht="32.450000000000003" customHeight="1" x14ac:dyDescent="0.25">
      <c r="A107" s="55" t="s">
        <v>168</v>
      </c>
      <c r="B107" s="56">
        <v>2</v>
      </c>
      <c r="C107" s="56">
        <v>2</v>
      </c>
      <c r="D107" s="56">
        <v>1</v>
      </c>
      <c r="E107" s="56">
        <v>2</v>
      </c>
      <c r="F107" s="56">
        <v>8</v>
      </c>
      <c r="G107" s="57"/>
      <c r="H107" s="26" t="s">
        <v>15</v>
      </c>
      <c r="I107" s="22" t="s">
        <v>19</v>
      </c>
      <c r="J107" s="21">
        <v>252000000</v>
      </c>
      <c r="K107" s="27">
        <v>206000000</v>
      </c>
      <c r="L107" s="27">
        <v>206000000</v>
      </c>
      <c r="M107" s="27">
        <v>78400000</v>
      </c>
      <c r="N107" s="27">
        <v>78400000</v>
      </c>
      <c r="O107" s="19">
        <f t="shared" si="3"/>
        <v>0.81746031746031744</v>
      </c>
      <c r="P107" s="39">
        <f t="shared" si="4"/>
        <v>0.31111111111111112</v>
      </c>
    </row>
    <row r="108" spans="1:16" ht="32.450000000000003" customHeight="1" x14ac:dyDescent="0.25">
      <c r="A108" s="55" t="s">
        <v>168</v>
      </c>
      <c r="B108" s="56">
        <v>2</v>
      </c>
      <c r="C108" s="56">
        <v>2</v>
      </c>
      <c r="D108" s="56">
        <v>1</v>
      </c>
      <c r="E108" s="56">
        <v>3</v>
      </c>
      <c r="F108" s="56">
        <v>1</v>
      </c>
      <c r="G108" s="57"/>
      <c r="H108" s="26" t="s">
        <v>15</v>
      </c>
      <c r="I108" s="34" t="s">
        <v>19</v>
      </c>
      <c r="J108" s="18">
        <v>861810973</v>
      </c>
      <c r="K108" s="27">
        <v>861810973</v>
      </c>
      <c r="L108" s="27">
        <v>802670000</v>
      </c>
      <c r="M108" s="27">
        <v>497584999</v>
      </c>
      <c r="N108" s="27">
        <v>497584999</v>
      </c>
      <c r="O108" s="19">
        <f t="shared" si="3"/>
        <v>0.93137593410521591</v>
      </c>
      <c r="P108" s="39">
        <f t="shared" si="4"/>
        <v>0.57737138953787726</v>
      </c>
    </row>
    <row r="109" spans="1:16" ht="32.450000000000003" customHeight="1" x14ac:dyDescent="0.25">
      <c r="A109" s="55" t="s">
        <v>168</v>
      </c>
      <c r="B109" s="56">
        <v>2</v>
      </c>
      <c r="C109" s="56">
        <v>2</v>
      </c>
      <c r="D109" s="56">
        <v>1</v>
      </c>
      <c r="E109" s="56">
        <v>3</v>
      </c>
      <c r="F109" s="56">
        <v>2</v>
      </c>
      <c r="G109" s="57"/>
      <c r="H109" s="26" t="s">
        <v>15</v>
      </c>
      <c r="I109" s="34" t="s">
        <v>19</v>
      </c>
      <c r="J109" s="25">
        <v>276597916.65999997</v>
      </c>
      <c r="K109" s="27">
        <v>251550000</v>
      </c>
      <c r="L109" s="27">
        <v>251550000</v>
      </c>
      <c r="M109" s="27">
        <v>133470000</v>
      </c>
      <c r="N109" s="27">
        <v>133470000</v>
      </c>
      <c r="O109" s="19">
        <f t="shared" si="3"/>
        <v>0.90944285856357554</v>
      </c>
      <c r="P109" s="39">
        <f t="shared" si="4"/>
        <v>0.48254159543820485</v>
      </c>
    </row>
    <row r="110" spans="1:16" ht="32.450000000000003" customHeight="1" x14ac:dyDescent="0.25">
      <c r="A110" s="55" t="s">
        <v>168</v>
      </c>
      <c r="B110" s="56">
        <v>2</v>
      </c>
      <c r="C110" s="56">
        <v>2</v>
      </c>
      <c r="D110" s="56">
        <v>1</v>
      </c>
      <c r="E110" s="56">
        <v>3</v>
      </c>
      <c r="F110" s="56">
        <v>5</v>
      </c>
      <c r="G110" s="57"/>
      <c r="H110" s="26" t="s">
        <v>15</v>
      </c>
      <c r="I110" s="34" t="s">
        <v>19</v>
      </c>
      <c r="J110" s="25">
        <v>799917083.34000003</v>
      </c>
      <c r="K110" s="27">
        <v>726525000</v>
      </c>
      <c r="L110" s="27">
        <v>697143750</v>
      </c>
      <c r="M110" s="27">
        <v>363472084</v>
      </c>
      <c r="N110" s="27">
        <v>363472084</v>
      </c>
      <c r="O110" s="19">
        <f t="shared" si="3"/>
        <v>0.87152001691115677</v>
      </c>
      <c r="P110" s="39">
        <f t="shared" si="4"/>
        <v>0.4543872003362483</v>
      </c>
    </row>
    <row r="111" spans="1:16" ht="32.450000000000003" customHeight="1" x14ac:dyDescent="0.25">
      <c r="A111" s="55" t="s">
        <v>168</v>
      </c>
      <c r="B111" s="56">
        <v>2</v>
      </c>
      <c r="C111" s="56">
        <v>2</v>
      </c>
      <c r="D111" s="56">
        <v>1</v>
      </c>
      <c r="E111" s="56">
        <v>3</v>
      </c>
      <c r="F111" s="56">
        <v>6</v>
      </c>
      <c r="G111" s="57"/>
      <c r="H111" s="26" t="s">
        <v>15</v>
      </c>
      <c r="I111" s="34" t="s">
        <v>19</v>
      </c>
      <c r="J111" s="21"/>
      <c r="K111" s="27">
        <v>0</v>
      </c>
      <c r="L111" s="27">
        <v>0</v>
      </c>
      <c r="M111" s="27">
        <v>0</v>
      </c>
      <c r="N111" s="27">
        <v>0</v>
      </c>
      <c r="O111" s="19">
        <v>0</v>
      </c>
      <c r="P111" s="39">
        <v>0</v>
      </c>
    </row>
    <row r="112" spans="1:16" ht="32.450000000000003" customHeight="1" x14ac:dyDescent="0.25">
      <c r="A112" s="55" t="s">
        <v>169</v>
      </c>
      <c r="B112" s="56">
        <v>2</v>
      </c>
      <c r="C112" s="56">
        <v>2</v>
      </c>
      <c r="D112" s="56">
        <v>1</v>
      </c>
      <c r="E112" s="56">
        <v>3</v>
      </c>
      <c r="F112" s="56">
        <v>8</v>
      </c>
      <c r="G112" s="57"/>
      <c r="H112" s="26" t="s">
        <v>15</v>
      </c>
      <c r="I112" s="22" t="s">
        <v>23</v>
      </c>
      <c r="J112" s="21">
        <v>383189427</v>
      </c>
      <c r="K112" s="27">
        <v>324000000</v>
      </c>
      <c r="L112" s="27">
        <v>198000000</v>
      </c>
      <c r="M112" s="27">
        <v>80533333</v>
      </c>
      <c r="N112" s="27">
        <v>80533333</v>
      </c>
      <c r="O112" s="19">
        <f t="shared" si="3"/>
        <v>0.51671571825492979</v>
      </c>
      <c r="P112" s="39">
        <f t="shared" si="4"/>
        <v>0.21016585355837597</v>
      </c>
    </row>
    <row r="113" spans="1:16" ht="32.450000000000003" customHeight="1" x14ac:dyDescent="0.25">
      <c r="A113" s="55" t="s">
        <v>169</v>
      </c>
      <c r="B113" s="56">
        <v>2</v>
      </c>
      <c r="C113" s="56">
        <v>2</v>
      </c>
      <c r="D113" s="56">
        <v>1</v>
      </c>
      <c r="E113" s="56">
        <v>4</v>
      </c>
      <c r="F113" s="56">
        <v>2</v>
      </c>
      <c r="G113" s="57"/>
      <c r="H113" s="26" t="s">
        <v>15</v>
      </c>
      <c r="I113" s="36" t="s">
        <v>23</v>
      </c>
      <c r="J113" s="18">
        <v>101421624</v>
      </c>
      <c r="K113" s="27">
        <v>101421624</v>
      </c>
      <c r="L113" s="27">
        <v>37290000</v>
      </c>
      <c r="M113" s="27">
        <v>32318000</v>
      </c>
      <c r="N113" s="27">
        <v>32318000</v>
      </c>
      <c r="O113" s="19">
        <f t="shared" si="3"/>
        <v>0.3676730713757847</v>
      </c>
      <c r="P113" s="39">
        <f t="shared" si="4"/>
        <v>0.31864999519234677</v>
      </c>
    </row>
    <row r="114" spans="1:16" ht="32.450000000000003" customHeight="1" x14ac:dyDescent="0.25">
      <c r="A114" s="55" t="s">
        <v>169</v>
      </c>
      <c r="B114" s="56">
        <v>2</v>
      </c>
      <c r="C114" s="56">
        <v>2</v>
      </c>
      <c r="D114" s="56">
        <v>1</v>
      </c>
      <c r="E114" s="56">
        <v>4</v>
      </c>
      <c r="F114" s="56">
        <v>7</v>
      </c>
      <c r="G114" s="57"/>
      <c r="H114" s="26" t="s">
        <v>15</v>
      </c>
      <c r="I114" s="22" t="s">
        <v>23</v>
      </c>
      <c r="J114" s="25">
        <v>337469211</v>
      </c>
      <c r="K114" s="18">
        <v>331396311</v>
      </c>
      <c r="L114" s="18">
        <v>245515800</v>
      </c>
      <c r="M114" s="18">
        <v>114332199</v>
      </c>
      <c r="N114" s="18">
        <v>114332199</v>
      </c>
      <c r="O114" s="19">
        <f t="shared" si="3"/>
        <v>0.72752059150071624</v>
      </c>
      <c r="P114" s="39">
        <f t="shared" si="4"/>
        <v>0.3387929780651901</v>
      </c>
    </row>
    <row r="115" spans="1:16" ht="32.450000000000003" customHeight="1" x14ac:dyDescent="0.25">
      <c r="A115" s="55" t="s">
        <v>169</v>
      </c>
      <c r="B115" s="56">
        <v>2</v>
      </c>
      <c r="C115" s="56">
        <v>1</v>
      </c>
      <c r="D115" s="56">
        <v>1</v>
      </c>
      <c r="E115" s="56">
        <v>4</v>
      </c>
      <c r="F115" s="56">
        <v>8</v>
      </c>
      <c r="G115" s="57"/>
      <c r="H115" s="26" t="s">
        <v>15</v>
      </c>
      <c r="I115" s="22" t="s">
        <v>23</v>
      </c>
      <c r="J115" s="25">
        <v>312217182</v>
      </c>
      <c r="K115" s="27">
        <v>303754167</v>
      </c>
      <c r="L115" s="27">
        <v>284962500</v>
      </c>
      <c r="M115" s="27">
        <v>134355834</v>
      </c>
      <c r="N115" s="27">
        <v>134355834</v>
      </c>
      <c r="O115" s="19">
        <f t="shared" si="3"/>
        <v>0.91270601500720738</v>
      </c>
      <c r="P115" s="39">
        <f t="shared" si="4"/>
        <v>0.43032812332538445</v>
      </c>
    </row>
    <row r="116" spans="1:16" ht="32.450000000000003" customHeight="1" x14ac:dyDescent="0.25">
      <c r="A116" s="55" t="s">
        <v>169</v>
      </c>
      <c r="B116" s="56">
        <v>2</v>
      </c>
      <c r="C116" s="56">
        <v>2</v>
      </c>
      <c r="D116" s="56">
        <v>1</v>
      </c>
      <c r="E116" s="56">
        <v>4</v>
      </c>
      <c r="F116" s="56">
        <v>9</v>
      </c>
      <c r="G116" s="57"/>
      <c r="H116" s="26" t="s">
        <v>15</v>
      </c>
      <c r="I116" s="22" t="s">
        <v>23</v>
      </c>
      <c r="J116" s="25">
        <v>155462918</v>
      </c>
      <c r="K116" s="27">
        <v>108744916.67</v>
      </c>
      <c r="L116" s="27">
        <v>98430000</v>
      </c>
      <c r="M116" s="27">
        <v>49175333</v>
      </c>
      <c r="N116" s="27">
        <v>49175333</v>
      </c>
      <c r="O116" s="19">
        <f t="shared" si="3"/>
        <v>0.6331413385666671</v>
      </c>
      <c r="P116" s="39">
        <f t="shared" si="4"/>
        <v>0.3163155151892878</v>
      </c>
    </row>
    <row r="117" spans="1:16" ht="32.450000000000003" customHeight="1" x14ac:dyDescent="0.25">
      <c r="A117" s="55" t="s">
        <v>169</v>
      </c>
      <c r="B117" s="56">
        <v>2</v>
      </c>
      <c r="C117" s="56">
        <v>2</v>
      </c>
      <c r="D117" s="56">
        <v>2</v>
      </c>
      <c r="E117" s="56">
        <v>6</v>
      </c>
      <c r="F117" s="56">
        <v>3</v>
      </c>
      <c r="G117" s="57"/>
      <c r="H117" s="26" t="s">
        <v>15</v>
      </c>
      <c r="I117" s="36" t="s">
        <v>23</v>
      </c>
      <c r="J117" s="25">
        <v>238235000</v>
      </c>
      <c r="K117" s="27">
        <v>205625000</v>
      </c>
      <c r="L117" s="27">
        <v>190800000</v>
      </c>
      <c r="M117" s="27">
        <v>79883333</v>
      </c>
      <c r="N117" s="27">
        <v>79883333</v>
      </c>
      <c r="O117" s="19">
        <f t="shared" si="3"/>
        <v>0.80088987764182429</v>
      </c>
      <c r="P117" s="39">
        <f t="shared" si="4"/>
        <v>0.33531316976934539</v>
      </c>
    </row>
    <row r="118" spans="1:16" ht="32.450000000000003" customHeight="1" x14ac:dyDescent="0.25">
      <c r="A118" s="55" t="s">
        <v>169</v>
      </c>
      <c r="B118" s="56">
        <v>2</v>
      </c>
      <c r="C118" s="56">
        <v>2</v>
      </c>
      <c r="D118" s="56">
        <v>2</v>
      </c>
      <c r="E118" s="56">
        <v>6</v>
      </c>
      <c r="F118" s="56">
        <v>4</v>
      </c>
      <c r="G118" s="57"/>
      <c r="H118" s="26" t="s">
        <v>15</v>
      </c>
      <c r="I118" s="22" t="s">
        <v>23</v>
      </c>
      <c r="J118" s="21">
        <v>175589</v>
      </c>
      <c r="K118" s="18">
        <v>175589</v>
      </c>
      <c r="L118" s="18">
        <v>0</v>
      </c>
      <c r="M118" s="18">
        <v>0</v>
      </c>
      <c r="N118" s="18">
        <v>0</v>
      </c>
      <c r="O118" s="19">
        <f t="shared" si="3"/>
        <v>0</v>
      </c>
      <c r="P118" s="39">
        <f t="shared" si="4"/>
        <v>0</v>
      </c>
    </row>
    <row r="119" spans="1:16" ht="32.450000000000003" customHeight="1" x14ac:dyDescent="0.25">
      <c r="A119" s="55" t="s">
        <v>170</v>
      </c>
      <c r="B119" s="56">
        <v>2</v>
      </c>
      <c r="C119" s="56">
        <v>2</v>
      </c>
      <c r="D119" s="56">
        <v>2</v>
      </c>
      <c r="E119" s="56">
        <v>7</v>
      </c>
      <c r="F119" s="56">
        <v>1</v>
      </c>
      <c r="G119" s="57"/>
      <c r="H119" s="26" t="s">
        <v>15</v>
      </c>
      <c r="I119" s="34" t="s">
        <v>21</v>
      </c>
      <c r="J119" s="18">
        <v>55090989</v>
      </c>
      <c r="K119" s="27">
        <v>0</v>
      </c>
      <c r="L119" s="27">
        <v>0</v>
      </c>
      <c r="M119" s="27">
        <v>0</v>
      </c>
      <c r="N119" s="27">
        <v>0</v>
      </c>
      <c r="O119" s="19">
        <f t="shared" si="3"/>
        <v>0</v>
      </c>
      <c r="P119" s="39">
        <f t="shared" si="4"/>
        <v>0</v>
      </c>
    </row>
    <row r="120" spans="1:16" ht="32.450000000000003" customHeight="1" x14ac:dyDescent="0.25">
      <c r="A120" s="55" t="s">
        <v>170</v>
      </c>
      <c r="B120" s="56">
        <v>2</v>
      </c>
      <c r="C120" s="56">
        <v>2</v>
      </c>
      <c r="D120" s="56">
        <v>2</v>
      </c>
      <c r="E120" s="56">
        <v>8</v>
      </c>
      <c r="F120" s="56">
        <v>3</v>
      </c>
      <c r="G120" s="57"/>
      <c r="H120" s="26" t="s">
        <v>15</v>
      </c>
      <c r="I120" s="34" t="s">
        <v>21</v>
      </c>
      <c r="J120" s="25">
        <v>213694213</v>
      </c>
      <c r="K120" s="27">
        <v>119076958</v>
      </c>
      <c r="L120" s="27">
        <v>104203099</v>
      </c>
      <c r="M120" s="27">
        <v>6180888.7399999993</v>
      </c>
      <c r="N120" s="27">
        <v>6180888.7400000002</v>
      </c>
      <c r="O120" s="19">
        <f t="shared" si="3"/>
        <v>0.48762714505516347</v>
      </c>
      <c r="P120" s="39">
        <f t="shared" si="4"/>
        <v>2.8923987473633641E-2</v>
      </c>
    </row>
    <row r="121" spans="1:16" ht="32.450000000000003" customHeight="1" x14ac:dyDescent="0.25">
      <c r="A121" s="55" t="s">
        <v>171</v>
      </c>
      <c r="B121" s="56">
        <v>2</v>
      </c>
      <c r="C121" s="56">
        <v>2</v>
      </c>
      <c r="D121" s="56">
        <v>2</v>
      </c>
      <c r="E121" s="56">
        <v>8</v>
      </c>
      <c r="F121" s="56">
        <v>5</v>
      </c>
      <c r="G121" s="57"/>
      <c r="H121" s="26" t="s">
        <v>15</v>
      </c>
      <c r="I121" s="29" t="s">
        <v>16</v>
      </c>
      <c r="J121" s="18">
        <v>0</v>
      </c>
      <c r="K121" s="27">
        <v>0</v>
      </c>
      <c r="L121" s="27">
        <v>0</v>
      </c>
      <c r="M121" s="27">
        <v>0</v>
      </c>
      <c r="N121" s="27">
        <v>0</v>
      </c>
      <c r="O121" s="19">
        <v>0</v>
      </c>
      <c r="P121" s="39">
        <v>0</v>
      </c>
    </row>
    <row r="122" spans="1:16" ht="32.450000000000003" customHeight="1" x14ac:dyDescent="0.25">
      <c r="A122" s="55" t="s">
        <v>171</v>
      </c>
      <c r="B122" s="56">
        <v>2</v>
      </c>
      <c r="C122" s="56">
        <v>2</v>
      </c>
      <c r="D122" s="56">
        <v>2</v>
      </c>
      <c r="E122" s="56">
        <v>8</v>
      </c>
      <c r="F122" s="56">
        <v>7</v>
      </c>
      <c r="G122" s="57"/>
      <c r="H122" s="26" t="s">
        <v>15</v>
      </c>
      <c r="I122" s="24" t="s">
        <v>16</v>
      </c>
      <c r="J122" s="25">
        <v>800844579.46000004</v>
      </c>
      <c r="K122" s="27">
        <v>799479174.12</v>
      </c>
      <c r="L122" s="27">
        <v>770786434.3499999</v>
      </c>
      <c r="M122" s="27">
        <v>428515167.06999999</v>
      </c>
      <c r="N122" s="27">
        <v>428515167.07000005</v>
      </c>
      <c r="O122" s="19">
        <f t="shared" si="3"/>
        <v>0.96246694317358306</v>
      </c>
      <c r="P122" s="39">
        <f t="shared" si="4"/>
        <v>0.5350790628550457</v>
      </c>
    </row>
    <row r="123" spans="1:16" ht="32.450000000000003" customHeight="1" x14ac:dyDescent="0.25">
      <c r="A123" s="55" t="s">
        <v>171</v>
      </c>
      <c r="B123" s="56">
        <v>2</v>
      </c>
      <c r="C123" s="56">
        <v>2</v>
      </c>
      <c r="D123" s="56">
        <v>2</v>
      </c>
      <c r="E123" s="56">
        <v>9</v>
      </c>
      <c r="F123" s="56">
        <v>2</v>
      </c>
      <c r="G123" s="57"/>
      <c r="H123" s="26" t="s">
        <v>15</v>
      </c>
      <c r="I123" s="30" t="s">
        <v>16</v>
      </c>
      <c r="J123" s="25">
        <v>5000000</v>
      </c>
      <c r="K123" s="27">
        <v>1423500</v>
      </c>
      <c r="L123" s="27">
        <v>1423500</v>
      </c>
      <c r="M123" s="27">
        <v>1423500</v>
      </c>
      <c r="N123" s="27">
        <v>1423500</v>
      </c>
      <c r="O123" s="19">
        <f t="shared" si="3"/>
        <v>0.28470000000000001</v>
      </c>
      <c r="P123" s="39">
        <f t="shared" si="4"/>
        <v>0.28470000000000001</v>
      </c>
    </row>
    <row r="124" spans="1:16" ht="32.450000000000003" customHeight="1" x14ac:dyDescent="0.25">
      <c r="A124" s="55" t="s">
        <v>171</v>
      </c>
      <c r="B124" s="56">
        <v>2</v>
      </c>
      <c r="C124" s="56">
        <v>2</v>
      </c>
      <c r="D124" s="56">
        <v>2</v>
      </c>
      <c r="E124" s="56">
        <v>9</v>
      </c>
      <c r="F124" s="56">
        <v>3</v>
      </c>
      <c r="G124" s="57"/>
      <c r="H124" s="26" t="s">
        <v>15</v>
      </c>
      <c r="I124" s="29" t="s">
        <v>16</v>
      </c>
      <c r="J124" s="21">
        <v>127000</v>
      </c>
      <c r="K124" s="18">
        <v>127000</v>
      </c>
      <c r="L124" s="18">
        <v>0</v>
      </c>
      <c r="M124" s="18">
        <v>0</v>
      </c>
      <c r="N124" s="18">
        <v>0</v>
      </c>
      <c r="O124" s="19">
        <f t="shared" si="3"/>
        <v>0</v>
      </c>
      <c r="P124" s="39">
        <f t="shared" si="4"/>
        <v>0</v>
      </c>
    </row>
    <row r="125" spans="1:16" ht="32.450000000000003" customHeight="1" x14ac:dyDescent="0.25">
      <c r="A125" s="55" t="s">
        <v>172</v>
      </c>
      <c r="B125" s="56">
        <v>2</v>
      </c>
      <c r="C125" s="56">
        <v>2</v>
      </c>
      <c r="D125" s="56">
        <v>2</v>
      </c>
      <c r="E125" s="56">
        <v>9</v>
      </c>
      <c r="F125" s="56">
        <v>6</v>
      </c>
      <c r="G125" s="57"/>
      <c r="H125" s="26" t="s">
        <v>15</v>
      </c>
      <c r="I125" s="34" t="s">
        <v>22</v>
      </c>
      <c r="J125" s="25">
        <v>77082302</v>
      </c>
      <c r="K125" s="27">
        <v>75633108.560000002</v>
      </c>
      <c r="L125" s="27">
        <v>72998082.560000002</v>
      </c>
      <c r="M125" s="27">
        <v>9425867.0899999999</v>
      </c>
      <c r="N125" s="27">
        <v>9425867.0899999999</v>
      </c>
      <c r="O125" s="19">
        <f t="shared" si="3"/>
        <v>0.94701482267615722</v>
      </c>
      <c r="P125" s="39">
        <f t="shared" si="4"/>
        <v>0.12228315508792148</v>
      </c>
    </row>
    <row r="126" spans="1:16" ht="32.450000000000003" customHeight="1" x14ac:dyDescent="0.25">
      <c r="A126" s="55" t="s">
        <v>172</v>
      </c>
      <c r="B126" s="56">
        <v>2</v>
      </c>
      <c r="C126" s="56">
        <v>2</v>
      </c>
      <c r="D126" s="56">
        <v>2</v>
      </c>
      <c r="E126" s="56">
        <v>10</v>
      </c>
      <c r="F126" s="56"/>
      <c r="G126" s="57"/>
      <c r="H126" s="26" t="s">
        <v>15</v>
      </c>
      <c r="I126" s="34" t="s">
        <v>22</v>
      </c>
      <c r="J126" s="25">
        <v>10000000</v>
      </c>
      <c r="K126" s="27">
        <v>0</v>
      </c>
      <c r="L126" s="27">
        <v>0</v>
      </c>
      <c r="M126" s="27">
        <v>0</v>
      </c>
      <c r="N126" s="27">
        <v>0</v>
      </c>
      <c r="O126" s="19">
        <f t="shared" si="3"/>
        <v>0</v>
      </c>
      <c r="P126" s="39">
        <f t="shared" si="4"/>
        <v>0</v>
      </c>
    </row>
    <row r="127" spans="1:16" ht="32.450000000000003" customHeight="1" x14ac:dyDescent="0.25">
      <c r="A127" s="55" t="s">
        <v>173</v>
      </c>
      <c r="B127" s="56">
        <v>3</v>
      </c>
      <c r="C127" s="56">
        <v>4</v>
      </c>
      <c r="D127" s="56">
        <v>2</v>
      </c>
      <c r="E127" s="56">
        <v>12</v>
      </c>
      <c r="F127" s="56">
        <v>1</v>
      </c>
      <c r="G127" s="57"/>
      <c r="H127" s="26" t="s">
        <v>15</v>
      </c>
      <c r="I127" s="34" t="s">
        <v>51</v>
      </c>
      <c r="J127" s="25">
        <v>0</v>
      </c>
      <c r="K127" s="27">
        <v>0</v>
      </c>
      <c r="L127" s="27">
        <v>0</v>
      </c>
      <c r="M127" s="27">
        <v>0</v>
      </c>
      <c r="N127" s="27">
        <v>0</v>
      </c>
      <c r="O127" s="19">
        <v>0</v>
      </c>
      <c r="P127" s="39">
        <v>0</v>
      </c>
    </row>
    <row r="128" spans="1:16" ht="32.450000000000003" customHeight="1" x14ac:dyDescent="0.25">
      <c r="A128" s="55" t="s">
        <v>174</v>
      </c>
      <c r="B128" s="56">
        <v>3</v>
      </c>
      <c r="C128" s="56">
        <v>4</v>
      </c>
      <c r="D128" s="56">
        <v>2</v>
      </c>
      <c r="E128" s="56">
        <v>12</v>
      </c>
      <c r="F128" s="56">
        <v>2</v>
      </c>
      <c r="G128" s="57"/>
      <c r="H128" s="26" t="s">
        <v>15</v>
      </c>
      <c r="I128" s="24" t="s">
        <v>78</v>
      </c>
      <c r="J128" s="25">
        <v>505017829</v>
      </c>
      <c r="K128" s="18">
        <v>505017829</v>
      </c>
      <c r="L128" s="18">
        <v>0</v>
      </c>
      <c r="M128" s="18">
        <v>0</v>
      </c>
      <c r="N128" s="18">
        <v>0</v>
      </c>
      <c r="O128" s="19">
        <f t="shared" si="3"/>
        <v>0</v>
      </c>
      <c r="P128" s="39">
        <f t="shared" si="4"/>
        <v>0</v>
      </c>
    </row>
    <row r="129" spans="1:16" ht="32.450000000000003" customHeight="1" x14ac:dyDescent="0.25">
      <c r="A129" s="55" t="s">
        <v>175</v>
      </c>
      <c r="B129" s="56">
        <v>5</v>
      </c>
      <c r="C129" s="56">
        <v>1</v>
      </c>
      <c r="D129" s="56">
        <v>2</v>
      </c>
      <c r="E129" s="56">
        <v>8</v>
      </c>
      <c r="F129" s="56">
        <v>2</v>
      </c>
      <c r="G129" s="57"/>
      <c r="H129" s="26" t="s">
        <v>15</v>
      </c>
      <c r="I129" s="34" t="s">
        <v>79</v>
      </c>
      <c r="J129" s="25">
        <v>113351767</v>
      </c>
      <c r="K129" s="27">
        <v>97743980</v>
      </c>
      <c r="L129" s="27">
        <v>0</v>
      </c>
      <c r="M129" s="27">
        <v>0</v>
      </c>
      <c r="N129" s="27">
        <v>0</v>
      </c>
      <c r="O129" s="19">
        <f t="shared" si="3"/>
        <v>0</v>
      </c>
      <c r="P129" s="39">
        <f t="shared" si="4"/>
        <v>0</v>
      </c>
    </row>
    <row r="130" spans="1:16" ht="32.450000000000003" customHeight="1" x14ac:dyDescent="0.25">
      <c r="A130" s="55" t="s">
        <v>176</v>
      </c>
      <c r="B130" s="56">
        <v>5</v>
      </c>
      <c r="C130" s="56">
        <v>1</v>
      </c>
      <c r="D130" s="56">
        <v>2</v>
      </c>
      <c r="E130" s="56">
        <v>8</v>
      </c>
      <c r="F130" s="56">
        <v>3</v>
      </c>
      <c r="G130" s="57"/>
      <c r="H130" s="26" t="s">
        <v>15</v>
      </c>
      <c r="I130" s="34" t="s">
        <v>52</v>
      </c>
      <c r="J130" s="25">
        <v>41926439</v>
      </c>
      <c r="K130" s="27">
        <v>41926439</v>
      </c>
      <c r="L130" s="27">
        <v>41926439</v>
      </c>
      <c r="M130" s="27">
        <v>4409903</v>
      </c>
      <c r="N130" s="27">
        <v>4409903</v>
      </c>
      <c r="O130" s="19">
        <f t="shared" si="3"/>
        <v>1</v>
      </c>
      <c r="P130" s="39">
        <f t="shared" si="4"/>
        <v>0.10518191158567032</v>
      </c>
    </row>
    <row r="131" spans="1:16" ht="32.450000000000003" customHeight="1" x14ac:dyDescent="0.25">
      <c r="A131" s="55" t="s">
        <v>177</v>
      </c>
      <c r="B131" s="56"/>
      <c r="C131" s="56"/>
      <c r="D131" s="56"/>
      <c r="E131" s="56"/>
      <c r="F131" s="56"/>
      <c r="G131" s="57"/>
      <c r="H131" s="26" t="s">
        <v>15</v>
      </c>
      <c r="I131" s="35" t="s">
        <v>80</v>
      </c>
      <c r="J131" s="25">
        <v>448262297</v>
      </c>
      <c r="K131" s="27">
        <v>448262297</v>
      </c>
      <c r="L131" s="27">
        <v>448262297</v>
      </c>
      <c r="M131" s="27">
        <v>0</v>
      </c>
      <c r="N131" s="27">
        <v>0</v>
      </c>
      <c r="O131" s="19">
        <f t="shared" si="3"/>
        <v>1</v>
      </c>
      <c r="P131" s="39">
        <f t="shared" si="4"/>
        <v>0</v>
      </c>
    </row>
    <row r="132" spans="1:16" ht="32.450000000000003" customHeight="1" x14ac:dyDescent="0.25">
      <c r="A132" s="55" t="s">
        <v>178</v>
      </c>
      <c r="B132" s="56">
        <v>2</v>
      </c>
      <c r="C132" s="56">
        <v>2</v>
      </c>
      <c r="D132" s="56">
        <v>2</v>
      </c>
      <c r="E132" s="56">
        <v>8</v>
      </c>
      <c r="F132" s="56">
        <v>3</v>
      </c>
      <c r="G132" s="57"/>
      <c r="H132" s="26" t="s">
        <v>15</v>
      </c>
      <c r="I132" s="34" t="s">
        <v>53</v>
      </c>
      <c r="J132" s="25">
        <v>50000000</v>
      </c>
      <c r="K132" s="18">
        <v>50000000</v>
      </c>
      <c r="L132" s="18">
        <v>8942374</v>
      </c>
      <c r="M132" s="18">
        <v>8866374</v>
      </c>
      <c r="N132" s="18">
        <v>8866374</v>
      </c>
      <c r="O132" s="19">
        <f t="shared" si="3"/>
        <v>0.17884748</v>
      </c>
      <c r="P132" s="39">
        <f t="shared" si="4"/>
        <v>0.17732748000000001</v>
      </c>
    </row>
    <row r="133" spans="1:16" ht="32.450000000000003" customHeight="1" x14ac:dyDescent="0.25">
      <c r="A133" s="55" t="s">
        <v>178</v>
      </c>
      <c r="B133" s="56">
        <v>5</v>
      </c>
      <c r="C133" s="56">
        <v>1</v>
      </c>
      <c r="D133" s="56">
        <v>2</v>
      </c>
      <c r="E133" s="56">
        <v>8</v>
      </c>
      <c r="F133" s="56">
        <v>2</v>
      </c>
      <c r="G133" s="57"/>
      <c r="H133" s="26" t="s">
        <v>15</v>
      </c>
      <c r="I133" s="34" t="s">
        <v>53</v>
      </c>
      <c r="J133" s="25">
        <v>300000000</v>
      </c>
      <c r="K133" s="27">
        <v>300000000</v>
      </c>
      <c r="L133" s="27">
        <v>82257483.680000007</v>
      </c>
      <c r="M133" s="27">
        <v>80528710.680000007</v>
      </c>
      <c r="N133" s="27">
        <v>80528710.680000007</v>
      </c>
      <c r="O133" s="19">
        <f t="shared" si="3"/>
        <v>0.27419161226666672</v>
      </c>
      <c r="P133" s="39">
        <f t="shared" si="4"/>
        <v>0.26842903560000003</v>
      </c>
    </row>
    <row r="134" spans="1:16" ht="32.450000000000003" customHeight="1" x14ac:dyDescent="0.25">
      <c r="A134" s="55" t="s">
        <v>178</v>
      </c>
      <c r="B134" s="56">
        <v>5</v>
      </c>
      <c r="C134" s="56">
        <v>1</v>
      </c>
      <c r="D134" s="56">
        <v>2</v>
      </c>
      <c r="E134" s="56">
        <v>8</v>
      </c>
      <c r="F134" s="56">
        <v>3</v>
      </c>
      <c r="G134" s="57"/>
      <c r="H134" s="26" t="s">
        <v>15</v>
      </c>
      <c r="I134" s="34" t="s">
        <v>53</v>
      </c>
      <c r="J134" s="25">
        <v>150000000</v>
      </c>
      <c r="K134" s="27">
        <v>150000000</v>
      </c>
      <c r="L134" s="27">
        <v>51010306.75</v>
      </c>
      <c r="M134" s="27">
        <v>50577450.75</v>
      </c>
      <c r="N134" s="27">
        <v>50577450.75</v>
      </c>
      <c r="O134" s="19">
        <f t="shared" si="3"/>
        <v>0.34006871166666669</v>
      </c>
      <c r="P134" s="39">
        <f t="shared" si="4"/>
        <v>0.33718300499999998</v>
      </c>
    </row>
    <row r="135" spans="1:16" ht="32.450000000000003" customHeight="1" x14ac:dyDescent="0.25">
      <c r="A135" s="55" t="s">
        <v>178</v>
      </c>
      <c r="B135" s="56"/>
      <c r="C135" s="56"/>
      <c r="D135" s="56"/>
      <c r="E135" s="56"/>
      <c r="F135" s="56"/>
      <c r="G135" s="57"/>
      <c r="H135" s="26" t="s">
        <v>15</v>
      </c>
      <c r="I135" s="34" t="s">
        <v>53</v>
      </c>
      <c r="J135" s="25">
        <v>100000000</v>
      </c>
      <c r="K135" s="27">
        <v>100000000</v>
      </c>
      <c r="L135" s="27">
        <v>54244416.219999999</v>
      </c>
      <c r="M135" s="27">
        <v>54244416.219999999</v>
      </c>
      <c r="N135" s="27">
        <v>54244416.219999999</v>
      </c>
      <c r="O135" s="19">
        <f t="shared" si="3"/>
        <v>0.54244416220000002</v>
      </c>
      <c r="P135" s="39">
        <f t="shared" si="4"/>
        <v>0.54244416220000002</v>
      </c>
    </row>
    <row r="136" spans="1:16" ht="32.450000000000003" customHeight="1" x14ac:dyDescent="0.25">
      <c r="A136" s="55" t="s">
        <v>178</v>
      </c>
      <c r="B136" s="56">
        <v>2</v>
      </c>
      <c r="C136" s="56">
        <v>2</v>
      </c>
      <c r="D136" s="56">
        <v>1</v>
      </c>
      <c r="E136" s="56">
        <v>4</v>
      </c>
      <c r="F136" s="56">
        <v>7</v>
      </c>
      <c r="G136" s="57"/>
      <c r="H136" s="26" t="s">
        <v>15</v>
      </c>
      <c r="I136" s="34" t="s">
        <v>53</v>
      </c>
      <c r="J136" s="25">
        <v>191833493</v>
      </c>
      <c r="K136" s="27">
        <v>191833493</v>
      </c>
      <c r="L136" s="27">
        <v>111709685</v>
      </c>
      <c r="M136" s="27">
        <v>105895023</v>
      </c>
      <c r="N136" s="27">
        <v>105895023</v>
      </c>
      <c r="O136" s="19">
        <f t="shared" si="3"/>
        <v>0.58232628334615166</v>
      </c>
      <c r="P136" s="39">
        <f t="shared" si="4"/>
        <v>0.55201529901767465</v>
      </c>
    </row>
    <row r="137" spans="1:16" ht="32.450000000000003" customHeight="1" x14ac:dyDescent="0.25">
      <c r="A137" s="55" t="s">
        <v>178</v>
      </c>
      <c r="B137" s="56">
        <v>2</v>
      </c>
      <c r="C137" s="56">
        <v>2</v>
      </c>
      <c r="D137" s="56">
        <v>2</v>
      </c>
      <c r="E137" s="56">
        <v>8</v>
      </c>
      <c r="F137" s="56">
        <v>2</v>
      </c>
      <c r="G137" s="57"/>
      <c r="H137" s="26" t="s">
        <v>15</v>
      </c>
      <c r="I137" s="34" t="s">
        <v>53</v>
      </c>
      <c r="J137" s="25">
        <v>35000000</v>
      </c>
      <c r="K137" s="27">
        <v>35000000</v>
      </c>
      <c r="L137" s="27">
        <v>24869049</v>
      </c>
      <c r="M137" s="27">
        <v>23716534</v>
      </c>
      <c r="N137" s="27">
        <v>23716534</v>
      </c>
      <c r="O137" s="19">
        <f t="shared" si="3"/>
        <v>0.71054425714285718</v>
      </c>
      <c r="P137" s="39">
        <f t="shared" si="4"/>
        <v>0.6776152571428572</v>
      </c>
    </row>
    <row r="138" spans="1:16" ht="32.450000000000003" customHeight="1" x14ac:dyDescent="0.25">
      <c r="A138" s="55" t="s">
        <v>179</v>
      </c>
      <c r="B138" s="56">
        <v>2</v>
      </c>
      <c r="C138" s="56">
        <v>2</v>
      </c>
      <c r="D138" s="56">
        <v>2</v>
      </c>
      <c r="E138" s="56">
        <v>8</v>
      </c>
      <c r="F138" s="56">
        <v>3</v>
      </c>
      <c r="G138" s="57"/>
      <c r="H138" s="26" t="s">
        <v>15</v>
      </c>
      <c r="I138" s="35" t="s">
        <v>87</v>
      </c>
      <c r="J138" s="21">
        <v>11987931000</v>
      </c>
      <c r="K138" s="27">
        <v>11987931000</v>
      </c>
      <c r="L138" s="27">
        <v>11987931000</v>
      </c>
      <c r="M138" s="27">
        <v>11987931000</v>
      </c>
      <c r="N138" s="27">
        <v>11987931000</v>
      </c>
      <c r="O138" s="19">
        <f t="shared" si="3"/>
        <v>1</v>
      </c>
      <c r="P138" s="39">
        <f t="shared" si="4"/>
        <v>1</v>
      </c>
    </row>
    <row r="139" spans="1:16" ht="32.450000000000003" customHeight="1" x14ac:dyDescent="0.25">
      <c r="A139" s="55" t="s">
        <v>180</v>
      </c>
      <c r="B139" s="56">
        <v>5</v>
      </c>
      <c r="C139" s="56">
        <v>1</v>
      </c>
      <c r="D139" s="56">
        <v>2</v>
      </c>
      <c r="E139" s="56">
        <v>8</v>
      </c>
      <c r="F139" s="56">
        <v>2</v>
      </c>
      <c r="G139" s="57"/>
      <c r="H139" s="26" t="s">
        <v>15</v>
      </c>
      <c r="I139" s="34" t="s">
        <v>83</v>
      </c>
      <c r="J139" s="25">
        <v>0</v>
      </c>
      <c r="K139" s="18">
        <v>0</v>
      </c>
      <c r="L139" s="18">
        <v>0</v>
      </c>
      <c r="M139" s="18">
        <v>0</v>
      </c>
      <c r="N139" s="18">
        <v>0</v>
      </c>
      <c r="O139" s="19">
        <v>0</v>
      </c>
      <c r="P139" s="39">
        <v>0</v>
      </c>
    </row>
    <row r="140" spans="1:16" ht="32.450000000000003" customHeight="1" x14ac:dyDescent="0.25">
      <c r="A140" s="55" t="s">
        <v>180</v>
      </c>
      <c r="B140" s="56">
        <v>5</v>
      </c>
      <c r="C140" s="56">
        <v>1</v>
      </c>
      <c r="D140" s="56">
        <v>2</v>
      </c>
      <c r="E140" s="56">
        <v>8</v>
      </c>
      <c r="F140" s="56">
        <v>3</v>
      </c>
      <c r="G140" s="57"/>
      <c r="H140" s="26" t="s">
        <v>15</v>
      </c>
      <c r="I140" s="34" t="s">
        <v>83</v>
      </c>
      <c r="J140" s="31">
        <v>16407269000</v>
      </c>
      <c r="K140" s="27">
        <v>0</v>
      </c>
      <c r="L140" s="27">
        <v>0</v>
      </c>
      <c r="M140" s="27">
        <v>0</v>
      </c>
      <c r="N140" s="27">
        <v>0</v>
      </c>
      <c r="O140" s="19">
        <f t="shared" ref="O139:O202" si="5">+L140/J140</f>
        <v>0</v>
      </c>
      <c r="P140" s="39">
        <f t="shared" ref="P139:P202" si="6">+M140/J140</f>
        <v>0</v>
      </c>
    </row>
    <row r="141" spans="1:16" ht="32.450000000000003" customHeight="1" x14ac:dyDescent="0.25">
      <c r="A141" s="55" t="s">
        <v>181</v>
      </c>
      <c r="B141" s="56"/>
      <c r="C141" s="56"/>
      <c r="D141" s="56"/>
      <c r="E141" s="56"/>
      <c r="F141" s="56"/>
      <c r="G141" s="57"/>
      <c r="H141" s="26" t="s">
        <v>15</v>
      </c>
      <c r="I141" s="35" t="s">
        <v>88</v>
      </c>
      <c r="J141" s="31">
        <v>2918844961082</v>
      </c>
      <c r="K141" s="27">
        <v>1918844990000</v>
      </c>
      <c r="L141" s="27">
        <v>1918844990000</v>
      </c>
      <c r="M141" s="27">
        <v>1918844990000</v>
      </c>
      <c r="N141" s="27">
        <v>1918844990000</v>
      </c>
      <c r="O141" s="19">
        <f t="shared" si="5"/>
        <v>0.65739873668682103</v>
      </c>
      <c r="P141" s="39">
        <f t="shared" si="6"/>
        <v>0.65739873668682103</v>
      </c>
    </row>
    <row r="142" spans="1:16" ht="32.450000000000003" customHeight="1" x14ac:dyDescent="0.25">
      <c r="A142" s="55" t="s">
        <v>182</v>
      </c>
      <c r="B142" s="56">
        <v>2</v>
      </c>
      <c r="C142" s="56">
        <v>2</v>
      </c>
      <c r="D142" s="56">
        <v>2</v>
      </c>
      <c r="E142" s="56">
        <v>6</v>
      </c>
      <c r="F142" s="56">
        <v>3</v>
      </c>
      <c r="G142" s="57"/>
      <c r="H142" s="26" t="s">
        <v>15</v>
      </c>
      <c r="I142" s="34" t="s">
        <v>81</v>
      </c>
      <c r="J142" s="25">
        <v>71529746</v>
      </c>
      <c r="K142" s="18">
        <v>71529746</v>
      </c>
      <c r="L142" s="18">
        <v>68079035</v>
      </c>
      <c r="M142" s="18">
        <v>68079035</v>
      </c>
      <c r="N142" s="18">
        <v>68079035</v>
      </c>
      <c r="O142" s="19">
        <f t="shared" si="5"/>
        <v>0.95175837755666015</v>
      </c>
      <c r="P142" s="39">
        <f t="shared" si="6"/>
        <v>0.95175837755666015</v>
      </c>
    </row>
    <row r="143" spans="1:16" ht="32.450000000000003" customHeight="1" x14ac:dyDescent="0.25">
      <c r="A143" s="55" t="s">
        <v>182</v>
      </c>
      <c r="B143" s="56">
        <v>2</v>
      </c>
      <c r="C143" s="56">
        <v>2</v>
      </c>
      <c r="D143" s="56">
        <v>2</v>
      </c>
      <c r="E143" s="56">
        <v>6</v>
      </c>
      <c r="F143" s="56">
        <v>4</v>
      </c>
      <c r="G143" s="57"/>
      <c r="H143" s="26" t="s">
        <v>15</v>
      </c>
      <c r="I143" s="34" t="s">
        <v>81</v>
      </c>
      <c r="J143" s="21">
        <v>160000</v>
      </c>
      <c r="K143" s="27">
        <v>160000</v>
      </c>
      <c r="L143" s="27">
        <v>16000</v>
      </c>
      <c r="M143" s="27">
        <v>16000</v>
      </c>
      <c r="N143" s="27">
        <v>16000</v>
      </c>
      <c r="O143" s="19">
        <f t="shared" si="5"/>
        <v>0.1</v>
      </c>
      <c r="P143" s="39">
        <f t="shared" si="6"/>
        <v>0.1</v>
      </c>
    </row>
    <row r="144" spans="1:16" ht="32.450000000000003" customHeight="1" x14ac:dyDescent="0.25">
      <c r="A144" s="55" t="s">
        <v>183</v>
      </c>
      <c r="B144" s="56">
        <v>2</v>
      </c>
      <c r="C144" s="56">
        <v>2</v>
      </c>
      <c r="D144" s="56">
        <v>2</v>
      </c>
      <c r="E144" s="56">
        <v>10</v>
      </c>
      <c r="F144" s="56"/>
      <c r="G144" s="57"/>
      <c r="H144" s="26" t="s">
        <v>15</v>
      </c>
      <c r="I144" s="35" t="s">
        <v>82</v>
      </c>
      <c r="J144" s="25">
        <v>36810254</v>
      </c>
      <c r="K144" s="27">
        <v>0</v>
      </c>
      <c r="L144" s="27">
        <v>0</v>
      </c>
      <c r="M144" s="27">
        <v>0</v>
      </c>
      <c r="N144" s="27">
        <v>0</v>
      </c>
      <c r="O144" s="19">
        <f t="shared" si="5"/>
        <v>0</v>
      </c>
      <c r="P144" s="39">
        <f t="shared" si="6"/>
        <v>0</v>
      </c>
    </row>
    <row r="145" spans="1:16" ht="32.450000000000003" customHeight="1" x14ac:dyDescent="0.25">
      <c r="A145" s="55" t="s">
        <v>184</v>
      </c>
      <c r="B145" s="56"/>
      <c r="C145" s="56"/>
      <c r="D145" s="56"/>
      <c r="E145" s="56"/>
      <c r="F145" s="56"/>
      <c r="G145" s="57"/>
      <c r="H145" s="26" t="s">
        <v>15</v>
      </c>
      <c r="I145" s="22" t="s">
        <v>25</v>
      </c>
      <c r="J145" s="18">
        <v>1821781402</v>
      </c>
      <c r="K145" s="18">
        <v>0</v>
      </c>
      <c r="L145" s="18">
        <v>0</v>
      </c>
      <c r="M145" s="18">
        <v>0</v>
      </c>
      <c r="N145" s="18">
        <v>0</v>
      </c>
      <c r="O145" s="19">
        <f t="shared" si="5"/>
        <v>0</v>
      </c>
      <c r="P145" s="39">
        <f t="shared" si="6"/>
        <v>0</v>
      </c>
    </row>
    <row r="146" spans="1:16" ht="32.450000000000003" customHeight="1" x14ac:dyDescent="0.25">
      <c r="A146" s="55" t="s">
        <v>184</v>
      </c>
      <c r="B146" s="56">
        <v>5</v>
      </c>
      <c r="C146" s="56">
        <v>1</v>
      </c>
      <c r="D146" s="56">
        <v>1</v>
      </c>
      <c r="E146" s="56">
        <v>4</v>
      </c>
      <c r="F146" s="56">
        <v>7</v>
      </c>
      <c r="G146" s="57"/>
      <c r="H146" s="26" t="s">
        <v>15</v>
      </c>
      <c r="I146" s="24" t="s">
        <v>25</v>
      </c>
      <c r="J146" s="31">
        <v>298598</v>
      </c>
      <c r="K146" s="27">
        <v>298598</v>
      </c>
      <c r="L146" s="27">
        <v>0</v>
      </c>
      <c r="M146" s="27">
        <v>0</v>
      </c>
      <c r="N146" s="27">
        <v>0</v>
      </c>
      <c r="O146" s="19">
        <f t="shared" si="5"/>
        <v>0</v>
      </c>
      <c r="P146" s="39">
        <f t="shared" si="6"/>
        <v>0</v>
      </c>
    </row>
    <row r="147" spans="1:16" ht="32.450000000000003" customHeight="1" x14ac:dyDescent="0.25">
      <c r="A147" s="55" t="s">
        <v>185</v>
      </c>
      <c r="B147" s="56">
        <v>5</v>
      </c>
      <c r="C147" s="56">
        <v>1</v>
      </c>
      <c r="D147" s="56">
        <v>2</v>
      </c>
      <c r="E147" s="56">
        <v>8</v>
      </c>
      <c r="F147" s="56">
        <v>2</v>
      </c>
      <c r="G147" s="57"/>
      <c r="H147" s="26" t="s">
        <v>15</v>
      </c>
      <c r="I147" s="29" t="s">
        <v>26</v>
      </c>
      <c r="J147" s="27">
        <v>910547000</v>
      </c>
      <c r="K147" s="27">
        <v>0</v>
      </c>
      <c r="L147" s="27">
        <v>0</v>
      </c>
      <c r="M147" s="27">
        <v>0</v>
      </c>
      <c r="N147" s="27">
        <v>0</v>
      </c>
      <c r="O147" s="19">
        <f t="shared" si="5"/>
        <v>0</v>
      </c>
      <c r="P147" s="39">
        <f t="shared" si="6"/>
        <v>0</v>
      </c>
    </row>
    <row r="148" spans="1:16" ht="32.450000000000003" customHeight="1" x14ac:dyDescent="0.25">
      <c r="A148" s="55" t="s">
        <v>185</v>
      </c>
      <c r="B148" s="56">
        <v>5</v>
      </c>
      <c r="C148" s="56">
        <v>1</v>
      </c>
      <c r="D148" s="56">
        <v>2</v>
      </c>
      <c r="E148" s="56">
        <v>8</v>
      </c>
      <c r="F148" s="56">
        <v>3</v>
      </c>
      <c r="G148" s="57"/>
      <c r="H148" s="26" t="s">
        <v>15</v>
      </c>
      <c r="I148" s="29" t="s">
        <v>26</v>
      </c>
      <c r="J148" s="18">
        <v>493000</v>
      </c>
      <c r="K148" s="27">
        <v>493000</v>
      </c>
      <c r="L148" s="27">
        <v>0</v>
      </c>
      <c r="M148" s="27">
        <v>0</v>
      </c>
      <c r="N148" s="27">
        <v>0</v>
      </c>
      <c r="O148" s="19">
        <f t="shared" si="5"/>
        <v>0</v>
      </c>
      <c r="P148" s="39">
        <f t="shared" si="6"/>
        <v>0</v>
      </c>
    </row>
    <row r="149" spans="1:16" ht="32.450000000000003" customHeight="1" x14ac:dyDescent="0.25">
      <c r="A149" s="55" t="s">
        <v>186</v>
      </c>
      <c r="B149" s="56"/>
      <c r="C149" s="56"/>
      <c r="D149" s="56"/>
      <c r="E149" s="56"/>
      <c r="F149" s="56"/>
      <c r="G149" s="57"/>
      <c r="H149" s="26" t="s">
        <v>15</v>
      </c>
      <c r="I149" s="22" t="s">
        <v>27</v>
      </c>
      <c r="J149" s="27">
        <v>1821794000</v>
      </c>
      <c r="K149" s="27">
        <v>0</v>
      </c>
      <c r="L149" s="27">
        <v>0</v>
      </c>
      <c r="M149" s="27">
        <v>0</v>
      </c>
      <c r="N149" s="27">
        <v>0</v>
      </c>
      <c r="O149" s="19">
        <f t="shared" si="5"/>
        <v>0</v>
      </c>
      <c r="P149" s="39">
        <f t="shared" si="6"/>
        <v>0</v>
      </c>
    </row>
    <row r="150" spans="1:16" ht="32.450000000000003" customHeight="1" x14ac:dyDescent="0.25">
      <c r="A150" s="55" t="s">
        <v>186</v>
      </c>
      <c r="B150" s="56">
        <v>2</v>
      </c>
      <c r="C150" s="56">
        <v>2</v>
      </c>
      <c r="D150" s="56">
        <v>2</v>
      </c>
      <c r="E150" s="56">
        <v>6</v>
      </c>
      <c r="F150" s="56">
        <v>3</v>
      </c>
      <c r="G150" s="57"/>
      <c r="H150" s="26" t="s">
        <v>15</v>
      </c>
      <c r="I150" s="35" t="s">
        <v>27</v>
      </c>
      <c r="J150" s="31">
        <v>286000</v>
      </c>
      <c r="K150" s="27">
        <v>286000</v>
      </c>
      <c r="L150" s="27">
        <v>0</v>
      </c>
      <c r="M150" s="27">
        <v>0</v>
      </c>
      <c r="N150" s="27">
        <v>0</v>
      </c>
      <c r="O150" s="19">
        <f t="shared" si="5"/>
        <v>0</v>
      </c>
      <c r="P150" s="39">
        <f t="shared" si="6"/>
        <v>0</v>
      </c>
    </row>
    <row r="151" spans="1:16" ht="32.450000000000003" customHeight="1" x14ac:dyDescent="0.25">
      <c r="A151" s="55" t="s">
        <v>187</v>
      </c>
      <c r="B151" s="56">
        <v>2</v>
      </c>
      <c r="C151" s="56">
        <v>2</v>
      </c>
      <c r="D151" s="56">
        <v>2</v>
      </c>
      <c r="E151" s="56">
        <v>6</v>
      </c>
      <c r="F151" s="56">
        <v>4</v>
      </c>
      <c r="G151" s="57"/>
      <c r="H151" s="26" t="s">
        <v>15</v>
      </c>
      <c r="I151" s="29" t="s">
        <v>17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9">
        <v>0</v>
      </c>
      <c r="P151" s="39">
        <v>0</v>
      </c>
    </row>
    <row r="152" spans="1:16" ht="32.450000000000003" customHeight="1" x14ac:dyDescent="0.25">
      <c r="A152" s="55" t="s">
        <v>188</v>
      </c>
      <c r="B152" s="56">
        <v>2</v>
      </c>
      <c r="C152" s="56">
        <v>2</v>
      </c>
      <c r="D152" s="56">
        <v>2</v>
      </c>
      <c r="E152" s="56">
        <v>10</v>
      </c>
      <c r="F152" s="56"/>
      <c r="G152" s="57"/>
      <c r="H152" s="26" t="s">
        <v>15</v>
      </c>
      <c r="I152" s="29" t="s">
        <v>18</v>
      </c>
      <c r="J152" s="27">
        <v>2421979777</v>
      </c>
      <c r="K152" s="27">
        <v>2220702777.0500002</v>
      </c>
      <c r="L152" s="27">
        <v>975140084.04999995</v>
      </c>
      <c r="M152" s="27">
        <v>964900090</v>
      </c>
      <c r="N152" s="27">
        <v>963608940</v>
      </c>
      <c r="O152" s="19">
        <f t="shared" si="5"/>
        <v>0.40262106781827184</v>
      </c>
      <c r="P152" s="39">
        <f t="shared" si="6"/>
        <v>0.39839312415530542</v>
      </c>
    </row>
    <row r="153" spans="1:16" ht="32.450000000000003" customHeight="1" x14ac:dyDescent="0.25">
      <c r="A153" s="55" t="s">
        <v>188</v>
      </c>
      <c r="B153" s="56">
        <v>3</v>
      </c>
      <c r="C153" s="56">
        <v>3</v>
      </c>
      <c r="D153" s="56">
        <v>1</v>
      </c>
      <c r="E153" s="56">
        <v>999</v>
      </c>
      <c r="F153" s="56"/>
      <c r="G153" s="57"/>
      <c r="H153" s="26" t="s">
        <v>15</v>
      </c>
      <c r="I153" s="22" t="s">
        <v>18</v>
      </c>
      <c r="J153" s="21">
        <v>0</v>
      </c>
      <c r="K153" s="27">
        <v>0</v>
      </c>
      <c r="L153" s="27">
        <v>0</v>
      </c>
      <c r="M153" s="27">
        <v>0</v>
      </c>
      <c r="N153" s="27">
        <v>0</v>
      </c>
      <c r="O153" s="19">
        <v>0</v>
      </c>
      <c r="P153" s="39">
        <v>0</v>
      </c>
    </row>
    <row r="154" spans="1:16" ht="32.450000000000003" customHeight="1" x14ac:dyDescent="0.25">
      <c r="A154" s="55" t="s">
        <v>188</v>
      </c>
      <c r="B154" s="56">
        <v>5</v>
      </c>
      <c r="C154" s="56">
        <v>1</v>
      </c>
      <c r="D154" s="56">
        <v>2</v>
      </c>
      <c r="E154" s="56">
        <v>8</v>
      </c>
      <c r="F154" s="56">
        <v>2</v>
      </c>
      <c r="G154" s="57"/>
      <c r="H154" s="26" t="s">
        <v>15</v>
      </c>
      <c r="I154" s="29" t="s">
        <v>18</v>
      </c>
      <c r="J154" s="25">
        <v>0</v>
      </c>
      <c r="K154" s="27">
        <v>0</v>
      </c>
      <c r="L154" s="27">
        <v>0</v>
      </c>
      <c r="M154" s="27">
        <v>0</v>
      </c>
      <c r="N154" s="27">
        <v>0</v>
      </c>
      <c r="O154" s="19">
        <v>0</v>
      </c>
      <c r="P154" s="39">
        <v>0</v>
      </c>
    </row>
    <row r="155" spans="1:16" ht="32.450000000000003" customHeight="1" x14ac:dyDescent="0.25">
      <c r="A155" s="55" t="s">
        <v>188</v>
      </c>
      <c r="B155" s="56">
        <v>5</v>
      </c>
      <c r="C155" s="56">
        <v>1</v>
      </c>
      <c r="D155" s="56">
        <v>2</v>
      </c>
      <c r="E155" s="56">
        <v>8</v>
      </c>
      <c r="F155" s="56">
        <v>3</v>
      </c>
      <c r="G155" s="57"/>
      <c r="H155" s="26" t="s">
        <v>15</v>
      </c>
      <c r="I155" s="29" t="s">
        <v>18</v>
      </c>
      <c r="J155" s="25">
        <v>170000000</v>
      </c>
      <c r="K155" s="27">
        <v>163334640</v>
      </c>
      <c r="L155" s="27">
        <v>149723420</v>
      </c>
      <c r="M155" s="27">
        <v>0</v>
      </c>
      <c r="N155" s="27">
        <v>0</v>
      </c>
      <c r="O155" s="19">
        <f t="shared" si="5"/>
        <v>0.88072600000000001</v>
      </c>
      <c r="P155" s="39">
        <f t="shared" si="6"/>
        <v>0</v>
      </c>
    </row>
    <row r="156" spans="1:16" ht="32.450000000000003" customHeight="1" x14ac:dyDescent="0.25">
      <c r="A156" s="55" t="s">
        <v>188</v>
      </c>
      <c r="B156" s="56"/>
      <c r="C156" s="56"/>
      <c r="D156" s="56"/>
      <c r="E156" s="56"/>
      <c r="F156" s="56"/>
      <c r="G156" s="57"/>
      <c r="H156" s="26" t="s">
        <v>15</v>
      </c>
      <c r="I156" s="35" t="s">
        <v>18</v>
      </c>
      <c r="J156" s="25">
        <v>1819533862</v>
      </c>
      <c r="K156" s="27">
        <v>0</v>
      </c>
      <c r="L156" s="27">
        <v>0</v>
      </c>
      <c r="M156" s="27">
        <v>0</v>
      </c>
      <c r="N156" s="27">
        <v>0</v>
      </c>
      <c r="O156" s="19">
        <f t="shared" si="5"/>
        <v>0</v>
      </c>
      <c r="P156" s="39">
        <f t="shared" si="6"/>
        <v>0</v>
      </c>
    </row>
    <row r="157" spans="1:16" ht="32.450000000000003" customHeight="1" x14ac:dyDescent="0.25">
      <c r="A157" s="55" t="s">
        <v>188</v>
      </c>
      <c r="B157" s="56">
        <v>5</v>
      </c>
      <c r="C157" s="56">
        <v>1</v>
      </c>
      <c r="D157" s="56">
        <v>2</v>
      </c>
      <c r="E157" s="56">
        <v>8</v>
      </c>
      <c r="F157" s="56">
        <v>2</v>
      </c>
      <c r="G157" s="57"/>
      <c r="H157" s="26" t="s">
        <v>15</v>
      </c>
      <c r="I157" s="22" t="s">
        <v>18</v>
      </c>
      <c r="J157" s="21">
        <v>1050000</v>
      </c>
      <c r="K157" s="18">
        <v>1050000</v>
      </c>
      <c r="L157" s="18">
        <v>0</v>
      </c>
      <c r="M157" s="18">
        <v>0</v>
      </c>
      <c r="N157" s="18">
        <v>0</v>
      </c>
      <c r="O157" s="19">
        <f t="shared" si="5"/>
        <v>0</v>
      </c>
      <c r="P157" s="39">
        <f t="shared" si="6"/>
        <v>0</v>
      </c>
    </row>
    <row r="158" spans="1:16" ht="32.450000000000003" customHeight="1" x14ac:dyDescent="0.25">
      <c r="A158" s="55" t="s">
        <v>189</v>
      </c>
      <c r="B158" s="56">
        <v>5</v>
      </c>
      <c r="C158" s="56">
        <v>1</v>
      </c>
      <c r="D158" s="56">
        <v>2</v>
      </c>
      <c r="E158" s="56">
        <v>8</v>
      </c>
      <c r="F158" s="56">
        <v>3</v>
      </c>
      <c r="G158" s="57"/>
      <c r="H158" s="26" t="s">
        <v>15</v>
      </c>
      <c r="I158" s="24" t="s">
        <v>43</v>
      </c>
      <c r="J158" s="25">
        <v>1194746341</v>
      </c>
      <c r="K158" s="27">
        <v>0</v>
      </c>
      <c r="L158" s="27">
        <v>0</v>
      </c>
      <c r="M158" s="27">
        <v>0</v>
      </c>
      <c r="N158" s="27">
        <v>0</v>
      </c>
      <c r="O158" s="19">
        <f t="shared" si="5"/>
        <v>0</v>
      </c>
      <c r="P158" s="39">
        <f t="shared" si="6"/>
        <v>0</v>
      </c>
    </row>
    <row r="159" spans="1:16" ht="32.450000000000003" customHeight="1" x14ac:dyDescent="0.25">
      <c r="A159" s="55" t="s">
        <v>190</v>
      </c>
      <c r="B159" s="56"/>
      <c r="C159" s="56"/>
      <c r="D159" s="56"/>
      <c r="E159" s="56"/>
      <c r="F159" s="56"/>
      <c r="G159" s="57"/>
      <c r="H159" s="26" t="s">
        <v>15</v>
      </c>
      <c r="I159" s="35" t="s">
        <v>45</v>
      </c>
      <c r="J159" s="25">
        <v>750000000</v>
      </c>
      <c r="K159" s="27">
        <v>750000000</v>
      </c>
      <c r="L159" s="27">
        <v>700000000</v>
      </c>
      <c r="M159" s="27">
        <v>40331127.439999998</v>
      </c>
      <c r="N159" s="27">
        <v>0</v>
      </c>
      <c r="O159" s="19">
        <f t="shared" si="5"/>
        <v>0.93333333333333335</v>
      </c>
      <c r="P159" s="39">
        <f t="shared" si="6"/>
        <v>5.3774836586666666E-2</v>
      </c>
    </row>
    <row r="160" spans="1:16" ht="32.450000000000003" customHeight="1" x14ac:dyDescent="0.25">
      <c r="A160" s="55" t="s">
        <v>191</v>
      </c>
      <c r="B160" s="56">
        <v>5</v>
      </c>
      <c r="C160" s="56">
        <v>1</v>
      </c>
      <c r="D160" s="56">
        <v>2</v>
      </c>
      <c r="E160" s="56">
        <v>8</v>
      </c>
      <c r="F160" s="56">
        <v>2</v>
      </c>
      <c r="G160" s="57"/>
      <c r="H160" s="26" t="s">
        <v>15</v>
      </c>
      <c r="I160" s="34" t="s">
        <v>49</v>
      </c>
      <c r="J160" s="25">
        <v>937067336</v>
      </c>
      <c r="K160" s="18">
        <v>0</v>
      </c>
      <c r="L160" s="18">
        <v>0</v>
      </c>
      <c r="M160" s="18">
        <v>0</v>
      </c>
      <c r="N160" s="18">
        <v>0</v>
      </c>
      <c r="O160" s="19">
        <f t="shared" si="5"/>
        <v>0</v>
      </c>
      <c r="P160" s="39">
        <f t="shared" si="6"/>
        <v>0</v>
      </c>
    </row>
    <row r="161" spans="1:16" ht="32.450000000000003" customHeight="1" x14ac:dyDescent="0.25">
      <c r="A161" s="55" t="s">
        <v>192</v>
      </c>
      <c r="B161" s="56">
        <v>5</v>
      </c>
      <c r="C161" s="56">
        <v>1</v>
      </c>
      <c r="D161" s="56">
        <v>2</v>
      </c>
      <c r="E161" s="56">
        <v>8</v>
      </c>
      <c r="F161" s="56">
        <v>3</v>
      </c>
      <c r="G161" s="57"/>
      <c r="H161" s="26" t="s">
        <v>15</v>
      </c>
      <c r="I161" s="29" t="s">
        <v>19</v>
      </c>
      <c r="J161" s="27">
        <v>101475000</v>
      </c>
      <c r="K161" s="27">
        <v>101475000</v>
      </c>
      <c r="L161" s="27">
        <v>101475000</v>
      </c>
      <c r="M161" s="27">
        <v>12026667</v>
      </c>
      <c r="N161" s="27">
        <v>12026667</v>
      </c>
      <c r="O161" s="19">
        <f t="shared" si="5"/>
        <v>1</v>
      </c>
      <c r="P161" s="39">
        <f t="shared" si="6"/>
        <v>0.11851852180339985</v>
      </c>
    </row>
    <row r="162" spans="1:16" ht="32.450000000000003" customHeight="1" x14ac:dyDescent="0.25">
      <c r="A162" s="55" t="s">
        <v>192</v>
      </c>
      <c r="B162" s="56"/>
      <c r="C162" s="56"/>
      <c r="D162" s="56"/>
      <c r="E162" s="56"/>
      <c r="F162" s="56"/>
      <c r="G162" s="57"/>
      <c r="H162" s="26" t="s">
        <v>15</v>
      </c>
      <c r="I162" s="22" t="s">
        <v>19</v>
      </c>
      <c r="J162" s="27">
        <v>6609864499</v>
      </c>
      <c r="K162" s="27">
        <v>6598600000</v>
      </c>
      <c r="L162" s="27">
        <v>6072124382.2800007</v>
      </c>
      <c r="M162" s="27">
        <v>3025866928.5999999</v>
      </c>
      <c r="N162" s="27">
        <v>3025866928.5999999</v>
      </c>
      <c r="O162" s="19">
        <f t="shared" si="5"/>
        <v>0.91864581841256299</v>
      </c>
      <c r="P162" s="39">
        <f t="shared" si="6"/>
        <v>0.4577804778082486</v>
      </c>
    </row>
    <row r="163" spans="1:16" ht="32.450000000000003" customHeight="1" x14ac:dyDescent="0.25">
      <c r="A163" s="55" t="s">
        <v>192</v>
      </c>
      <c r="B163" s="56">
        <v>2</v>
      </c>
      <c r="C163" s="56">
        <v>2</v>
      </c>
      <c r="D163" s="56">
        <v>2</v>
      </c>
      <c r="E163" s="56">
        <v>6</v>
      </c>
      <c r="F163" s="56">
        <v>3</v>
      </c>
      <c r="G163" s="57"/>
      <c r="H163" s="26" t="s">
        <v>15</v>
      </c>
      <c r="I163" s="22" t="s">
        <v>19</v>
      </c>
      <c r="J163" s="32">
        <v>123000000</v>
      </c>
      <c r="K163" s="27">
        <v>123000000</v>
      </c>
      <c r="L163" s="27">
        <v>123000000</v>
      </c>
      <c r="M163" s="27">
        <v>38130000</v>
      </c>
      <c r="N163" s="27">
        <v>38130000</v>
      </c>
      <c r="O163" s="19">
        <f t="shared" si="5"/>
        <v>1</v>
      </c>
      <c r="P163" s="39">
        <f t="shared" si="6"/>
        <v>0.31</v>
      </c>
    </row>
    <row r="164" spans="1:16" ht="32.450000000000003" customHeight="1" x14ac:dyDescent="0.25">
      <c r="A164" s="55" t="s">
        <v>192</v>
      </c>
      <c r="B164" s="56">
        <v>2</v>
      </c>
      <c r="C164" s="56">
        <v>2</v>
      </c>
      <c r="D164" s="56">
        <v>2</v>
      </c>
      <c r="E164" s="56">
        <v>6</v>
      </c>
      <c r="F164" s="56">
        <v>4</v>
      </c>
      <c r="G164" s="57"/>
      <c r="H164" s="26" t="s">
        <v>15</v>
      </c>
      <c r="I164" s="34" t="s">
        <v>19</v>
      </c>
      <c r="J164" s="32">
        <v>2066438884</v>
      </c>
      <c r="K164" s="27">
        <v>1990138884</v>
      </c>
      <c r="L164" s="27">
        <v>1663058676</v>
      </c>
      <c r="M164" s="27">
        <v>563701983</v>
      </c>
      <c r="N164" s="27">
        <v>563701983</v>
      </c>
      <c r="O164" s="19">
        <f t="shared" si="5"/>
        <v>0.80479451334211338</v>
      </c>
      <c r="P164" s="39">
        <f t="shared" si="6"/>
        <v>0.27278909014180164</v>
      </c>
    </row>
    <row r="165" spans="1:16" ht="32.450000000000003" customHeight="1" x14ac:dyDescent="0.25">
      <c r="A165" s="55" t="s">
        <v>192</v>
      </c>
      <c r="B165" s="56">
        <v>2</v>
      </c>
      <c r="C165" s="56">
        <v>2</v>
      </c>
      <c r="D165" s="56">
        <v>2</v>
      </c>
      <c r="E165" s="56">
        <v>10</v>
      </c>
      <c r="F165" s="56"/>
      <c r="G165" s="57"/>
      <c r="H165" s="26" t="s">
        <v>15</v>
      </c>
      <c r="I165" s="34" t="s">
        <v>19</v>
      </c>
      <c r="J165" s="32">
        <v>496208333.32999998</v>
      </c>
      <c r="K165" s="27">
        <v>496208333.32999998</v>
      </c>
      <c r="L165" s="27">
        <v>486260000</v>
      </c>
      <c r="M165" s="27">
        <v>138733751</v>
      </c>
      <c r="N165" s="27">
        <v>138733751</v>
      </c>
      <c r="O165" s="19">
        <f t="shared" si="5"/>
        <v>0.97995129734473063</v>
      </c>
      <c r="P165" s="39">
        <f t="shared" si="6"/>
        <v>0.27958770879354833</v>
      </c>
    </row>
    <row r="166" spans="1:16" ht="32.450000000000003" customHeight="1" x14ac:dyDescent="0.25">
      <c r="A166" s="55" t="s">
        <v>192</v>
      </c>
      <c r="B166" s="56">
        <v>5</v>
      </c>
      <c r="C166" s="56">
        <v>1</v>
      </c>
      <c r="D166" s="56">
        <v>2</v>
      </c>
      <c r="E166" s="56">
        <v>8</v>
      </c>
      <c r="F166" s="56">
        <v>2</v>
      </c>
      <c r="G166" s="57"/>
      <c r="H166" s="26" t="s">
        <v>15</v>
      </c>
      <c r="I166" s="34" t="s">
        <v>19</v>
      </c>
      <c r="J166" s="32">
        <v>220375000</v>
      </c>
      <c r="K166" s="27">
        <v>220375000</v>
      </c>
      <c r="L166" s="27">
        <v>210125000</v>
      </c>
      <c r="M166" s="27">
        <v>99766666</v>
      </c>
      <c r="N166" s="27">
        <v>99766666</v>
      </c>
      <c r="O166" s="19">
        <f t="shared" si="5"/>
        <v>0.95348837209302328</v>
      </c>
      <c r="P166" s="39">
        <f t="shared" si="6"/>
        <v>0.45271317526942711</v>
      </c>
    </row>
    <row r="167" spans="1:16" ht="32.450000000000003" customHeight="1" x14ac:dyDescent="0.25">
      <c r="A167" s="55" t="s">
        <v>192</v>
      </c>
      <c r="B167" s="56">
        <v>5</v>
      </c>
      <c r="C167" s="56">
        <v>1</v>
      </c>
      <c r="D167" s="56">
        <v>2</v>
      </c>
      <c r="E167" s="56">
        <v>8</v>
      </c>
      <c r="F167" s="56">
        <v>3</v>
      </c>
      <c r="G167" s="57"/>
      <c r="H167" s="26" t="s">
        <v>15</v>
      </c>
      <c r="I167" s="34" t="s">
        <v>19</v>
      </c>
      <c r="J167" s="33">
        <v>222875000</v>
      </c>
      <c r="K167" s="27">
        <v>158875000</v>
      </c>
      <c r="L167" s="27">
        <v>148625000</v>
      </c>
      <c r="M167" s="27">
        <v>39155000</v>
      </c>
      <c r="N167" s="27">
        <v>39155000</v>
      </c>
      <c r="O167" s="19">
        <f t="shared" si="5"/>
        <v>0.66685361749859784</v>
      </c>
      <c r="P167" s="39">
        <f t="shared" si="6"/>
        <v>0.17568143578238923</v>
      </c>
    </row>
    <row r="168" spans="1:16" ht="32.450000000000003" customHeight="1" x14ac:dyDescent="0.25">
      <c r="A168" s="55" t="s">
        <v>192</v>
      </c>
      <c r="B168" s="56"/>
      <c r="C168" s="56"/>
      <c r="D168" s="56"/>
      <c r="E168" s="56"/>
      <c r="F168" s="56"/>
      <c r="G168" s="57"/>
      <c r="H168" s="26" t="s">
        <v>15</v>
      </c>
      <c r="I168" s="34" t="s">
        <v>19</v>
      </c>
      <c r="J168" s="32">
        <v>366700000</v>
      </c>
      <c r="K168" s="27">
        <v>355162500</v>
      </c>
      <c r="L168" s="27">
        <v>355162500</v>
      </c>
      <c r="M168" s="27">
        <v>171380000</v>
      </c>
      <c r="N168" s="27">
        <v>171380000</v>
      </c>
      <c r="O168" s="19">
        <f t="shared" si="5"/>
        <v>0.96853695118625582</v>
      </c>
      <c r="P168" s="39">
        <f t="shared" si="6"/>
        <v>0.46735751295336786</v>
      </c>
    </row>
    <row r="169" spans="1:16" ht="32.450000000000003" customHeight="1" x14ac:dyDescent="0.25">
      <c r="A169" s="55" t="s">
        <v>192</v>
      </c>
      <c r="B169" s="56">
        <v>2</v>
      </c>
      <c r="C169" s="56">
        <v>2</v>
      </c>
      <c r="D169" s="56">
        <v>2</v>
      </c>
      <c r="E169" s="56">
        <v>6</v>
      </c>
      <c r="F169" s="56">
        <v>4</v>
      </c>
      <c r="G169" s="57"/>
      <c r="H169" s="26" t="s">
        <v>15</v>
      </c>
      <c r="I169" s="34" t="s">
        <v>19</v>
      </c>
      <c r="J169" s="32">
        <v>462850000</v>
      </c>
      <c r="K169" s="27">
        <v>439740000</v>
      </c>
      <c r="L169" s="27">
        <v>439740000</v>
      </c>
      <c r="M169" s="27">
        <v>187356666</v>
      </c>
      <c r="N169" s="27">
        <v>187356666</v>
      </c>
      <c r="O169" s="19">
        <f t="shared" si="5"/>
        <v>0.95007021713298045</v>
      </c>
      <c r="P169" s="39">
        <f t="shared" si="6"/>
        <v>0.40478916711677648</v>
      </c>
    </row>
    <row r="170" spans="1:16" ht="32.450000000000003" customHeight="1" x14ac:dyDescent="0.25">
      <c r="A170" s="55" t="s">
        <v>192</v>
      </c>
      <c r="B170" s="56">
        <v>2</v>
      </c>
      <c r="C170" s="56">
        <v>2</v>
      </c>
      <c r="D170" s="56">
        <v>2</v>
      </c>
      <c r="E170" s="56">
        <v>10</v>
      </c>
      <c r="F170" s="56"/>
      <c r="G170" s="57"/>
      <c r="H170" s="26" t="s">
        <v>15</v>
      </c>
      <c r="I170" s="34" t="s">
        <v>19</v>
      </c>
      <c r="J170" s="31">
        <v>773850000</v>
      </c>
      <c r="K170" s="27">
        <v>747737500</v>
      </c>
      <c r="L170" s="27">
        <v>747737500</v>
      </c>
      <c r="M170" s="27">
        <v>345732499.32999998</v>
      </c>
      <c r="N170" s="27">
        <v>345732499.32999998</v>
      </c>
      <c r="O170" s="19">
        <f t="shared" si="5"/>
        <v>0.9662563804354849</v>
      </c>
      <c r="P170" s="39">
        <f t="shared" si="6"/>
        <v>0.44676939888867351</v>
      </c>
    </row>
    <row r="171" spans="1:16" ht="32.450000000000003" customHeight="1" x14ac:dyDescent="0.25">
      <c r="A171" s="55" t="s">
        <v>192</v>
      </c>
      <c r="B171" s="56">
        <v>5</v>
      </c>
      <c r="C171" s="56">
        <v>1</v>
      </c>
      <c r="D171" s="56">
        <v>2</v>
      </c>
      <c r="E171" s="56">
        <v>8</v>
      </c>
      <c r="F171" s="56">
        <v>2</v>
      </c>
      <c r="G171" s="57"/>
      <c r="H171" s="26" t="s">
        <v>15</v>
      </c>
      <c r="I171" s="24" t="s">
        <v>19</v>
      </c>
      <c r="J171" s="32">
        <v>498600000</v>
      </c>
      <c r="K171" s="27">
        <v>441262500</v>
      </c>
      <c r="L171" s="27">
        <v>441262500</v>
      </c>
      <c r="M171" s="27">
        <v>183748334</v>
      </c>
      <c r="N171" s="27">
        <v>183748334</v>
      </c>
      <c r="O171" s="19">
        <f t="shared" si="5"/>
        <v>0.88500300842358604</v>
      </c>
      <c r="P171" s="39">
        <f t="shared" si="6"/>
        <v>0.3685285479342158</v>
      </c>
    </row>
    <row r="172" spans="1:16" ht="32.450000000000003" customHeight="1" x14ac:dyDescent="0.25">
      <c r="A172" s="55" t="s">
        <v>192</v>
      </c>
      <c r="B172" s="56">
        <v>5</v>
      </c>
      <c r="C172" s="56">
        <v>1</v>
      </c>
      <c r="D172" s="56">
        <v>2</v>
      </c>
      <c r="E172" s="56">
        <v>8</v>
      </c>
      <c r="F172" s="56">
        <v>5</v>
      </c>
      <c r="G172" s="57"/>
      <c r="H172" s="26" t="s">
        <v>15</v>
      </c>
      <c r="I172" s="34" t="s">
        <v>19</v>
      </c>
      <c r="J172" s="27">
        <v>1027267860</v>
      </c>
      <c r="K172" s="27">
        <v>1027267860</v>
      </c>
      <c r="L172" s="27">
        <v>958337726</v>
      </c>
      <c r="M172" s="27">
        <v>220643434.32999998</v>
      </c>
      <c r="N172" s="27">
        <v>220643434.32999998</v>
      </c>
      <c r="O172" s="19">
        <f t="shared" si="5"/>
        <v>0.93289955163203486</v>
      </c>
      <c r="P172" s="39">
        <f t="shared" si="6"/>
        <v>0.21478666170866087</v>
      </c>
    </row>
    <row r="173" spans="1:16" ht="32.450000000000003" customHeight="1" x14ac:dyDescent="0.25">
      <c r="A173" s="55" t="s">
        <v>192</v>
      </c>
      <c r="B173" s="56">
        <v>5</v>
      </c>
      <c r="C173" s="56">
        <v>1</v>
      </c>
      <c r="D173" s="56">
        <v>2</v>
      </c>
      <c r="E173" s="56">
        <v>8</v>
      </c>
      <c r="F173" s="56">
        <v>3</v>
      </c>
      <c r="G173" s="57"/>
      <c r="H173" s="26" t="s">
        <v>15</v>
      </c>
      <c r="I173" s="34" t="s">
        <v>19</v>
      </c>
      <c r="J173" s="32">
        <v>0</v>
      </c>
      <c r="K173" s="27">
        <v>0</v>
      </c>
      <c r="L173" s="27">
        <v>0</v>
      </c>
      <c r="M173" s="27">
        <v>0</v>
      </c>
      <c r="N173" s="27">
        <v>0</v>
      </c>
      <c r="O173" s="19">
        <v>0</v>
      </c>
      <c r="P173" s="39">
        <v>0</v>
      </c>
    </row>
    <row r="174" spans="1:16" ht="32.450000000000003" customHeight="1" x14ac:dyDescent="0.25">
      <c r="A174" s="55" t="s">
        <v>192</v>
      </c>
      <c r="B174" s="56"/>
      <c r="C174" s="56"/>
      <c r="D174" s="56"/>
      <c r="E174" s="56"/>
      <c r="F174" s="56"/>
      <c r="G174" s="57"/>
      <c r="H174" s="26" t="s">
        <v>15</v>
      </c>
      <c r="I174" s="34" t="s">
        <v>19</v>
      </c>
      <c r="J174" s="32">
        <v>314475000</v>
      </c>
      <c r="K174" s="27">
        <v>269862500</v>
      </c>
      <c r="L174" s="27">
        <v>201156250</v>
      </c>
      <c r="M174" s="27">
        <v>77199581</v>
      </c>
      <c r="N174" s="27">
        <v>77199581</v>
      </c>
      <c r="O174" s="19">
        <f t="shared" si="5"/>
        <v>0.63965736545035379</v>
      </c>
      <c r="P174" s="39">
        <f t="shared" si="6"/>
        <v>0.24548718022100327</v>
      </c>
    </row>
    <row r="175" spans="1:16" ht="32.450000000000003" customHeight="1" x14ac:dyDescent="0.25">
      <c r="A175" s="55" t="s">
        <v>192</v>
      </c>
      <c r="B175" s="56">
        <v>5</v>
      </c>
      <c r="C175" s="56">
        <v>1</v>
      </c>
      <c r="D175" s="56">
        <v>2</v>
      </c>
      <c r="E175" s="56">
        <v>8</v>
      </c>
      <c r="F175" s="56">
        <v>2</v>
      </c>
      <c r="G175" s="57"/>
      <c r="H175" s="26" t="s">
        <v>15</v>
      </c>
      <c r="I175" s="34" t="s">
        <v>19</v>
      </c>
      <c r="J175" s="31">
        <v>252500</v>
      </c>
      <c r="K175" s="27">
        <v>252500</v>
      </c>
      <c r="L175" s="27">
        <v>63992.990000000005</v>
      </c>
      <c r="M175" s="27">
        <v>63992.990000000005</v>
      </c>
      <c r="N175" s="27">
        <v>63992.990000000005</v>
      </c>
      <c r="O175" s="19">
        <f t="shared" si="5"/>
        <v>0.25343758415841589</v>
      </c>
      <c r="P175" s="39">
        <f t="shared" si="6"/>
        <v>0.25343758415841589</v>
      </c>
    </row>
    <row r="176" spans="1:16" ht="32.450000000000003" customHeight="1" x14ac:dyDescent="0.25">
      <c r="A176" s="55" t="s">
        <v>193</v>
      </c>
      <c r="B176" s="56">
        <v>5</v>
      </c>
      <c r="C176" s="56">
        <v>1</v>
      </c>
      <c r="D176" s="56">
        <v>2</v>
      </c>
      <c r="E176" s="56">
        <v>8</v>
      </c>
      <c r="F176" s="56">
        <v>3</v>
      </c>
      <c r="G176" s="57"/>
      <c r="H176" s="26" t="s">
        <v>15</v>
      </c>
      <c r="I176" s="22" t="s">
        <v>20</v>
      </c>
      <c r="J176" s="27">
        <v>10511208849.67</v>
      </c>
      <c r="K176" s="27">
        <v>8879820221</v>
      </c>
      <c r="L176" s="27">
        <v>7685252441</v>
      </c>
      <c r="M176" s="27">
        <v>980196285.10000002</v>
      </c>
      <c r="N176" s="27">
        <v>980196285.10000002</v>
      </c>
      <c r="O176" s="19">
        <f t="shared" si="5"/>
        <v>0.73114829615827481</v>
      </c>
      <c r="P176" s="39">
        <f t="shared" si="6"/>
        <v>9.3252479245598222E-2</v>
      </c>
    </row>
    <row r="177" spans="1:16" ht="32.450000000000003" customHeight="1" x14ac:dyDescent="0.25">
      <c r="A177" s="55" t="s">
        <v>193</v>
      </c>
      <c r="B177" s="56"/>
      <c r="C177" s="56"/>
      <c r="D177" s="56"/>
      <c r="E177" s="56"/>
      <c r="F177" s="56"/>
      <c r="G177" s="57"/>
      <c r="H177" s="26" t="s">
        <v>15</v>
      </c>
      <c r="I177" s="22" t="s">
        <v>20</v>
      </c>
      <c r="J177" s="27">
        <v>387475582</v>
      </c>
      <c r="K177" s="27">
        <v>387475582</v>
      </c>
      <c r="L177" s="27">
        <v>308009833</v>
      </c>
      <c r="M177" s="27">
        <v>129119999</v>
      </c>
      <c r="N177" s="27">
        <v>125019999</v>
      </c>
      <c r="O177" s="19">
        <f t="shared" si="5"/>
        <v>0.79491417603703352</v>
      </c>
      <c r="P177" s="39">
        <f t="shared" si="6"/>
        <v>0.33323389911057671</v>
      </c>
    </row>
    <row r="178" spans="1:16" ht="32.450000000000003" customHeight="1" x14ac:dyDescent="0.25">
      <c r="A178" s="55" t="s">
        <v>193</v>
      </c>
      <c r="B178" s="56">
        <v>1</v>
      </c>
      <c r="C178" s="56">
        <v>1</v>
      </c>
      <c r="D178" s="56">
        <v>1</v>
      </c>
      <c r="E178" s="56">
        <v>1</v>
      </c>
      <c r="F178" s="56">
        <v>1</v>
      </c>
      <c r="G178" s="57"/>
      <c r="H178" s="26" t="s">
        <v>15</v>
      </c>
      <c r="I178" s="22" t="s">
        <v>20</v>
      </c>
      <c r="J178" s="25">
        <v>304425000</v>
      </c>
      <c r="K178" s="27">
        <v>304425000</v>
      </c>
      <c r="L178" s="27">
        <v>299300000</v>
      </c>
      <c r="M178" s="27">
        <v>105301666</v>
      </c>
      <c r="N178" s="27">
        <v>105301666</v>
      </c>
      <c r="O178" s="19">
        <f t="shared" si="5"/>
        <v>0.98316498316498313</v>
      </c>
      <c r="P178" s="39">
        <f t="shared" si="6"/>
        <v>0.34590347704689167</v>
      </c>
    </row>
    <row r="179" spans="1:16" ht="32.450000000000003" customHeight="1" x14ac:dyDescent="0.25">
      <c r="A179" s="55" t="s">
        <v>193</v>
      </c>
      <c r="B179" s="56">
        <v>1</v>
      </c>
      <c r="C179" s="56">
        <v>1</v>
      </c>
      <c r="D179" s="56">
        <v>1</v>
      </c>
      <c r="E179" s="56">
        <v>1</v>
      </c>
      <c r="F179" s="56">
        <v>6</v>
      </c>
      <c r="G179" s="57"/>
      <c r="H179" s="26" t="s">
        <v>15</v>
      </c>
      <c r="I179" s="22" t="s">
        <v>20</v>
      </c>
      <c r="J179" s="32">
        <v>2829717769.6700001</v>
      </c>
      <c r="K179" s="27">
        <v>1938378278</v>
      </c>
      <c r="L179" s="27">
        <v>1760145427</v>
      </c>
      <c r="M179" s="27">
        <v>667244210.37</v>
      </c>
      <c r="N179" s="27">
        <v>667244210.36999989</v>
      </c>
      <c r="O179" s="19">
        <f t="shared" si="5"/>
        <v>0.62202154782569252</v>
      </c>
      <c r="P179" s="39">
        <f t="shared" si="6"/>
        <v>0.23579885510907811</v>
      </c>
    </row>
    <row r="180" spans="1:16" ht="32.450000000000003" customHeight="1" x14ac:dyDescent="0.25">
      <c r="A180" s="55" t="s">
        <v>193</v>
      </c>
      <c r="B180" s="56">
        <v>1</v>
      </c>
      <c r="C180" s="56">
        <v>1</v>
      </c>
      <c r="D180" s="56">
        <v>1</v>
      </c>
      <c r="E180" s="56">
        <v>1</v>
      </c>
      <c r="F180" s="56">
        <v>7</v>
      </c>
      <c r="G180" s="57"/>
      <c r="H180" s="26" t="s">
        <v>15</v>
      </c>
      <c r="I180" s="22" t="s">
        <v>20</v>
      </c>
      <c r="J180" s="32">
        <v>740100000.33000004</v>
      </c>
      <c r="K180" s="27">
        <v>738420833.33000004</v>
      </c>
      <c r="L180" s="27">
        <v>728825000</v>
      </c>
      <c r="M180" s="27">
        <v>273159250</v>
      </c>
      <c r="N180" s="27">
        <v>273159250</v>
      </c>
      <c r="O180" s="19">
        <f t="shared" si="5"/>
        <v>0.98476557178087731</v>
      </c>
      <c r="P180" s="39">
        <f t="shared" si="6"/>
        <v>0.36908424520767757</v>
      </c>
    </row>
    <row r="181" spans="1:16" ht="32.450000000000003" customHeight="1" x14ac:dyDescent="0.25">
      <c r="A181" s="55" t="s">
        <v>193</v>
      </c>
      <c r="B181" s="56">
        <v>1</v>
      </c>
      <c r="C181" s="56">
        <v>1</v>
      </c>
      <c r="D181" s="56">
        <v>1</v>
      </c>
      <c r="E181" s="56">
        <v>1</v>
      </c>
      <c r="F181" s="56">
        <v>8</v>
      </c>
      <c r="G181" s="57"/>
      <c r="H181" s="26" t="s">
        <v>15</v>
      </c>
      <c r="I181" s="22" t="s">
        <v>20</v>
      </c>
      <c r="J181" s="32">
        <v>791539167</v>
      </c>
      <c r="K181" s="27">
        <v>791539166.66999996</v>
      </c>
      <c r="L181" s="27">
        <v>739281250</v>
      </c>
      <c r="M181" s="27">
        <v>270155831</v>
      </c>
      <c r="N181" s="27">
        <v>258880831</v>
      </c>
      <c r="O181" s="19">
        <f t="shared" si="5"/>
        <v>0.9339793668100318</v>
      </c>
      <c r="P181" s="39">
        <f t="shared" si="6"/>
        <v>0.3413044385711364</v>
      </c>
    </row>
    <row r="182" spans="1:16" ht="32.450000000000003" customHeight="1" x14ac:dyDescent="0.25">
      <c r="A182" s="55" t="s">
        <v>193</v>
      </c>
      <c r="B182" s="56">
        <v>1</v>
      </c>
      <c r="C182" s="56">
        <v>1</v>
      </c>
      <c r="D182" s="56">
        <v>1</v>
      </c>
      <c r="E182" s="56">
        <v>1</v>
      </c>
      <c r="F182" s="56">
        <v>9</v>
      </c>
      <c r="G182" s="57"/>
      <c r="H182" s="26" t="s">
        <v>15</v>
      </c>
      <c r="I182" s="22" t="s">
        <v>20</v>
      </c>
      <c r="J182" s="32">
        <v>284550000</v>
      </c>
      <c r="K182" s="27">
        <v>284550000</v>
      </c>
      <c r="L182" s="27">
        <v>268862500</v>
      </c>
      <c r="M182" s="27">
        <v>104941666</v>
      </c>
      <c r="N182" s="27">
        <v>104941666</v>
      </c>
      <c r="O182" s="19">
        <f t="shared" si="5"/>
        <v>0.94486909154805832</v>
      </c>
      <c r="P182" s="39">
        <f t="shared" si="6"/>
        <v>0.36879868564399931</v>
      </c>
    </row>
    <row r="183" spans="1:16" ht="32.450000000000003" customHeight="1" x14ac:dyDescent="0.25">
      <c r="A183" s="55" t="s">
        <v>193</v>
      </c>
      <c r="B183" s="56">
        <v>1</v>
      </c>
      <c r="C183" s="56">
        <v>1</v>
      </c>
      <c r="D183" s="56">
        <v>1</v>
      </c>
      <c r="E183" s="56">
        <v>1</v>
      </c>
      <c r="F183" s="56">
        <v>10</v>
      </c>
      <c r="G183" s="57"/>
      <c r="H183" s="26" t="s">
        <v>15</v>
      </c>
      <c r="I183" s="22" t="s">
        <v>20</v>
      </c>
      <c r="J183" s="32">
        <v>0</v>
      </c>
      <c r="K183" s="27">
        <v>0</v>
      </c>
      <c r="L183" s="27">
        <v>0</v>
      </c>
      <c r="M183" s="27">
        <v>0</v>
      </c>
      <c r="N183" s="27">
        <v>0</v>
      </c>
      <c r="O183" s="19">
        <v>0</v>
      </c>
      <c r="P183" s="39">
        <v>0</v>
      </c>
    </row>
    <row r="184" spans="1:16" ht="32.450000000000003" customHeight="1" x14ac:dyDescent="0.25">
      <c r="A184" s="55" t="s">
        <v>193</v>
      </c>
      <c r="B184" s="56">
        <v>1</v>
      </c>
      <c r="C184" s="56">
        <v>1</v>
      </c>
      <c r="D184" s="56">
        <v>2</v>
      </c>
      <c r="E184" s="56">
        <v>1</v>
      </c>
      <c r="F184" s="56"/>
      <c r="G184" s="57"/>
      <c r="H184" s="26" t="s">
        <v>15</v>
      </c>
      <c r="I184" s="22" t="s">
        <v>20</v>
      </c>
      <c r="J184" s="32">
        <v>669228092</v>
      </c>
      <c r="K184" s="27">
        <v>562972050</v>
      </c>
      <c r="L184" s="27">
        <v>527002500</v>
      </c>
      <c r="M184" s="27">
        <v>259175000</v>
      </c>
      <c r="N184" s="27">
        <v>247900000</v>
      </c>
      <c r="O184" s="19">
        <f t="shared" si="5"/>
        <v>0.78747815027466006</v>
      </c>
      <c r="P184" s="39">
        <f t="shared" si="6"/>
        <v>0.38727453778195553</v>
      </c>
    </row>
    <row r="185" spans="1:16" ht="32.450000000000003" customHeight="1" x14ac:dyDescent="0.25">
      <c r="A185" s="55" t="s">
        <v>193</v>
      </c>
      <c r="B185" s="56">
        <v>1</v>
      </c>
      <c r="C185" s="56">
        <v>1</v>
      </c>
      <c r="D185" s="56">
        <v>2</v>
      </c>
      <c r="E185" s="56">
        <v>2</v>
      </c>
      <c r="F185" s="56"/>
      <c r="G185" s="57"/>
      <c r="H185" s="26" t="s">
        <v>15</v>
      </c>
      <c r="I185" s="22" t="s">
        <v>20</v>
      </c>
      <c r="J185" s="31">
        <v>1460550000</v>
      </c>
      <c r="K185" s="27">
        <v>1316612500</v>
      </c>
      <c r="L185" s="27">
        <v>1316612500</v>
      </c>
      <c r="M185" s="27">
        <v>615614999</v>
      </c>
      <c r="N185" s="27">
        <v>615614999</v>
      </c>
      <c r="O185" s="19">
        <f t="shared" si="5"/>
        <v>0.90144979630960942</v>
      </c>
      <c r="P185" s="39">
        <f t="shared" si="6"/>
        <v>0.42149532641813015</v>
      </c>
    </row>
    <row r="186" spans="1:16" ht="32.450000000000003" customHeight="1" x14ac:dyDescent="0.25">
      <c r="A186" s="55" t="s">
        <v>193</v>
      </c>
      <c r="B186" s="56">
        <v>1</v>
      </c>
      <c r="C186" s="56">
        <v>1</v>
      </c>
      <c r="D186" s="56">
        <v>2</v>
      </c>
      <c r="E186" s="56">
        <v>4</v>
      </c>
      <c r="F186" s="56"/>
      <c r="G186" s="57"/>
      <c r="H186" s="26" t="s">
        <v>15</v>
      </c>
      <c r="I186" s="22" t="s">
        <v>20</v>
      </c>
      <c r="J186" s="32">
        <v>1537277664</v>
      </c>
      <c r="K186" s="27">
        <v>1506750000</v>
      </c>
      <c r="L186" s="27">
        <v>1291500000</v>
      </c>
      <c r="M186" s="27">
        <v>606458334</v>
      </c>
      <c r="N186" s="27">
        <v>606458334</v>
      </c>
      <c r="O186" s="19">
        <f t="shared" si="5"/>
        <v>0.84012148894397776</v>
      </c>
      <c r="P186" s="39">
        <f t="shared" si="6"/>
        <v>0.39450149325788941</v>
      </c>
    </row>
    <row r="187" spans="1:16" ht="32.450000000000003" customHeight="1" x14ac:dyDescent="0.25">
      <c r="A187" s="55" t="s">
        <v>193</v>
      </c>
      <c r="B187" s="56">
        <v>1</v>
      </c>
      <c r="C187" s="56">
        <v>1</v>
      </c>
      <c r="D187" s="56">
        <v>2</v>
      </c>
      <c r="E187" s="56">
        <v>5</v>
      </c>
      <c r="F187" s="56"/>
      <c r="G187" s="57"/>
      <c r="H187" s="26" t="s">
        <v>15</v>
      </c>
      <c r="I187" s="22" t="s">
        <v>20</v>
      </c>
      <c r="J187" s="27">
        <v>2477489310</v>
      </c>
      <c r="K187" s="27">
        <v>2477489310</v>
      </c>
      <c r="L187" s="27">
        <v>2267423900</v>
      </c>
      <c r="M187" s="27">
        <v>849935180.67000008</v>
      </c>
      <c r="N187" s="27">
        <v>849935180.67000008</v>
      </c>
      <c r="O187" s="19">
        <f t="shared" si="5"/>
        <v>0.91521036674018985</v>
      </c>
      <c r="P187" s="39">
        <f t="shared" si="6"/>
        <v>0.34306310717037969</v>
      </c>
    </row>
    <row r="188" spans="1:16" ht="32.450000000000003" customHeight="1" x14ac:dyDescent="0.25">
      <c r="A188" s="55" t="s">
        <v>193</v>
      </c>
      <c r="B188" s="56">
        <v>1</v>
      </c>
      <c r="C188" s="56">
        <v>1</v>
      </c>
      <c r="D188" s="56">
        <v>2</v>
      </c>
      <c r="E188" s="56">
        <v>6</v>
      </c>
      <c r="F188" s="56"/>
      <c r="G188" s="57"/>
      <c r="H188" s="26" t="s">
        <v>15</v>
      </c>
      <c r="I188" s="22" t="s">
        <v>20</v>
      </c>
      <c r="J188" s="32">
        <v>983750000</v>
      </c>
      <c r="K188" s="27">
        <v>783612500</v>
      </c>
      <c r="L188" s="27">
        <v>744150000</v>
      </c>
      <c r="M188" s="27">
        <v>339548333</v>
      </c>
      <c r="N188" s="27">
        <v>339548333</v>
      </c>
      <c r="O188" s="19">
        <f t="shared" si="5"/>
        <v>0.7564421855146124</v>
      </c>
      <c r="P188" s="39">
        <f t="shared" si="6"/>
        <v>0.34515713646759849</v>
      </c>
    </row>
    <row r="189" spans="1:16" ht="32.450000000000003" customHeight="1" x14ac:dyDescent="0.25">
      <c r="A189" s="55" t="s">
        <v>193</v>
      </c>
      <c r="B189" s="56">
        <v>1</v>
      </c>
      <c r="C189" s="56">
        <v>1</v>
      </c>
      <c r="D189" s="56">
        <v>2</v>
      </c>
      <c r="E189" s="56">
        <v>7</v>
      </c>
      <c r="F189" s="56"/>
      <c r="G189" s="57"/>
      <c r="H189" s="26" t="s">
        <v>15</v>
      </c>
      <c r="I189" s="22" t="s">
        <v>20</v>
      </c>
      <c r="J189" s="32">
        <v>882430000</v>
      </c>
      <c r="K189" s="27">
        <v>715962500</v>
      </c>
      <c r="L189" s="27">
        <v>677012500</v>
      </c>
      <c r="M189" s="27">
        <v>295883332</v>
      </c>
      <c r="N189" s="27">
        <v>295883332</v>
      </c>
      <c r="O189" s="19">
        <f t="shared" si="5"/>
        <v>0.76721382999218068</v>
      </c>
      <c r="P189" s="39">
        <f t="shared" si="6"/>
        <v>0.33530515961606022</v>
      </c>
    </row>
    <row r="190" spans="1:16" ht="32.450000000000003" customHeight="1" x14ac:dyDescent="0.25">
      <c r="A190" s="55" t="s">
        <v>193</v>
      </c>
      <c r="B190" s="56">
        <v>1</v>
      </c>
      <c r="C190" s="56">
        <v>1</v>
      </c>
      <c r="D190" s="56">
        <v>3</v>
      </c>
      <c r="E190" s="56">
        <v>1</v>
      </c>
      <c r="F190" s="56">
        <v>1</v>
      </c>
      <c r="G190" s="57"/>
      <c r="H190" s="26" t="s">
        <v>15</v>
      </c>
      <c r="I190" s="22" t="s">
        <v>20</v>
      </c>
      <c r="J190" s="31">
        <v>1156870</v>
      </c>
      <c r="K190" s="27">
        <v>1156870</v>
      </c>
      <c r="L190" s="27">
        <v>540750</v>
      </c>
      <c r="M190" s="27">
        <v>540750</v>
      </c>
      <c r="N190" s="27">
        <v>540750</v>
      </c>
      <c r="O190" s="19">
        <f t="shared" si="5"/>
        <v>0.46742503479215469</v>
      </c>
      <c r="P190" s="39">
        <f t="shared" si="6"/>
        <v>0.46742503479215469</v>
      </c>
    </row>
    <row r="191" spans="1:16" ht="32.450000000000003" customHeight="1" x14ac:dyDescent="0.25">
      <c r="A191" s="55" t="s">
        <v>194</v>
      </c>
      <c r="B191" s="56">
        <v>1</v>
      </c>
      <c r="C191" s="56">
        <v>1</v>
      </c>
      <c r="D191" s="56">
        <v>3</v>
      </c>
      <c r="E191" s="56">
        <v>1</v>
      </c>
      <c r="F191" s="56">
        <v>2</v>
      </c>
      <c r="G191" s="57"/>
      <c r="H191" s="26" t="s">
        <v>15</v>
      </c>
      <c r="I191" s="22" t="s">
        <v>21</v>
      </c>
      <c r="J191" s="27">
        <v>335670135</v>
      </c>
      <c r="K191" s="27">
        <v>153017363</v>
      </c>
      <c r="L191" s="27">
        <v>121430003</v>
      </c>
      <c r="M191" s="27">
        <v>48651375.450000003</v>
      </c>
      <c r="N191" s="27">
        <v>48651375.450000003</v>
      </c>
      <c r="O191" s="19">
        <f t="shared" si="5"/>
        <v>0.36175396717971348</v>
      </c>
      <c r="P191" s="39">
        <f t="shared" si="6"/>
        <v>0.14493805190622633</v>
      </c>
    </row>
    <row r="192" spans="1:16" ht="32.450000000000003" customHeight="1" x14ac:dyDescent="0.25">
      <c r="A192" s="55" t="s">
        <v>194</v>
      </c>
      <c r="B192" s="56">
        <v>1</v>
      </c>
      <c r="C192" s="56">
        <v>1</v>
      </c>
      <c r="D192" s="56">
        <v>3</v>
      </c>
      <c r="E192" s="56">
        <v>2</v>
      </c>
      <c r="F192" s="56"/>
      <c r="G192" s="57"/>
      <c r="H192" s="26" t="s">
        <v>15</v>
      </c>
      <c r="I192" s="22" t="s">
        <v>21</v>
      </c>
      <c r="J192" s="32">
        <v>2700000000</v>
      </c>
      <c r="K192" s="27">
        <v>0</v>
      </c>
      <c r="L192" s="27">
        <v>0</v>
      </c>
      <c r="M192" s="27">
        <v>0</v>
      </c>
      <c r="N192" s="27">
        <v>0</v>
      </c>
      <c r="O192" s="19">
        <f t="shared" si="5"/>
        <v>0</v>
      </c>
      <c r="P192" s="39">
        <f t="shared" si="6"/>
        <v>0</v>
      </c>
    </row>
    <row r="193" spans="1:16" ht="32.450000000000003" customHeight="1" x14ac:dyDescent="0.25">
      <c r="A193" s="55" t="s">
        <v>195</v>
      </c>
      <c r="B193" s="56">
        <v>2</v>
      </c>
      <c r="C193" s="56">
        <v>2</v>
      </c>
      <c r="D193" s="56">
        <v>1</v>
      </c>
      <c r="E193" s="56">
        <v>4</v>
      </c>
      <c r="F193" s="56">
        <v>9</v>
      </c>
      <c r="G193" s="57"/>
      <c r="H193" s="26" t="s">
        <v>15</v>
      </c>
      <c r="I193" s="20" t="s">
        <v>16</v>
      </c>
      <c r="J193" s="18">
        <v>169488933</v>
      </c>
      <c r="K193" s="27">
        <v>0</v>
      </c>
      <c r="L193" s="27">
        <v>0</v>
      </c>
      <c r="M193" s="27">
        <v>0</v>
      </c>
      <c r="N193" s="27">
        <v>0</v>
      </c>
      <c r="O193" s="19">
        <f t="shared" si="5"/>
        <v>0</v>
      </c>
      <c r="P193" s="39">
        <f t="shared" si="6"/>
        <v>0</v>
      </c>
    </row>
    <row r="194" spans="1:16" ht="32.450000000000003" customHeight="1" x14ac:dyDescent="0.25">
      <c r="A194" s="55" t="s">
        <v>195</v>
      </c>
      <c r="B194" s="56">
        <v>2</v>
      </c>
      <c r="C194" s="56">
        <v>2</v>
      </c>
      <c r="D194" s="56">
        <v>1</v>
      </c>
      <c r="E194" s="56">
        <v>3</v>
      </c>
      <c r="F194" s="56">
        <v>2</v>
      </c>
      <c r="G194" s="57"/>
      <c r="H194" s="26" t="s">
        <v>15</v>
      </c>
      <c r="I194" s="20" t="s">
        <v>16</v>
      </c>
      <c r="J194" s="32">
        <v>1008568672</v>
      </c>
      <c r="K194" s="27">
        <v>1008568672</v>
      </c>
      <c r="L194" s="27">
        <v>1008568672</v>
      </c>
      <c r="M194" s="27">
        <v>573546656.68000007</v>
      </c>
      <c r="N194" s="27">
        <v>573546656.68000007</v>
      </c>
      <c r="O194" s="19">
        <f t="shared" si="5"/>
        <v>1</v>
      </c>
      <c r="P194" s="39">
        <f t="shared" si="6"/>
        <v>0.56867387675511705</v>
      </c>
    </row>
    <row r="195" spans="1:16" ht="32.450000000000003" customHeight="1" x14ac:dyDescent="0.25">
      <c r="A195" s="55" t="s">
        <v>195</v>
      </c>
      <c r="B195" s="56">
        <v>2</v>
      </c>
      <c r="C195" s="56">
        <v>2</v>
      </c>
      <c r="D195" s="56">
        <v>1</v>
      </c>
      <c r="E195" s="56">
        <v>3</v>
      </c>
      <c r="F195" s="56">
        <v>8</v>
      </c>
      <c r="G195" s="57"/>
      <c r="H195" s="26" t="s">
        <v>15</v>
      </c>
      <c r="I195" s="34" t="s">
        <v>16</v>
      </c>
      <c r="J195" s="32">
        <v>0</v>
      </c>
      <c r="K195" s="27">
        <v>0</v>
      </c>
      <c r="L195" s="27">
        <v>0</v>
      </c>
      <c r="M195" s="27">
        <v>0</v>
      </c>
      <c r="N195" s="27">
        <v>0</v>
      </c>
      <c r="O195" s="19">
        <v>0</v>
      </c>
      <c r="P195" s="39">
        <v>0</v>
      </c>
    </row>
    <row r="196" spans="1:16" ht="32.450000000000003" customHeight="1" x14ac:dyDescent="0.25">
      <c r="A196" s="55" t="s">
        <v>196</v>
      </c>
      <c r="B196" s="56">
        <v>2</v>
      </c>
      <c r="C196" s="56">
        <v>2</v>
      </c>
      <c r="D196" s="56">
        <v>2</v>
      </c>
      <c r="E196" s="56">
        <v>5</v>
      </c>
      <c r="F196" s="56">
        <v>4</v>
      </c>
      <c r="G196" s="57"/>
      <c r="H196" s="26" t="s">
        <v>15</v>
      </c>
      <c r="I196" s="29" t="s">
        <v>22</v>
      </c>
      <c r="J196" s="31">
        <v>949364563</v>
      </c>
      <c r="K196" s="27">
        <v>949364563</v>
      </c>
      <c r="L196" s="27">
        <v>15058730</v>
      </c>
      <c r="M196" s="27">
        <v>0</v>
      </c>
      <c r="N196" s="27">
        <v>0</v>
      </c>
      <c r="O196" s="19">
        <f t="shared" si="5"/>
        <v>1.5861904464196858E-2</v>
      </c>
      <c r="P196" s="39">
        <f t="shared" si="6"/>
        <v>0</v>
      </c>
    </row>
    <row r="197" spans="1:16" ht="32.450000000000003" customHeight="1" x14ac:dyDescent="0.25">
      <c r="A197" s="55" t="s">
        <v>197</v>
      </c>
      <c r="B197" s="56">
        <v>2</v>
      </c>
      <c r="C197" s="56">
        <v>2</v>
      </c>
      <c r="D197" s="56">
        <v>2</v>
      </c>
      <c r="E197" s="56">
        <v>6</v>
      </c>
      <c r="F197" s="56">
        <v>3</v>
      </c>
      <c r="G197" s="57"/>
      <c r="H197" s="26" t="s">
        <v>15</v>
      </c>
      <c r="I197" s="35" t="s">
        <v>89</v>
      </c>
      <c r="J197" s="31">
        <v>375000000</v>
      </c>
      <c r="K197" s="27">
        <v>330101383</v>
      </c>
      <c r="L197" s="27">
        <v>327244576</v>
      </c>
      <c r="M197" s="27">
        <v>293212576</v>
      </c>
      <c r="N197" s="27">
        <v>293212576</v>
      </c>
      <c r="O197" s="19">
        <f t="shared" si="5"/>
        <v>0.87265220266666665</v>
      </c>
      <c r="P197" s="39">
        <f t="shared" si="6"/>
        <v>0.78190020266666671</v>
      </c>
    </row>
    <row r="198" spans="1:16" ht="32.450000000000003" customHeight="1" x14ac:dyDescent="0.25">
      <c r="A198" s="55" t="s">
        <v>198</v>
      </c>
      <c r="B198" s="56">
        <v>2</v>
      </c>
      <c r="C198" s="56">
        <v>2</v>
      </c>
      <c r="D198" s="56">
        <v>2</v>
      </c>
      <c r="E198" s="56">
        <v>6</v>
      </c>
      <c r="F198" s="56">
        <v>4</v>
      </c>
      <c r="G198" s="57"/>
      <c r="H198" s="26" t="s">
        <v>15</v>
      </c>
      <c r="I198" s="34" t="s">
        <v>90</v>
      </c>
      <c r="J198" s="31">
        <v>27300000</v>
      </c>
      <c r="K198" s="27">
        <v>27300000</v>
      </c>
      <c r="L198" s="27">
        <v>23708600</v>
      </c>
      <c r="M198" s="27">
        <v>23708600</v>
      </c>
      <c r="N198" s="27">
        <v>23708600</v>
      </c>
      <c r="O198" s="19">
        <f t="shared" si="5"/>
        <v>0.8684468864468865</v>
      </c>
      <c r="P198" s="39">
        <f t="shared" si="6"/>
        <v>0.8684468864468865</v>
      </c>
    </row>
    <row r="199" spans="1:16" ht="32.450000000000003" customHeight="1" x14ac:dyDescent="0.25">
      <c r="A199" s="55" t="s">
        <v>199</v>
      </c>
      <c r="B199" s="56">
        <v>2</v>
      </c>
      <c r="C199" s="56">
        <v>2</v>
      </c>
      <c r="D199" s="56">
        <v>2</v>
      </c>
      <c r="E199" s="56">
        <v>6</v>
      </c>
      <c r="F199" s="56">
        <v>8</v>
      </c>
      <c r="G199" s="57"/>
      <c r="H199" s="26" t="s">
        <v>15</v>
      </c>
      <c r="I199" s="24" t="s">
        <v>54</v>
      </c>
      <c r="J199" s="32">
        <v>0</v>
      </c>
      <c r="K199" s="27">
        <v>0</v>
      </c>
      <c r="L199" s="27">
        <v>0</v>
      </c>
      <c r="M199" s="27">
        <v>0</v>
      </c>
      <c r="N199" s="27">
        <v>0</v>
      </c>
      <c r="O199" s="19">
        <v>0</v>
      </c>
      <c r="P199" s="39">
        <v>0</v>
      </c>
    </row>
    <row r="200" spans="1:16" ht="32.450000000000003" customHeight="1" x14ac:dyDescent="0.25">
      <c r="A200" s="55" t="s">
        <v>199</v>
      </c>
      <c r="B200" s="56">
        <v>2</v>
      </c>
      <c r="C200" s="56">
        <v>2</v>
      </c>
      <c r="D200" s="56">
        <v>2</v>
      </c>
      <c r="E200" s="56">
        <v>6</v>
      </c>
      <c r="F200" s="56">
        <v>9</v>
      </c>
      <c r="G200" s="57"/>
      <c r="H200" s="26" t="s">
        <v>15</v>
      </c>
      <c r="I200" s="34" t="s">
        <v>54</v>
      </c>
      <c r="J200" s="31">
        <v>9000000</v>
      </c>
      <c r="K200" s="27">
        <v>105000</v>
      </c>
      <c r="L200" s="27">
        <v>0</v>
      </c>
      <c r="M200" s="27">
        <v>0</v>
      </c>
      <c r="N200" s="27">
        <v>0</v>
      </c>
      <c r="O200" s="19">
        <f t="shared" si="5"/>
        <v>0</v>
      </c>
      <c r="P200" s="39">
        <f t="shared" si="6"/>
        <v>0</v>
      </c>
    </row>
    <row r="201" spans="1:16" ht="32.450000000000003" customHeight="1" x14ac:dyDescent="0.25">
      <c r="A201" s="55" t="s">
        <v>200</v>
      </c>
      <c r="B201" s="56">
        <v>2</v>
      </c>
      <c r="C201" s="56">
        <v>2</v>
      </c>
      <c r="D201" s="56">
        <v>2</v>
      </c>
      <c r="E201" s="56">
        <v>7</v>
      </c>
      <c r="F201" s="56">
        <v>1</v>
      </c>
      <c r="G201" s="57"/>
      <c r="H201" s="26" t="s">
        <v>15</v>
      </c>
      <c r="I201" s="34" t="s">
        <v>91</v>
      </c>
      <c r="J201" s="31">
        <v>1500000</v>
      </c>
      <c r="K201" s="27">
        <v>1305000</v>
      </c>
      <c r="L201" s="27">
        <v>1200000</v>
      </c>
      <c r="M201" s="27">
        <v>1140000</v>
      </c>
      <c r="N201" s="27">
        <v>1140000</v>
      </c>
      <c r="O201" s="19">
        <f t="shared" si="5"/>
        <v>0.8</v>
      </c>
      <c r="P201" s="39">
        <f t="shared" si="6"/>
        <v>0.76</v>
      </c>
    </row>
    <row r="202" spans="1:16" ht="32.450000000000003" customHeight="1" x14ac:dyDescent="0.25">
      <c r="A202" s="55" t="s">
        <v>201</v>
      </c>
      <c r="B202" s="56">
        <v>2</v>
      </c>
      <c r="C202" s="56">
        <v>2</v>
      </c>
      <c r="D202" s="56">
        <v>2</v>
      </c>
      <c r="E202" s="56">
        <v>8</v>
      </c>
      <c r="F202" s="56">
        <v>2</v>
      </c>
      <c r="G202" s="57"/>
      <c r="H202" s="26" t="s">
        <v>15</v>
      </c>
      <c r="I202" s="34" t="s">
        <v>92</v>
      </c>
      <c r="J202" s="31">
        <v>7000000000</v>
      </c>
      <c r="K202" s="27">
        <v>0</v>
      </c>
      <c r="L202" s="27">
        <v>0</v>
      </c>
      <c r="M202" s="27">
        <v>0</v>
      </c>
      <c r="N202" s="27">
        <v>0</v>
      </c>
      <c r="O202" s="19">
        <f t="shared" si="5"/>
        <v>0</v>
      </c>
      <c r="P202" s="39">
        <f t="shared" si="6"/>
        <v>0</v>
      </c>
    </row>
    <row r="203" spans="1:16" ht="16.899999999999999" customHeight="1" x14ac:dyDescent="0.25">
      <c r="A203" s="43" t="s">
        <v>93</v>
      </c>
      <c r="B203" s="44"/>
      <c r="C203" s="44"/>
      <c r="D203" s="44"/>
      <c r="E203" s="44"/>
      <c r="F203" s="44"/>
      <c r="G203" s="44"/>
      <c r="H203" s="44"/>
      <c r="I203" s="45"/>
      <c r="J203" s="37">
        <f>SUM(J204:J224)</f>
        <v>385890000000</v>
      </c>
      <c r="K203" s="37">
        <f t="shared" ref="K203:N203" si="7">SUM(K204:K224)</f>
        <v>347642616128</v>
      </c>
      <c r="L203" s="37">
        <f t="shared" si="7"/>
        <v>175543507565.17999</v>
      </c>
      <c r="M203" s="37">
        <f t="shared" si="7"/>
        <v>26686833700.010002</v>
      </c>
      <c r="N203" s="37">
        <f t="shared" si="7"/>
        <v>26686833700.010002</v>
      </c>
      <c r="O203" s="16">
        <f t="shared" ref="O203:O224" si="8">+L203/J203</f>
        <v>0.45490556263489595</v>
      </c>
      <c r="P203" s="17">
        <f t="shared" ref="P203:P224" si="9">+M203/J203</f>
        <v>6.9156582704941835E-2</v>
      </c>
    </row>
    <row r="204" spans="1:16" ht="32.450000000000003" customHeight="1" x14ac:dyDescent="0.25">
      <c r="A204" s="55" t="s">
        <v>202</v>
      </c>
      <c r="B204" s="56"/>
      <c r="C204" s="56"/>
      <c r="D204" s="56"/>
      <c r="E204" s="56"/>
      <c r="F204" s="56"/>
      <c r="G204" s="57"/>
      <c r="H204" s="26" t="s">
        <v>15</v>
      </c>
      <c r="I204" s="34" t="s">
        <v>109</v>
      </c>
      <c r="J204" s="18">
        <v>16118093400</v>
      </c>
      <c r="K204" s="27">
        <v>16118093400</v>
      </c>
      <c r="L204" s="27">
        <v>16118093400</v>
      </c>
      <c r="M204" s="27">
        <v>3223618680</v>
      </c>
      <c r="N204" s="27">
        <v>3223618680</v>
      </c>
      <c r="O204" s="19">
        <f t="shared" si="8"/>
        <v>1</v>
      </c>
      <c r="P204" s="39">
        <f t="shared" si="9"/>
        <v>0.2</v>
      </c>
    </row>
    <row r="205" spans="1:16" ht="32.450000000000003" customHeight="1" x14ac:dyDescent="0.25">
      <c r="A205" s="55" t="s">
        <v>203</v>
      </c>
      <c r="B205" s="56">
        <v>2199</v>
      </c>
      <c r="C205" s="56">
        <v>1900</v>
      </c>
      <c r="D205" s="56">
        <v>4</v>
      </c>
      <c r="E205" s="56" t="s">
        <v>94</v>
      </c>
      <c r="F205" s="56">
        <v>2199055</v>
      </c>
      <c r="G205" s="57">
        <v>2</v>
      </c>
      <c r="H205" s="26" t="s">
        <v>15</v>
      </c>
      <c r="I205" s="34" t="s">
        <v>110</v>
      </c>
      <c r="J205" s="18">
        <v>2686348900</v>
      </c>
      <c r="K205" s="27">
        <v>2000000000</v>
      </c>
      <c r="L205" s="27">
        <v>0</v>
      </c>
      <c r="M205" s="27">
        <v>0</v>
      </c>
      <c r="N205" s="27">
        <v>0</v>
      </c>
      <c r="O205" s="19">
        <f t="shared" si="8"/>
        <v>0</v>
      </c>
      <c r="P205" s="39">
        <f t="shared" si="9"/>
        <v>0</v>
      </c>
    </row>
    <row r="206" spans="1:16" ht="32.450000000000003" customHeight="1" x14ac:dyDescent="0.25">
      <c r="A206" s="55" t="s">
        <v>204</v>
      </c>
      <c r="B206" s="56">
        <v>2199</v>
      </c>
      <c r="C206" s="56">
        <v>1900</v>
      </c>
      <c r="D206" s="56">
        <v>4</v>
      </c>
      <c r="E206" s="56" t="s">
        <v>94</v>
      </c>
      <c r="F206" s="56">
        <v>2199065</v>
      </c>
      <c r="G206" s="57">
        <v>2</v>
      </c>
      <c r="H206" s="26" t="s">
        <v>15</v>
      </c>
      <c r="I206" s="34" t="s">
        <v>111</v>
      </c>
      <c r="J206" s="18">
        <v>2686348900</v>
      </c>
      <c r="K206" s="27">
        <v>2686348900</v>
      </c>
      <c r="L206" s="27">
        <v>2686348900</v>
      </c>
      <c r="M206" s="27">
        <v>537269780</v>
      </c>
      <c r="N206" s="27">
        <v>537269780</v>
      </c>
      <c r="O206" s="19">
        <f t="shared" si="8"/>
        <v>1</v>
      </c>
      <c r="P206" s="39">
        <f t="shared" si="9"/>
        <v>0.2</v>
      </c>
    </row>
    <row r="207" spans="1:16" ht="32.450000000000003" customHeight="1" x14ac:dyDescent="0.25">
      <c r="A207" s="55" t="s">
        <v>205</v>
      </c>
      <c r="B207" s="56">
        <v>2199</v>
      </c>
      <c r="C207" s="56">
        <v>1900</v>
      </c>
      <c r="D207" s="56">
        <v>4</v>
      </c>
      <c r="E207" s="56" t="s">
        <v>94</v>
      </c>
      <c r="F207" s="56">
        <v>2199067</v>
      </c>
      <c r="G207" s="57">
        <v>2</v>
      </c>
      <c r="H207" s="26" t="s">
        <v>15</v>
      </c>
      <c r="I207" s="34" t="s">
        <v>112</v>
      </c>
      <c r="J207" s="18">
        <v>21490791200</v>
      </c>
      <c r="K207" s="27">
        <v>21490791200</v>
      </c>
      <c r="L207" s="27">
        <v>21490791200</v>
      </c>
      <c r="M207" s="27">
        <v>4298158240</v>
      </c>
      <c r="N207" s="27">
        <v>4298158240</v>
      </c>
      <c r="O207" s="19">
        <f t="shared" si="8"/>
        <v>1</v>
      </c>
      <c r="P207" s="39">
        <f t="shared" si="9"/>
        <v>0.2</v>
      </c>
    </row>
    <row r="208" spans="1:16" ht="32.450000000000003" customHeight="1" x14ac:dyDescent="0.25">
      <c r="A208" s="55" t="s">
        <v>206</v>
      </c>
      <c r="B208" s="56"/>
      <c r="C208" s="56"/>
      <c r="D208" s="56"/>
      <c r="E208" s="56"/>
      <c r="F208" s="56"/>
      <c r="G208" s="57"/>
      <c r="H208" s="26" t="s">
        <v>15</v>
      </c>
      <c r="I208" s="34" t="s">
        <v>105</v>
      </c>
      <c r="J208" s="25">
        <v>630600000</v>
      </c>
      <c r="K208" s="27">
        <v>0</v>
      </c>
      <c r="L208" s="27">
        <v>0</v>
      </c>
      <c r="M208" s="27">
        <v>0</v>
      </c>
      <c r="N208" s="27">
        <v>0</v>
      </c>
      <c r="O208" s="19">
        <f t="shared" si="8"/>
        <v>0</v>
      </c>
      <c r="P208" s="39">
        <f t="shared" si="9"/>
        <v>0</v>
      </c>
    </row>
    <row r="209" spans="1:16" ht="32.450000000000003" customHeight="1" x14ac:dyDescent="0.25">
      <c r="A209" s="55" t="s">
        <v>207</v>
      </c>
      <c r="B209" s="56">
        <v>2106</v>
      </c>
      <c r="C209" s="56">
        <v>1900</v>
      </c>
      <c r="D209" s="56">
        <v>3</v>
      </c>
      <c r="E209" s="56" t="s">
        <v>98</v>
      </c>
      <c r="F209" s="56">
        <v>2106002</v>
      </c>
      <c r="G209" s="57">
        <v>2</v>
      </c>
      <c r="H209" s="26" t="s">
        <v>15</v>
      </c>
      <c r="I209" s="34" t="s">
        <v>106</v>
      </c>
      <c r="J209" s="25">
        <v>7027929474</v>
      </c>
      <c r="K209" s="18">
        <v>1885213700</v>
      </c>
      <c r="L209" s="18">
        <v>1745715680</v>
      </c>
      <c r="M209" s="18">
        <v>470611700</v>
      </c>
      <c r="N209" s="18">
        <v>470611700</v>
      </c>
      <c r="O209" s="19">
        <f t="shared" si="8"/>
        <v>0.24839686944189163</v>
      </c>
      <c r="P209" s="39">
        <f t="shared" si="9"/>
        <v>6.6963065258557261E-2</v>
      </c>
    </row>
    <row r="210" spans="1:16" ht="32.450000000000003" customHeight="1" x14ac:dyDescent="0.25">
      <c r="A210" s="55" t="s">
        <v>207</v>
      </c>
      <c r="B210" s="56">
        <v>2106</v>
      </c>
      <c r="C210" s="56">
        <v>1900</v>
      </c>
      <c r="D210" s="56">
        <v>3</v>
      </c>
      <c r="E210" s="56" t="s">
        <v>98</v>
      </c>
      <c r="F210" s="56">
        <v>2106005</v>
      </c>
      <c r="G210" s="57">
        <v>2</v>
      </c>
      <c r="H210" s="26" t="s">
        <v>15</v>
      </c>
      <c r="I210" s="24" t="s">
        <v>113</v>
      </c>
      <c r="J210" s="25">
        <v>150000</v>
      </c>
      <c r="K210" s="27">
        <v>150000</v>
      </c>
      <c r="L210" s="27">
        <v>18116</v>
      </c>
      <c r="M210" s="27">
        <v>18116</v>
      </c>
      <c r="N210" s="27">
        <v>18116</v>
      </c>
      <c r="O210" s="19">
        <f t="shared" si="8"/>
        <v>0.12077333333333333</v>
      </c>
      <c r="P210" s="39">
        <f t="shared" si="9"/>
        <v>0.12077333333333333</v>
      </c>
    </row>
    <row r="211" spans="1:16" ht="32.450000000000003" customHeight="1" x14ac:dyDescent="0.25">
      <c r="A211" s="55" t="s">
        <v>208</v>
      </c>
      <c r="B211" s="56">
        <v>2106</v>
      </c>
      <c r="C211" s="56">
        <v>1900</v>
      </c>
      <c r="D211" s="56">
        <v>3</v>
      </c>
      <c r="E211" s="56" t="s">
        <v>98</v>
      </c>
      <c r="F211" s="56">
        <v>2106014</v>
      </c>
      <c r="G211" s="57">
        <v>2</v>
      </c>
      <c r="H211" s="26" t="s">
        <v>15</v>
      </c>
      <c r="I211" s="34" t="s">
        <v>107</v>
      </c>
      <c r="J211" s="25">
        <v>4301350000</v>
      </c>
      <c r="K211" s="27">
        <v>1832893980</v>
      </c>
      <c r="L211" s="27">
        <v>1474314430</v>
      </c>
      <c r="M211" s="27">
        <v>489988224</v>
      </c>
      <c r="N211" s="27">
        <v>489988224</v>
      </c>
      <c r="O211" s="19">
        <f t="shared" si="8"/>
        <v>0.34275621142199542</v>
      </c>
      <c r="P211" s="39">
        <f t="shared" si="9"/>
        <v>0.11391498576028457</v>
      </c>
    </row>
    <row r="212" spans="1:16" ht="32.450000000000003" customHeight="1" x14ac:dyDescent="0.25">
      <c r="A212" s="55" t="s">
        <v>208</v>
      </c>
      <c r="B212" s="56">
        <v>2106</v>
      </c>
      <c r="C212" s="56">
        <v>1900</v>
      </c>
      <c r="D212" s="56">
        <v>4</v>
      </c>
      <c r="E212" s="56" t="s">
        <v>102</v>
      </c>
      <c r="F212" s="56">
        <v>2106002</v>
      </c>
      <c r="G212" s="57">
        <v>2</v>
      </c>
      <c r="H212" s="26" t="s">
        <v>15</v>
      </c>
      <c r="I212" s="24" t="s">
        <v>107</v>
      </c>
      <c r="J212" s="25">
        <v>150000</v>
      </c>
      <c r="K212" s="27">
        <v>150000</v>
      </c>
      <c r="L212" s="27">
        <v>24000</v>
      </c>
      <c r="M212" s="27">
        <v>24000</v>
      </c>
      <c r="N212" s="27">
        <v>24000</v>
      </c>
      <c r="O212" s="19">
        <f t="shared" si="8"/>
        <v>0.16</v>
      </c>
      <c r="P212" s="39">
        <f t="shared" si="9"/>
        <v>0.16</v>
      </c>
    </row>
    <row r="213" spans="1:16" ht="32.450000000000003" customHeight="1" x14ac:dyDescent="0.25">
      <c r="A213" s="55" t="s">
        <v>209</v>
      </c>
      <c r="B213" s="56">
        <v>2106</v>
      </c>
      <c r="C213" s="56">
        <v>1900</v>
      </c>
      <c r="D213" s="56">
        <v>4</v>
      </c>
      <c r="E213" s="56" t="s">
        <v>102</v>
      </c>
      <c r="F213" s="56">
        <v>2106032</v>
      </c>
      <c r="G213" s="57">
        <v>2</v>
      </c>
      <c r="H213" s="26" t="s">
        <v>15</v>
      </c>
      <c r="I213" s="24" t="s">
        <v>99</v>
      </c>
      <c r="J213" s="25">
        <v>37654086265</v>
      </c>
      <c r="K213" s="18">
        <v>36122887119</v>
      </c>
      <c r="L213" s="18">
        <v>0</v>
      </c>
      <c r="M213" s="18">
        <v>0</v>
      </c>
      <c r="N213" s="18">
        <v>0</v>
      </c>
      <c r="O213" s="19">
        <f t="shared" si="8"/>
        <v>0</v>
      </c>
      <c r="P213" s="39">
        <f t="shared" si="9"/>
        <v>0</v>
      </c>
    </row>
    <row r="214" spans="1:16" ht="32.450000000000003" customHeight="1" x14ac:dyDescent="0.25">
      <c r="A214" s="55" t="s">
        <v>209</v>
      </c>
      <c r="B214" s="56"/>
      <c r="C214" s="56"/>
      <c r="D214" s="56"/>
      <c r="E214" s="56"/>
      <c r="F214" s="56"/>
      <c r="G214" s="57"/>
      <c r="H214" s="26" t="s">
        <v>15</v>
      </c>
      <c r="I214" s="24" t="s">
        <v>99</v>
      </c>
      <c r="J214" s="32">
        <v>3446100</v>
      </c>
      <c r="K214" s="27">
        <v>3446100</v>
      </c>
      <c r="L214" s="27">
        <v>385684</v>
      </c>
      <c r="M214" s="27">
        <v>385684</v>
      </c>
      <c r="N214" s="27">
        <v>385684</v>
      </c>
      <c r="O214" s="19">
        <f t="shared" si="8"/>
        <v>0.11191898087693335</v>
      </c>
      <c r="P214" s="39">
        <f t="shared" si="9"/>
        <v>0.11191898087693335</v>
      </c>
    </row>
    <row r="215" spans="1:16" ht="32.450000000000003" customHeight="1" x14ac:dyDescent="0.25">
      <c r="A215" s="55" t="s">
        <v>210</v>
      </c>
      <c r="B215" s="56">
        <v>2103</v>
      </c>
      <c r="C215" s="56">
        <v>1900</v>
      </c>
      <c r="D215" s="56">
        <v>8</v>
      </c>
      <c r="E215" s="56" t="s">
        <v>98</v>
      </c>
      <c r="F215" s="56">
        <v>2103011</v>
      </c>
      <c r="G215" s="57">
        <v>2</v>
      </c>
      <c r="H215" s="26" t="s">
        <v>15</v>
      </c>
      <c r="I215" s="24" t="s">
        <v>100</v>
      </c>
      <c r="J215" s="32">
        <v>14204991490</v>
      </c>
      <c r="K215" s="27">
        <v>3624940958</v>
      </c>
      <c r="L215" s="27">
        <v>0</v>
      </c>
      <c r="M215" s="27">
        <v>0</v>
      </c>
      <c r="N215" s="27">
        <v>0</v>
      </c>
      <c r="O215" s="19">
        <f t="shared" si="8"/>
        <v>0</v>
      </c>
      <c r="P215" s="39">
        <f t="shared" si="9"/>
        <v>0</v>
      </c>
    </row>
    <row r="216" spans="1:16" ht="32.450000000000003" customHeight="1" x14ac:dyDescent="0.25">
      <c r="A216" s="55" t="s">
        <v>211</v>
      </c>
      <c r="B216" s="56">
        <v>2103</v>
      </c>
      <c r="C216" s="56">
        <v>1900</v>
      </c>
      <c r="D216" s="56">
        <v>8</v>
      </c>
      <c r="E216" s="56" t="s">
        <v>98</v>
      </c>
      <c r="F216" s="56">
        <v>2103012</v>
      </c>
      <c r="G216" s="57">
        <v>2</v>
      </c>
      <c r="H216" s="26" t="s">
        <v>15</v>
      </c>
      <c r="I216" s="24" t="s">
        <v>101</v>
      </c>
      <c r="J216" s="32">
        <v>74504905742</v>
      </c>
      <c r="K216" s="27">
        <v>72657903783</v>
      </c>
      <c r="L216" s="27">
        <v>2935426252</v>
      </c>
      <c r="M216" s="27">
        <v>1066680571.9299999</v>
      </c>
      <c r="N216" s="27">
        <v>1066680571.9300001</v>
      </c>
      <c r="O216" s="19">
        <f t="shared" si="8"/>
        <v>3.9399100270859584E-2</v>
      </c>
      <c r="P216" s="39">
        <f t="shared" si="9"/>
        <v>1.4316917272854014E-2</v>
      </c>
    </row>
    <row r="217" spans="1:16" ht="32.450000000000003" customHeight="1" x14ac:dyDescent="0.25">
      <c r="A217" s="55" t="s">
        <v>211</v>
      </c>
      <c r="B217" s="56">
        <v>2103</v>
      </c>
      <c r="C217" s="56">
        <v>1900</v>
      </c>
      <c r="D217" s="56">
        <v>8</v>
      </c>
      <c r="E217" s="56" t="s">
        <v>98</v>
      </c>
      <c r="F217" s="56">
        <v>2103018</v>
      </c>
      <c r="G217" s="57">
        <v>2</v>
      </c>
      <c r="H217" s="26" t="s">
        <v>15</v>
      </c>
      <c r="I217" s="24" t="s">
        <v>114</v>
      </c>
      <c r="J217" s="32">
        <v>2150000</v>
      </c>
      <c r="K217" s="27">
        <v>2150000</v>
      </c>
      <c r="L217" s="27">
        <v>29452</v>
      </c>
      <c r="M217" s="27">
        <v>29452</v>
      </c>
      <c r="N217" s="27">
        <v>29452</v>
      </c>
      <c r="O217" s="19">
        <f t="shared" si="8"/>
        <v>1.369860465116279E-2</v>
      </c>
      <c r="P217" s="39">
        <f t="shared" si="9"/>
        <v>1.369860465116279E-2</v>
      </c>
    </row>
    <row r="218" spans="1:16" ht="32.450000000000003" customHeight="1" x14ac:dyDescent="0.25">
      <c r="A218" s="55" t="s">
        <v>212</v>
      </c>
      <c r="B218" s="56"/>
      <c r="C218" s="56"/>
      <c r="D218" s="56"/>
      <c r="E218" s="56"/>
      <c r="F218" s="56"/>
      <c r="G218" s="57"/>
      <c r="H218" s="26" t="s">
        <v>15</v>
      </c>
      <c r="I218" s="34" t="s">
        <v>103</v>
      </c>
      <c r="J218" s="25">
        <v>85512791872</v>
      </c>
      <c r="K218" s="18">
        <v>74612848271</v>
      </c>
      <c r="L218" s="18">
        <v>45602685591</v>
      </c>
      <c r="M218" s="18">
        <v>311186584</v>
      </c>
      <c r="N218" s="18">
        <v>311186584</v>
      </c>
      <c r="O218" s="19">
        <f t="shared" si="8"/>
        <v>0.53328495763839023</v>
      </c>
      <c r="P218" s="39">
        <f t="shared" si="9"/>
        <v>3.6390647198819128E-3</v>
      </c>
    </row>
    <row r="219" spans="1:16" ht="32.450000000000003" customHeight="1" x14ac:dyDescent="0.25">
      <c r="A219" s="55" t="s">
        <v>213</v>
      </c>
      <c r="B219" s="56">
        <v>2103</v>
      </c>
      <c r="C219" s="56">
        <v>1900</v>
      </c>
      <c r="D219" s="56">
        <v>7</v>
      </c>
      <c r="E219" s="56" t="s">
        <v>108</v>
      </c>
      <c r="F219" s="56">
        <v>2103011</v>
      </c>
      <c r="G219" s="57">
        <v>2</v>
      </c>
      <c r="H219" s="26" t="s">
        <v>15</v>
      </c>
      <c r="I219" s="34" t="s">
        <v>104</v>
      </c>
      <c r="J219" s="25">
        <v>104987650946</v>
      </c>
      <c r="K219" s="27">
        <v>100528376869</v>
      </c>
      <c r="L219" s="27">
        <v>75196276665</v>
      </c>
      <c r="M219" s="27">
        <v>15166080367</v>
      </c>
      <c r="N219" s="27">
        <v>15166080367</v>
      </c>
      <c r="O219" s="19">
        <f t="shared" si="8"/>
        <v>0.71623925278294798</v>
      </c>
      <c r="P219" s="39">
        <f t="shared" si="9"/>
        <v>0.14445585009612813</v>
      </c>
    </row>
    <row r="220" spans="1:16" ht="32.450000000000003" customHeight="1" x14ac:dyDescent="0.25">
      <c r="A220" s="55" t="s">
        <v>213</v>
      </c>
      <c r="B220" s="56">
        <v>2103</v>
      </c>
      <c r="C220" s="56">
        <v>1900</v>
      </c>
      <c r="D220" s="56">
        <v>7</v>
      </c>
      <c r="E220" s="56" t="s">
        <v>108</v>
      </c>
      <c r="F220" s="56">
        <v>2103018</v>
      </c>
      <c r="G220" s="57">
        <v>2</v>
      </c>
      <c r="H220" s="26" t="s">
        <v>15</v>
      </c>
      <c r="I220" s="24" t="s">
        <v>115</v>
      </c>
      <c r="J220" s="25">
        <v>600000</v>
      </c>
      <c r="K220" s="27">
        <v>600000</v>
      </c>
      <c r="L220" s="27">
        <v>256319.18</v>
      </c>
      <c r="M220" s="27">
        <v>256319.18</v>
      </c>
      <c r="N220" s="27">
        <v>256319.18</v>
      </c>
      <c r="O220" s="19">
        <f t="shared" si="8"/>
        <v>0.4271986333333333</v>
      </c>
      <c r="P220" s="39">
        <f t="shared" si="9"/>
        <v>0.4271986333333333</v>
      </c>
    </row>
    <row r="221" spans="1:16" ht="32.450000000000003" customHeight="1" x14ac:dyDescent="0.25">
      <c r="A221" s="55" t="s">
        <v>214</v>
      </c>
      <c r="B221" s="56">
        <v>2103</v>
      </c>
      <c r="C221" s="56">
        <v>1900</v>
      </c>
      <c r="D221" s="56">
        <v>7</v>
      </c>
      <c r="E221" s="56" t="s">
        <v>108</v>
      </c>
      <c r="F221" s="56">
        <v>2103025</v>
      </c>
      <c r="G221" s="57">
        <v>2</v>
      </c>
      <c r="H221" s="26" t="s">
        <v>15</v>
      </c>
      <c r="I221" s="34" t="s">
        <v>95</v>
      </c>
      <c r="J221" s="18">
        <v>2191531125</v>
      </c>
      <c r="K221" s="27">
        <v>2189737262</v>
      </c>
      <c r="L221" s="27">
        <v>2189737262</v>
      </c>
      <c r="M221" s="27">
        <v>485070185.19999999</v>
      </c>
      <c r="N221" s="27">
        <v>485070185.19999999</v>
      </c>
      <c r="O221" s="19">
        <f t="shared" si="8"/>
        <v>0.99918145675435022</v>
      </c>
      <c r="P221" s="39">
        <f t="shared" si="9"/>
        <v>0.22133848781180326</v>
      </c>
    </row>
    <row r="222" spans="1:16" ht="32.450000000000003" customHeight="1" x14ac:dyDescent="0.25">
      <c r="A222" s="55" t="s">
        <v>215</v>
      </c>
      <c r="B222" s="56">
        <v>2103</v>
      </c>
      <c r="C222" s="56">
        <v>1900</v>
      </c>
      <c r="D222" s="56">
        <v>7</v>
      </c>
      <c r="E222" s="56" t="s">
        <v>108</v>
      </c>
      <c r="F222" s="56">
        <v>2103026</v>
      </c>
      <c r="G222" s="57">
        <v>2</v>
      </c>
      <c r="H222" s="26" t="s">
        <v>15</v>
      </c>
      <c r="I222" s="34" t="s">
        <v>96</v>
      </c>
      <c r="J222" s="18">
        <v>6975561891</v>
      </c>
      <c r="K222" s="27">
        <v>6975561891</v>
      </c>
      <c r="L222" s="27">
        <v>1200676273</v>
      </c>
      <c r="M222" s="27">
        <v>147181256.19999999</v>
      </c>
      <c r="N222" s="27">
        <v>147181256.19999999</v>
      </c>
      <c r="O222" s="19">
        <f t="shared" si="8"/>
        <v>0.17212610134663631</v>
      </c>
      <c r="P222" s="39">
        <f t="shared" si="9"/>
        <v>2.109955563434911E-2</v>
      </c>
    </row>
    <row r="223" spans="1:16" ht="32.450000000000003" customHeight="1" x14ac:dyDescent="0.25">
      <c r="A223" s="55" t="s">
        <v>216</v>
      </c>
      <c r="B223" s="56"/>
      <c r="C223" s="56"/>
      <c r="D223" s="56"/>
      <c r="E223" s="56"/>
      <c r="F223" s="56"/>
      <c r="G223" s="57"/>
      <c r="H223" s="26" t="s">
        <v>15</v>
      </c>
      <c r="I223" s="34" t="s">
        <v>97</v>
      </c>
      <c r="J223" s="18">
        <v>4902726445</v>
      </c>
      <c r="K223" s="27">
        <v>4902726445</v>
      </c>
      <c r="L223" s="27">
        <v>4902726445</v>
      </c>
      <c r="M223" s="27">
        <v>490272644.5</v>
      </c>
      <c r="N223" s="27">
        <v>490272644.5</v>
      </c>
      <c r="O223" s="19">
        <f t="shared" si="8"/>
        <v>1</v>
      </c>
      <c r="P223" s="39">
        <f t="shared" si="9"/>
        <v>0.1</v>
      </c>
    </row>
    <row r="224" spans="1:16" ht="32.450000000000003" customHeight="1" x14ac:dyDescent="0.25">
      <c r="A224" s="55" t="s">
        <v>216</v>
      </c>
      <c r="B224" s="56">
        <v>2103</v>
      </c>
      <c r="C224" s="56">
        <v>1900</v>
      </c>
      <c r="D224" s="56">
        <v>8</v>
      </c>
      <c r="E224" s="56" t="s">
        <v>98</v>
      </c>
      <c r="F224" s="56">
        <v>2103012</v>
      </c>
      <c r="G224" s="57">
        <v>2</v>
      </c>
      <c r="H224" s="26" t="s">
        <v>15</v>
      </c>
      <c r="I224" s="34" t="s">
        <v>97</v>
      </c>
      <c r="J224" s="25">
        <v>7796250</v>
      </c>
      <c r="K224" s="27">
        <v>7796250</v>
      </c>
      <c r="L224" s="27">
        <v>1896</v>
      </c>
      <c r="M224" s="27">
        <v>1896</v>
      </c>
      <c r="N224" s="27">
        <v>1896</v>
      </c>
      <c r="O224" s="19">
        <f t="shared" si="8"/>
        <v>2.431938431938432E-4</v>
      </c>
      <c r="P224" s="39">
        <f t="shared" si="9"/>
        <v>2.431938431938432E-4</v>
      </c>
    </row>
    <row r="225" spans="1:17" ht="14.45" customHeight="1" thickBot="1" x14ac:dyDescent="0.3">
      <c r="A225" s="46" t="s">
        <v>116</v>
      </c>
      <c r="B225" s="47"/>
      <c r="C225" s="47"/>
      <c r="D225" s="47"/>
      <c r="E225" s="47"/>
      <c r="F225" s="47"/>
      <c r="G225" s="47"/>
      <c r="H225" s="47"/>
      <c r="I225" s="48"/>
      <c r="J225" s="40">
        <f>J203+J10</f>
        <v>3450100361082</v>
      </c>
      <c r="K225" s="40">
        <f t="shared" ref="K225:N225" si="10">K203+K10</f>
        <v>2359083682590.4805</v>
      </c>
      <c r="L225" s="40">
        <f t="shared" si="10"/>
        <v>2169752685525.8799</v>
      </c>
      <c r="M225" s="40">
        <f t="shared" si="10"/>
        <v>1996120146652.6001</v>
      </c>
      <c r="N225" s="40">
        <f t="shared" si="10"/>
        <v>1996051874375.1602</v>
      </c>
      <c r="O225" s="41">
        <f t="shared" ref="O225" si="11">+L225/J225</f>
        <v>0.62889552721458075</v>
      </c>
      <c r="P225" s="42">
        <f t="shared" ref="P225" si="12">+M225/J225</f>
        <v>0.57856871909273644</v>
      </c>
      <c r="Q225" s="23"/>
    </row>
    <row r="227" spans="1:17" x14ac:dyDescent="0.25">
      <c r="A227" t="s">
        <v>218</v>
      </c>
    </row>
  </sheetData>
  <mergeCells count="229">
    <mergeCell ref="A224:G224"/>
    <mergeCell ref="A7:G9"/>
    <mergeCell ref="A6:I6"/>
    <mergeCell ref="A219:G219"/>
    <mergeCell ref="A220:G220"/>
    <mergeCell ref="A221:G221"/>
    <mergeCell ref="A222:G222"/>
    <mergeCell ref="A223:G223"/>
    <mergeCell ref="A214:G214"/>
    <mergeCell ref="A215:G215"/>
    <mergeCell ref="A216:G216"/>
    <mergeCell ref="A217:G217"/>
    <mergeCell ref="A218:G218"/>
    <mergeCell ref="A209:G209"/>
    <mergeCell ref="A210:G210"/>
    <mergeCell ref="A211:G211"/>
    <mergeCell ref="A212:G212"/>
    <mergeCell ref="A213:G213"/>
    <mergeCell ref="A204:G204"/>
    <mergeCell ref="A205:G205"/>
    <mergeCell ref="A206:G206"/>
    <mergeCell ref="A207:G207"/>
    <mergeCell ref="A208:G208"/>
    <mergeCell ref="A198:G198"/>
    <mergeCell ref="A199:G199"/>
    <mergeCell ref="A200:G200"/>
    <mergeCell ref="A201:G201"/>
    <mergeCell ref="A202:G202"/>
    <mergeCell ref="A193:G193"/>
    <mergeCell ref="A194:G194"/>
    <mergeCell ref="A195:G195"/>
    <mergeCell ref="A196:G196"/>
    <mergeCell ref="A197:G197"/>
    <mergeCell ref="A188:G188"/>
    <mergeCell ref="A189:G189"/>
    <mergeCell ref="A190:G190"/>
    <mergeCell ref="A191:G191"/>
    <mergeCell ref="A192:G192"/>
    <mergeCell ref="A183:G183"/>
    <mergeCell ref="A184:G184"/>
    <mergeCell ref="A185:G185"/>
    <mergeCell ref="A186:G186"/>
    <mergeCell ref="A187:G187"/>
    <mergeCell ref="A178:G178"/>
    <mergeCell ref="A179:G179"/>
    <mergeCell ref="A180:G180"/>
    <mergeCell ref="A181:G181"/>
    <mergeCell ref="A182:G182"/>
    <mergeCell ref="A173:G173"/>
    <mergeCell ref="A174:G174"/>
    <mergeCell ref="A175:G175"/>
    <mergeCell ref="A176:G176"/>
    <mergeCell ref="A177:G177"/>
    <mergeCell ref="A168:G168"/>
    <mergeCell ref="A169:G169"/>
    <mergeCell ref="A170:G170"/>
    <mergeCell ref="A171:G171"/>
    <mergeCell ref="A172:G172"/>
    <mergeCell ref="A163:G163"/>
    <mergeCell ref="A164:G164"/>
    <mergeCell ref="A165:G165"/>
    <mergeCell ref="A166:G166"/>
    <mergeCell ref="A167:G167"/>
    <mergeCell ref="A158:G158"/>
    <mergeCell ref="A159:G159"/>
    <mergeCell ref="A160:G160"/>
    <mergeCell ref="A161:G161"/>
    <mergeCell ref="A162:G162"/>
    <mergeCell ref="A153:G153"/>
    <mergeCell ref="A154:G154"/>
    <mergeCell ref="A155:G155"/>
    <mergeCell ref="A156:G156"/>
    <mergeCell ref="A157:G157"/>
    <mergeCell ref="A148:G148"/>
    <mergeCell ref="A149:G149"/>
    <mergeCell ref="A150:G150"/>
    <mergeCell ref="A151:G151"/>
    <mergeCell ref="A152:G152"/>
    <mergeCell ref="A143:G143"/>
    <mergeCell ref="A144:G144"/>
    <mergeCell ref="A145:G145"/>
    <mergeCell ref="A146:G146"/>
    <mergeCell ref="A147:G147"/>
    <mergeCell ref="A138:G138"/>
    <mergeCell ref="A139:G139"/>
    <mergeCell ref="A140:G140"/>
    <mergeCell ref="A141:G141"/>
    <mergeCell ref="A142:G142"/>
    <mergeCell ref="A133:G133"/>
    <mergeCell ref="A134:G134"/>
    <mergeCell ref="A135:G135"/>
    <mergeCell ref="A136:G136"/>
    <mergeCell ref="A137:G137"/>
    <mergeCell ref="A128:G128"/>
    <mergeCell ref="A129:G129"/>
    <mergeCell ref="A130:G130"/>
    <mergeCell ref="A131:G131"/>
    <mergeCell ref="A132:G132"/>
    <mergeCell ref="A123:G123"/>
    <mergeCell ref="A124:G124"/>
    <mergeCell ref="A125:G125"/>
    <mergeCell ref="A126:G126"/>
    <mergeCell ref="A127:G127"/>
    <mergeCell ref="A118:G118"/>
    <mergeCell ref="A119:G119"/>
    <mergeCell ref="A120:G120"/>
    <mergeCell ref="A121:G121"/>
    <mergeCell ref="A122:G122"/>
    <mergeCell ref="A113:G113"/>
    <mergeCell ref="A114:G114"/>
    <mergeCell ref="A115:G115"/>
    <mergeCell ref="A116:G116"/>
    <mergeCell ref="A117:G117"/>
    <mergeCell ref="A108:G108"/>
    <mergeCell ref="A109:G109"/>
    <mergeCell ref="A110:G110"/>
    <mergeCell ref="A111:G111"/>
    <mergeCell ref="A112:G112"/>
    <mergeCell ref="A103:G103"/>
    <mergeCell ref="A104:G104"/>
    <mergeCell ref="A105:G105"/>
    <mergeCell ref="A106:G106"/>
    <mergeCell ref="A107:G107"/>
    <mergeCell ref="A98:G98"/>
    <mergeCell ref="A99:G99"/>
    <mergeCell ref="A100:G100"/>
    <mergeCell ref="A101:G101"/>
    <mergeCell ref="A102:G102"/>
    <mergeCell ref="A93:G93"/>
    <mergeCell ref="A94:G94"/>
    <mergeCell ref="A95:G95"/>
    <mergeCell ref="A96:G96"/>
    <mergeCell ref="A97:G97"/>
    <mergeCell ref="A88:G88"/>
    <mergeCell ref="A89:G89"/>
    <mergeCell ref="A90:G90"/>
    <mergeCell ref="A91:G91"/>
    <mergeCell ref="A92:G92"/>
    <mergeCell ref="A83:G83"/>
    <mergeCell ref="A84:G84"/>
    <mergeCell ref="A85:G85"/>
    <mergeCell ref="A86:G86"/>
    <mergeCell ref="A87:G87"/>
    <mergeCell ref="A78:G78"/>
    <mergeCell ref="A79:G79"/>
    <mergeCell ref="A80:G80"/>
    <mergeCell ref="A81:G81"/>
    <mergeCell ref="A82:G82"/>
    <mergeCell ref="A73:G73"/>
    <mergeCell ref="A74:G74"/>
    <mergeCell ref="A75:G75"/>
    <mergeCell ref="A76:G76"/>
    <mergeCell ref="A77:G77"/>
    <mergeCell ref="A68:G68"/>
    <mergeCell ref="A69:G69"/>
    <mergeCell ref="A70:G70"/>
    <mergeCell ref="A71:G71"/>
    <mergeCell ref="A72:G72"/>
    <mergeCell ref="A63:G63"/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53:G53"/>
    <mergeCell ref="A54:G54"/>
    <mergeCell ref="A55:G55"/>
    <mergeCell ref="A56:G56"/>
    <mergeCell ref="A57:G57"/>
    <mergeCell ref="A48:G48"/>
    <mergeCell ref="A49:G49"/>
    <mergeCell ref="A50:G50"/>
    <mergeCell ref="A51:G51"/>
    <mergeCell ref="A52:G52"/>
    <mergeCell ref="A43:G43"/>
    <mergeCell ref="A44:G44"/>
    <mergeCell ref="A45:G45"/>
    <mergeCell ref="A46:G46"/>
    <mergeCell ref="A47:G47"/>
    <mergeCell ref="A25:G25"/>
    <mergeCell ref="A26:G26"/>
    <mergeCell ref="A27:G27"/>
    <mergeCell ref="A38:G38"/>
    <mergeCell ref="A39:G39"/>
    <mergeCell ref="A40:G40"/>
    <mergeCell ref="A41:G41"/>
    <mergeCell ref="A42:G42"/>
    <mergeCell ref="A33:G33"/>
    <mergeCell ref="A34:G34"/>
    <mergeCell ref="A35:G35"/>
    <mergeCell ref="A36:G36"/>
    <mergeCell ref="A37:G37"/>
    <mergeCell ref="A1:P1"/>
    <mergeCell ref="A2:P2"/>
    <mergeCell ref="A3:P3"/>
    <mergeCell ref="J6:J9"/>
    <mergeCell ref="K6:K9"/>
    <mergeCell ref="L6:L9"/>
    <mergeCell ref="M6:M9"/>
    <mergeCell ref="N6:N9"/>
    <mergeCell ref="O6:O9"/>
    <mergeCell ref="A203:I203"/>
    <mergeCell ref="A225:I225"/>
    <mergeCell ref="P6:P9"/>
    <mergeCell ref="I7:I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10:I10"/>
    <mergeCell ref="A28:G28"/>
    <mergeCell ref="A29:G29"/>
    <mergeCell ref="A30:G30"/>
    <mergeCell ref="A31:G31"/>
    <mergeCell ref="A32:G32"/>
    <mergeCell ref="A23:G23"/>
    <mergeCell ref="A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2025-08-20T19:27:31Z</dcterms:created>
  <dcterms:modified xsi:type="dcterms:W3CDTF">2025-08-28T16:06:09Z</dcterms:modified>
</cp:coreProperties>
</file>