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MAY" sheetId="23" r:id="rId1"/>
    <sheet name="Pozos perforados 2015-MAY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 2015-MAY'!$B$3:$I$116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3" l="1"/>
  <c r="F14" i="23"/>
  <c r="F12" i="23"/>
  <c r="F7" i="23" l="1"/>
</calcChain>
</file>

<file path=xl/sharedStrings.xml><?xml version="1.0" encoding="utf-8"?>
<sst xmlns="http://schemas.openxmlformats.org/spreadsheetml/2006/main" count="118" uniqueCount="80">
  <si>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</si>
  <si>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</si>
  <si>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</si>
  <si>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</si>
  <si>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</si>
  <si>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</si>
  <si>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</si>
  <si>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</si>
  <si>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</si>
  <si>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</si>
  <si>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</si>
  <si>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</si>
  <si>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</si>
  <si>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</si>
  <si>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</si>
  <si>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</si>
  <si>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</si>
  <si>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</si>
  <si>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</si>
  <si>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</si>
  <si>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</si>
  <si>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</si>
  <si>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</si>
  <si>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</si>
  <si>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</si>
  <si>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</si>
  <si>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</si>
  <si>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</si>
  <si>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</si>
  <si>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</si>
  <si>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</si>
  <si>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</si>
  <si>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</si>
  <si>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</si>
  <si>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</si>
  <si>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</si>
  <si>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</si>
  <si>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</si>
  <si>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</si>
  <si>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</si>
  <si>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</si>
  <si>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</si>
  <si>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</si>
  <si>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</si>
  <si>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</si>
  <si>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</si>
  <si>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</si>
  <si>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</si>
  <si>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Producción</t>
  </si>
  <si>
    <t>BOTOTO-1</t>
  </si>
  <si>
    <t>MORICHITO</t>
  </si>
  <si>
    <t>CASANARE</t>
  </si>
  <si>
    <t>DCX</t>
  </si>
  <si>
    <t>Completamiento</t>
  </si>
  <si>
    <t>MOCHUELO-1</t>
  </si>
  <si>
    <t>MIDAS</t>
  </si>
  <si>
    <t>PETROLATINA ENERGY PLC</t>
  </si>
  <si>
    <t>Perforado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</si>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</sst>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opLeftCell="A2" workbookViewId="0">
      <selection activeCell="G21" sqref="G21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6" customWidth="1"/>
  </cols>
  <sheetData>
    <row r="1" spans="1:6" hidden="1" x14ac:dyDescent="0.25"/>
    <row r="4" spans="1:6" x14ac:dyDescent="0.25">
      <c r="A4" s="51" t="s">
        <v>27</v>
      </c>
      <c r="B4" s="51"/>
      <c r="C4" s="51"/>
      <c r="D4" s="51"/>
      <c r="E4" s="51"/>
      <c r="F4" s="51"/>
    </row>
    <row r="5" spans="1:6" x14ac:dyDescent="0.25">
      <c r="A5" s="51" t="s">
        <v>16</v>
      </c>
      <c r="B5" s="51" t="s">
        <v>17</v>
      </c>
      <c r="C5" s="51" t="s">
        <v>10</v>
      </c>
      <c r="D5" s="51" t="s">
        <v>1</v>
      </c>
      <c r="E5" s="51" t="s">
        <v>0</v>
      </c>
      <c r="F5" s="51" t="s">
        <v>18</v>
      </c>
    </row>
    <row r="6" spans="1:6" x14ac:dyDescent="0.25">
      <c r="A6" t="s">
        <v>3</v>
      </c>
      <c r="B6" t="s">
        <v>28</v>
      </c>
      <c r="F6" s="50"/>
    </row>
    <row r="7" spans="1:6" x14ac:dyDescent="0.25">
      <c r="C7" t="s">
        <v>29</v>
      </c>
      <c r="D7" t="s">
        <v>30</v>
      </c>
      <c r="E7" t="s">
        <v>31</v>
      </c>
      <c r="F7" s="50">
        <f>100*1.6</f>
        <v>160</v>
      </c>
    </row>
    <row r="8" spans="1:6" x14ac:dyDescent="0.25">
      <c r="C8" t="s">
        <v>42</v>
      </c>
      <c r="D8" t="s">
        <v>30</v>
      </c>
      <c r="E8" t="s">
        <v>43</v>
      </c>
      <c r="F8" s="50">
        <v>328</v>
      </c>
    </row>
    <row r="9" spans="1:6" x14ac:dyDescent="0.25">
      <c r="C9" t="s">
        <v>64</v>
      </c>
      <c r="D9" t="s">
        <v>30</v>
      </c>
      <c r="E9" t="s">
        <v>43</v>
      </c>
      <c r="F9" s="50">
        <v>200</v>
      </c>
    </row>
    <row r="10" spans="1:6" x14ac:dyDescent="0.25">
      <c r="C10" t="s">
        <v>79</v>
      </c>
      <c r="D10" t="s">
        <v>46</v>
      </c>
      <c r="E10" t="s">
        <v>73</v>
      </c>
      <c r="F10" s="50">
        <v>24</v>
      </c>
    </row>
    <row r="11" spans="1:6" x14ac:dyDescent="0.25">
      <c r="C11" t="s">
        <v>66</v>
      </c>
      <c r="D11" t="s">
        <v>30</v>
      </c>
      <c r="E11" t="s">
        <v>67</v>
      </c>
      <c r="F11" s="50">
        <v>275.36</v>
      </c>
    </row>
    <row r="12" spans="1:6" x14ac:dyDescent="0.25">
      <c r="A12" s="51"/>
      <c r="B12" s="51"/>
      <c r="C12" s="51"/>
      <c r="D12" s="51" t="s">
        <v>69</v>
      </c>
      <c r="E12" s="51"/>
      <c r="F12" s="51">
        <f>SUM(F7:F11)</f>
        <v>987.36</v>
      </c>
    </row>
    <row r="13" spans="1:6" x14ac:dyDescent="0.25">
      <c r="A13" t="s">
        <v>68</v>
      </c>
      <c r="B13" t="s">
        <v>28</v>
      </c>
      <c r="C13" t="s">
        <v>65</v>
      </c>
      <c r="D13" t="s">
        <v>72</v>
      </c>
      <c r="E13" t="s">
        <v>71</v>
      </c>
      <c r="F13" s="50">
        <v>69</v>
      </c>
    </row>
    <row r="14" spans="1:6" x14ac:dyDescent="0.25">
      <c r="A14" s="51"/>
      <c r="B14" s="51"/>
      <c r="C14" s="51"/>
      <c r="D14" s="51" t="s">
        <v>70</v>
      </c>
      <c r="E14" s="51"/>
      <c r="F14" s="51">
        <f>+F13</f>
        <v>69</v>
      </c>
    </row>
    <row r="15" spans="1:6" x14ac:dyDescent="0.25">
      <c r="F15" s="50"/>
    </row>
    <row r="16" spans="1:6" x14ac:dyDescent="0.25">
      <c r="A16" s="51" t="s">
        <v>6</v>
      </c>
      <c r="B16" s="51"/>
      <c r="C16" s="51"/>
      <c r="D16" s="51"/>
      <c r="E16" s="51"/>
      <c r="F16" s="52">
        <f>+F12+F14</f>
        <v>1056.3600000000001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I15" sqref="I15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6.7109375" style="2" customWidth="1"/>
    <col min="7" max="7" width="12.28515625" style="2" customWidth="1"/>
    <col min="8" max="8" width="41.28515625" style="1" customWidth="1"/>
    <col min="9" max="9" width="23.4257812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3" t="s">
        <v>20</v>
      </c>
      <c r="D4" s="53" t="s">
        <v>4</v>
      </c>
      <c r="E4" s="53" t="s">
        <v>2</v>
      </c>
      <c r="F4" s="53" t="s">
        <v>14</v>
      </c>
      <c r="G4" s="53" t="s">
        <v>19</v>
      </c>
      <c r="H4" s="53" t="s">
        <v>5</v>
      </c>
      <c r="I4" s="55" t="s">
        <v>26</v>
      </c>
    </row>
    <row r="5" spans="1:9" ht="34.5" customHeight="1" x14ac:dyDescent="0.25">
      <c r="B5" s="11">
        <v>2</v>
      </c>
      <c r="C5" s="53" t="s">
        <v>21</v>
      </c>
      <c r="D5" s="53" t="s">
        <v>22</v>
      </c>
      <c r="E5" s="53" t="s">
        <v>15</v>
      </c>
      <c r="F5" s="53" t="s">
        <v>23</v>
      </c>
      <c r="G5" s="53" t="s">
        <v>19</v>
      </c>
      <c r="H5" s="53" t="s">
        <v>24</v>
      </c>
      <c r="I5" s="56" t="s">
        <v>25</v>
      </c>
    </row>
    <row r="6" spans="1:9" ht="30.75" customHeight="1" x14ac:dyDescent="0.25">
      <c r="B6" s="11">
        <v>3</v>
      </c>
      <c r="C6" s="53" t="s">
        <v>32</v>
      </c>
      <c r="D6" s="53" t="s">
        <v>33</v>
      </c>
      <c r="E6" s="48" t="s">
        <v>36</v>
      </c>
      <c r="F6" s="48" t="s">
        <v>34</v>
      </c>
      <c r="G6" s="56" t="s">
        <v>19</v>
      </c>
      <c r="H6" s="57" t="s">
        <v>35</v>
      </c>
      <c r="I6" s="55" t="s">
        <v>41</v>
      </c>
    </row>
    <row r="7" spans="1:9" ht="24.75" customHeight="1" x14ac:dyDescent="0.25">
      <c r="B7" s="11">
        <v>4</v>
      </c>
      <c r="C7" s="54" t="s">
        <v>37</v>
      </c>
      <c r="D7" s="58" t="s">
        <v>38</v>
      </c>
      <c r="E7" s="48" t="s">
        <v>2</v>
      </c>
      <c r="F7" s="48" t="s">
        <v>14</v>
      </c>
      <c r="G7" s="56" t="s">
        <v>19</v>
      </c>
      <c r="H7" s="55" t="s">
        <v>39</v>
      </c>
      <c r="I7" s="55" t="s">
        <v>40</v>
      </c>
    </row>
    <row r="8" spans="1:9" ht="32.25" customHeight="1" x14ac:dyDescent="0.25">
      <c r="B8" s="11">
        <v>5</v>
      </c>
      <c r="C8" s="54" t="s">
        <v>44</v>
      </c>
      <c r="D8" s="55" t="s">
        <v>45</v>
      </c>
      <c r="E8" s="59" t="s">
        <v>46</v>
      </c>
      <c r="F8" s="48" t="s">
        <v>34</v>
      </c>
      <c r="G8" s="55" t="s">
        <v>19</v>
      </c>
      <c r="H8" s="55" t="s">
        <v>47</v>
      </c>
      <c r="I8" s="55" t="s">
        <v>48</v>
      </c>
    </row>
    <row r="9" spans="1:9" ht="24.75" customHeight="1" x14ac:dyDescent="0.25">
      <c r="B9" s="11">
        <v>6</v>
      </c>
      <c r="C9" s="54" t="s">
        <v>49</v>
      </c>
      <c r="D9" s="55" t="s">
        <v>50</v>
      </c>
      <c r="E9" s="59" t="s">
        <v>2</v>
      </c>
      <c r="F9" s="48" t="s">
        <v>51</v>
      </c>
      <c r="G9" s="55" t="s">
        <v>19</v>
      </c>
      <c r="H9" s="56" t="s">
        <v>52</v>
      </c>
      <c r="I9" s="58" t="s">
        <v>53</v>
      </c>
    </row>
    <row r="10" spans="1:9" ht="28.5" customHeight="1" x14ac:dyDescent="0.25">
      <c r="B10" s="11">
        <v>7</v>
      </c>
      <c r="C10" s="21" t="s">
        <v>54</v>
      </c>
      <c r="D10" s="12" t="s">
        <v>55</v>
      </c>
      <c r="E10" s="59" t="s">
        <v>46</v>
      </c>
      <c r="F10" s="13" t="s">
        <v>34</v>
      </c>
      <c r="G10" s="15" t="s">
        <v>19</v>
      </c>
      <c r="H10" s="14" t="s">
        <v>56</v>
      </c>
      <c r="I10" s="14" t="s">
        <v>57</v>
      </c>
    </row>
    <row r="11" spans="1:9" ht="24.75" customHeight="1" x14ac:dyDescent="0.25">
      <c r="B11" s="11">
        <v>8</v>
      </c>
      <c r="C11" s="21" t="s">
        <v>58</v>
      </c>
      <c r="D11" s="14" t="s">
        <v>59</v>
      </c>
      <c r="E11" s="59" t="s">
        <v>2</v>
      </c>
      <c r="F11" s="48" t="s">
        <v>51</v>
      </c>
      <c r="G11" s="15" t="s">
        <v>19</v>
      </c>
      <c r="H11" s="14" t="s">
        <v>60</v>
      </c>
      <c r="I11" s="14" t="s">
        <v>53</v>
      </c>
    </row>
    <row r="12" spans="1:9" ht="34.5" customHeight="1" x14ac:dyDescent="0.25">
      <c r="B12" s="11">
        <v>9</v>
      </c>
      <c r="C12" s="21" t="s">
        <v>61</v>
      </c>
      <c r="D12" s="12" t="s">
        <v>42</v>
      </c>
      <c r="E12" s="59" t="s">
        <v>2</v>
      </c>
      <c r="F12" s="19" t="s">
        <v>62</v>
      </c>
      <c r="G12" s="14" t="s">
        <v>19</v>
      </c>
      <c r="H12" s="16" t="s">
        <v>63</v>
      </c>
      <c r="I12" s="14" t="s">
        <v>57</v>
      </c>
    </row>
    <row r="13" spans="1:9" ht="28.5" customHeight="1" x14ac:dyDescent="0.25">
      <c r="B13" s="11">
        <v>10</v>
      </c>
      <c r="C13" s="21" t="s">
        <v>74</v>
      </c>
      <c r="D13" s="12" t="s">
        <v>76</v>
      </c>
      <c r="E13" s="59" t="s">
        <v>46</v>
      </c>
      <c r="F13" s="48" t="s">
        <v>51</v>
      </c>
      <c r="G13" s="14" t="s">
        <v>19</v>
      </c>
      <c r="H13" s="14" t="s">
        <v>78</v>
      </c>
      <c r="I13" s="14" t="s">
        <v>57</v>
      </c>
    </row>
    <row r="14" spans="1:9" ht="24.75" customHeight="1" x14ac:dyDescent="0.25">
      <c r="B14" s="11">
        <v>11</v>
      </c>
      <c r="C14" s="21" t="s">
        <v>75</v>
      </c>
      <c r="D14" s="12" t="s">
        <v>77</v>
      </c>
      <c r="E14" s="48" t="s">
        <v>2</v>
      </c>
      <c r="F14" s="13" t="s">
        <v>51</v>
      </c>
      <c r="G14" s="14" t="s">
        <v>19</v>
      </c>
      <c r="H14" s="14" t="s">
        <v>60</v>
      </c>
      <c r="I14" s="14" t="s">
        <v>57</v>
      </c>
    </row>
    <row r="15" spans="1:9" ht="24.75" customHeight="1" x14ac:dyDescent="0.25">
      <c r="B15" s="11"/>
      <c r="C15" s="21"/>
      <c r="D15" s="12"/>
      <c r="E15" s="13"/>
      <c r="F15" s="13"/>
      <c r="G15" s="14"/>
      <c r="H15" s="14"/>
      <c r="I15" s="28"/>
    </row>
    <row r="16" spans="1:9" ht="24.75" customHeight="1" x14ac:dyDescent="0.25">
      <c r="B16" s="11"/>
      <c r="C16" s="13"/>
      <c r="D16" s="12"/>
      <c r="E16" s="21"/>
      <c r="F16" s="21"/>
      <c r="G16" s="15"/>
      <c r="H16" s="15"/>
      <c r="I16" s="15"/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39"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 E15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53 F6:F8 F17 F35 F32:F33 F23:F26 F29:F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E30 F17 F26 F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">
      <formula1>COUNTIF(K:K,$J31)&lt;=1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0:E91 F12 F14:F16 E15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14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 F11 F13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:E16">
      <formula1>COUNTIF(L:L,$J14)&lt;=1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5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976EEB27-D6F6-41A6-8D0D-3D8647F58239}"/>
</file>

<file path=customXml/itemProps2.xml><?xml version="1.0" encoding="utf-8"?>
<ds:datastoreItem xmlns:ds="http://schemas.openxmlformats.org/officeDocument/2006/customXml" ds:itemID="{258FE710-CBFD-43C0-96BB-5845403BCDB1}"/>
</file>

<file path=customXml/itemProps3.xml><?xml version="1.0" encoding="utf-8"?>
<ds:datastoreItem xmlns:ds="http://schemas.openxmlformats.org/officeDocument/2006/customXml" ds:itemID="{53822409-9E12-4DA8-8F41-C21E184DF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2015-MAY</vt:lpstr>
      <vt:lpstr>Pozos perforados 2015-MAY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Mayo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2015-07-01T13:21:27Z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6200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