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chmydocs.anh.gov.co\sperfiles\patricia.marin\Desktop\ANH2025\PLAN DE ACCIÓN 2025\Reporte seguimiento Noviembre 2025\"/>
    </mc:Choice>
  </mc:AlternateContent>
  <xr:revisionPtr revIDLastSave="0" documentId="13_ncr:1_{B1194FF8-3B10-49F7-B0CB-C012A7A36617}" xr6:coauthVersionLast="47" xr6:coauthVersionMax="47" xr10:uidLastSave="{00000000-0000-0000-0000-000000000000}"/>
  <bookViews>
    <workbookView xWindow="-120" yWindow="-120" windowWidth="29040" windowHeight="15720" xr2:uid="{545041D5-C0E3-4605-93E9-BFBD1046C083}"/>
  </bookViews>
  <sheets>
    <sheet name="Hoja1" sheetId="1" r:id="rId1"/>
  </sheets>
  <definedNames>
    <definedName name="_xlnm._FilterDatabase" localSheetId="0" hidden="1">Hoja1!$A$2:$AQ$74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1" i="1" l="1"/>
  <c r="AH54" i="1"/>
  <c r="AQ19" i="1"/>
  <c r="AP19" i="1"/>
  <c r="AB19" i="1"/>
  <c r="AB10" i="1"/>
  <c r="AQ5" i="1"/>
  <c r="AP5" i="1"/>
</calcChain>
</file>

<file path=xl/sharedStrings.xml><?xml version="1.0" encoding="utf-8"?>
<sst xmlns="http://schemas.openxmlformats.org/spreadsheetml/2006/main" count="1591" uniqueCount="757">
  <si>
    <t>PROGRAMACIÓN</t>
  </si>
  <si>
    <t>SEGUIMIENTO</t>
  </si>
  <si>
    <t>ID</t>
  </si>
  <si>
    <t xml:space="preserve">Vicepresidencia/ Oficina Asesora </t>
  </si>
  <si>
    <t>Gerencia / Grupo</t>
  </si>
  <si>
    <t>Topo o Clasificación General Indicador</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</si>
  <si>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</si>
  <si>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</si>
  <si>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</si>
  <si>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</si>
  <si>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Objetivo del indicador (Qué mide el Indicador?)</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</si>
  <si>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</si>
  <si>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</si>
  <si>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</si>
  <si>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</si>
  <si>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</si>
  <si>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</si>
  <si>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</si>
  <si>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</si>
  <si>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r>
      <t xml:space="preserve">Ejecución Presupuestal acumulada </t>
    </r>
    <r>
      <rPr>
        <b/>
        <u/>
        <sz val="11"/>
        <color theme="0"/>
        <rFont val="Aptos Narrow"/>
        <family val="2"/>
        <scheme val="minor"/>
      </rPr>
      <t>al mes de reporte</t>
    </r>
    <r>
      <rPr>
        <b/>
        <sz val="11"/>
        <color theme="0"/>
        <rFont val="Aptos Narrow"/>
        <family val="2"/>
        <scheme val="minor"/>
      </rPr>
      <t xml:space="preserve"> - compromisos asociados a la columna G- Presupuesto programado $ (cifras en pesos )</t>
    </r>
  </si>
  <si>
    <r>
      <t xml:space="preserve">Ejecución Presupuestal acumulada </t>
    </r>
    <r>
      <rPr>
        <b/>
        <u/>
        <sz val="11"/>
        <color theme="0"/>
        <rFont val="Aptos Narrow"/>
        <family val="2"/>
        <scheme val="minor"/>
      </rPr>
      <t>al mes de reporte</t>
    </r>
    <r>
      <rPr>
        <b/>
        <sz val="11"/>
        <color theme="0"/>
        <rFont val="Aptos Narrow"/>
        <family val="2"/>
        <scheme val="minor"/>
      </rPr>
      <t xml:space="preserve"> - obligaciones asociadas a la columna G- Presupuesto programado $ (cifras en pesos )</t>
    </r>
  </si>
  <si>
    <r>
      <t xml:space="preserve">Avance cuantitativo meta
</t>
    </r>
    <r>
      <rPr>
        <b/>
        <u/>
        <sz val="11"/>
        <color rgb="FFFFFFFF"/>
        <rFont val="Aptos Narrow"/>
        <family val="2"/>
        <scheme val="minor"/>
      </rPr>
      <t>(solo ingresar números)</t>
    </r>
  </si>
  <si>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</si>
  <si>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</si>
  <si>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</si>
  <si>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</si>
  <si>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</si>
  <si>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</si>
  <si>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</si>
  <si>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</si>
  <si>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</si>
  <si>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</si>
  <si>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</si>
  <si>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 xml:space="preserve">Ligia Rubiela Gomez
</t>
  </si>
  <si>
    <t>ligia.rubiela@anh.gov.co</t>
  </si>
  <si>
    <t>Se han realizado  y presentado oportunamente las diferentes declaraciones tributarias a nivel Nacional y Distrital. Al igual que la informacion exógea Nacional (DIAN)</t>
  </si>
  <si>
    <t>No se evidencia incumplimiento, ya que que se han realizado  y presentado oportunamente las diferentes declaraciones tributarias a a nivel Nacional y Distrital. Al igual que la informacion exógea Nacional (DIAN)</t>
  </si>
  <si>
    <t>No se evidencia incumplimiento, ya que que se han realizado  y presentado oportunamente las diferentes declaraciones tributarias a a nivel Nacional y Distrital.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</si>
  <si>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</si>
  <si>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</si>
  <si>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</si>
  <si>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</si>
  <si>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</si>
  <si>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</si>
  <si>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</si>
  <si>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</si>
  <si>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Se hace traslado de excedentes de acuerdo a  CONPES 4139 del 01 agosto 2024</t>
  </si>
  <si>
    <t>Se hace traslado de excedentes de acuerdo a  CONPES 4150 del 30 de mayo de 2025
https://anhcol-my.sharepoint.com/:f:/g/personal/diana_rojas_anh_gov_co/Eu8mkk7Z_YxIhsBlkhJ3Yz8B-do78Y3BViCEoKMakaaEug?e=F26tXf</t>
  </si>
  <si>
    <t>-</t>
  </si>
  <si>
    <t>N.A. SE DIO CUMPLIMIENTO 100% (feb-agosto)</t>
  </si>
  <si>
    <t>N.A. SE DIO CUMPLIMIENTO 100% (feb -agos)</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</si>
  <si>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</si>
  <si>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</si>
  <si>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</si>
  <si>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publicado en página web institucional con la periocidad definida</t>
  </si>
  <si>
    <t>Unidad</t>
  </si>
  <si>
    <t>Carolina Hernández Ordoñez</t>
  </si>
  <si>
    <t>carolina.hernandez@anh.gov.co</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</si>
  <si>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</si>
  <si>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En cumplimiento de lo establecido en los planes de acción institucional, se continúa con el envío mensual del formulario de encuesta de satisfacción a los diferentes grupos de valor que interactúan con la entidad a través de los canales de Peticiones, Quejas, Reclamos, Sugerencias y Denuncias (PQRSD). Los datos recolectados se almacenan de manera organizada en el espacio de OneDrive del Grupo de Participación Ciudadana, facilitando su trazabilidad, análisis y consulta.
De acuerdo con la periodicidad definida (semestral), el primer informe consolidado será presentado en el mes de agosto. Este documento incluirá los principales hallazgos, indicadores de satisfacción reportados y recomendaciones estratégicas para fortalecer la atención y el relacionamiento con la ciudadanía</t>
  </si>
  <si>
    <t>ADMINISTRATIVO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</si>
  <si>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</si>
  <si>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</si>
  <si>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</si>
  <si>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Trimestral</t>
  </si>
  <si>
    <t>Cinddy Lorena Bastidas Robayo</t>
  </si>
  <si>
    <t>Jorge Edisson Sanabria</t>
  </si>
  <si>
    <t>jorge.sanabria@anh.gov.co</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</si>
  <si>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</si>
  <si>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Elaboración del Plan de Mejoramiento Archivístico dirigido al Archivo General de la Nación (AGN) y a la solicitud de una propuesta económica para la prestación de los servicios mencionados.</t>
  </si>
  <si>
    <t>Se adelantó el proceso de contratación conforme a los lineamientos internos de la ANH, dentro del cual se realizó el sondeo de mercado y el análisis respectivo para la suscripción del contrato, con el fin de dar cumplimiento a las actividades previstas en el Plan de Mejoramiento Archivístico (PMA), presentado ante el Archivo General de la Nación (AGN) y la Procuraduría General de la Nación.</t>
  </si>
  <si>
    <t xml:space="preserve">Se dió inicio al contrato interadministrativo 604 de 2025 con CORPODESARROLLO, cuyo objeto es "Contratar el servicio para el fortalecimiento en la Administración y Gestión de la Información en cuanto a custodia, consultas y prestamos de la información, Levantamiento de Inventario documental y elaboración de los instrumentos archivísticos del acervo documental de la ANH." para avanzar en el PMA institucional. </t>
  </si>
  <si>
    <t>Este reporte es trimestral, en el mes de diciembre se subirá la información pertinente</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</si>
  <si>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</si>
  <si>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</si>
  <si>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</si>
  <si>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</si>
  <si>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</si>
  <si>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</si>
  <si>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</si>
  <si>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</si>
  <si>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</si>
  <si>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En el mes de junio, el GIT Administrativo materializó la firma de dos procesos contractuales y continuó con la estructuración de estudios técnicos orientados a satisfacer otras necesidades relacionadas con la planta física y la flota vehicular de la ANH.</t>
  </si>
  <si>
    <t>Durante julio y agosto de la presente vigencia, el GIT Administrativo adelantó la contratación de bienes y servicios previstos en el Plan Anual de Adquisiciones, con el propósito de atender de manera eficiente y oportuna las necesidades institucionales de la ANH.</t>
  </si>
  <si>
    <t>El reporte es semestral por tal razón la información se aportará en el mes de Diciembre</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</si>
  <si>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</si>
  <si>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</si>
  <si>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</si>
  <si>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 xml:space="preserve"> A MAYO la ANH, ha comprometido un total del 58,95% del total de la apropiacion inicial que es de 3,064,210,361,082</t>
  </si>
  <si>
    <t xml:space="preserve"> A JUNIO la ANH, ha comprometido un total del 71,69% del total de la apropiacion inicial que es de 3,064,210,361,082</t>
  </si>
  <si>
    <t>Para el mes Agosto de la presente vigencia la ANH, ha comprometido un total del 65.30 % del total de la apropiación inicial que es de 3,064,210,361,082</t>
  </si>
  <si>
    <t>Para el mes noviembre de la presente vigencia la ANH, ha comprometido un total del 66.33% del total de la apropiación inicial que es de 3,064,210,361,082</t>
  </si>
  <si>
    <t>CONTROL INTERNO DISCIPLINARIO</t>
  </si>
  <si>
    <t>Procesos disciplinarios gestionados durante el periodo</t>
  </si>
  <si>
    <t xml:space="preserve">Se evalua si el total de las decisiones son tramitadas (evaluadas) por el área durante la vigencia. </t>
  </si>
  <si>
    <t>(# de quejas y denuncias recibidas/# procesos tramitados)*100</t>
  </si>
  <si>
    <t>semestral</t>
  </si>
  <si>
    <t>Expedientes en control doc, sujetos a reserva durante su trámite y base de datos de registro de procesos disciplinarios</t>
  </si>
  <si>
    <t xml:space="preserve">Libia Magali Duque Bravo
</t>
  </si>
  <si>
    <t>Magali Duque</t>
  </si>
  <si>
    <t>libia.duque@anh.gov.co</t>
  </si>
  <si>
    <t>Se trata de la meta alcanzada en el periodo no es acumulativo. Corresponde a la totalidad de las actuaciones adelantadas en el periodo que asciende a 17 actuaciones las cuales recibieron trámite en el mismo periodo</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</si>
  <si>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</si>
  <si>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</si>
  <si>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</si>
  <si>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</si>
  <si>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Reportes Sistema SIIF de Min. Hacienda</t>
  </si>
  <si>
    <t>Patricia Marin Ruiz</t>
  </si>
  <si>
    <t>patricia.marin@anh.gov.co</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</si>
  <si>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</si>
  <si>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</si>
  <si>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</si>
  <si>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0,5% en el mes de Abril de 2025 ($2061 millones obligados de $385.890 apropiados)</t>
  </si>
  <si>
    <t>Le ejecución presupuestal en inversión en obligaciones fue de 0,8% en el mes de Mayo de 2025 ($ 2.974 millones obligados de $385.890 apropiados)</t>
  </si>
  <si>
    <t>Le ejecución presupuestal en inversión en obligaciones fue de 1% en el mes de junio de 2025 ($3.679 millones obligados de $385.890 apropiados)</t>
  </si>
  <si>
    <t>Le ejecución presupuestal en inversión en obligaciones fue de 7% en el mes de julio de 2025 ($26.687 millones obligados de $385.890 apropiados)</t>
  </si>
  <si>
    <t>La ejecución presupuestal en inversión en obligaciones fue de 7,15% en el mes de Agosto de 2025 ($27.609 millones obligados de $385.890 apropiados)</t>
  </si>
  <si>
    <t>La ejecución presupuestal en inversión en obligaciones fue de 11% en el mes de septiembre de 2025 ($42.057 millones obligados de $385.890 apropiados)</t>
  </si>
  <si>
    <t>La ejecución presupuestal en inversión en obligaciones fue de 16,4% en el mes de octubre de 2025 ($63.103 millones obligados de $385.890 apropiados)</t>
  </si>
  <si>
    <t>Caracterizaciones de procesos actualizadas y aprobadas</t>
  </si>
  <si>
    <t>El indicador mide el avance en la revisión y actualización de las caracterizaciones de los 20 procesos que actualemente conforman el Sistema Integral de Gestión y Control de la entidad. Es un indicador acumulado.</t>
  </si>
  <si>
    <t>Caracterizaciones actualizadas/Numero de procesos que conforman el sistema de Gestión.</t>
  </si>
  <si>
    <t>Aplicativo SIGECO - Modulo de Documentos</t>
  </si>
  <si>
    <t xml:space="preserve">Laura Caterin Sierra Guerrero
</t>
  </si>
  <si>
    <t>Carmen Sánchez</t>
  </si>
  <si>
    <t>carmen.sanchez@anh.gov.co</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</si>
  <si>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</si>
  <si>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</si>
  <si>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</si>
  <si>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</si>
  <si>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</si>
  <si>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Durante el mes de Septiembre se realizó la revisión y actualizaciación de las caracterizaciónes del procesos de Identificación de Oportunidades Exploratorias y Promoción y Asignación de Areas. Lo que representa un avance del 25% sobre el total de las 20 caracterizaciones</t>
  </si>
  <si>
    <t>Requerimientos frente al SIGECO atendidos de forma oportuna</t>
  </si>
  <si>
    <t>El indicador mide la eficacia en la atención a los requerimientos realizados por los usuarios del sistema SIGECO</t>
  </si>
  <si>
    <t>No. De requerimientos atendidos/ No. De resquerimientos recibidos.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</si>
  <si>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</si>
  <si>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</si>
  <si>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</si>
  <si>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</si>
  <si>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</si>
  <si>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</si>
  <si>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En el mes deJunio se recibieron 12 requerimientos relacionados con el modulo de documentos, indicadores, mejora y riesgos los cuales fueron atendidos de forma oportuna.</t>
  </si>
  <si>
    <t>En el mes deJulio se recibieron 09 requerimientos relacionados con el modulo de documentos, indicadores, mejora y riesgos los cuales fueron atendidos de forma oportuna.</t>
  </si>
  <si>
    <t>En el mes de Septiembre se recibieron 12 requerimientos relacionados con el modulo de documentos, indicadores, mejora y riesgos los cuales fueron atendidos de forma oportuna.</t>
  </si>
  <si>
    <t>En el mes de Octubre se recibieron  10 requerimientos relacionados con el modulo de documentos, indicadores, mejora y riesgos los cuales fueron atendidos de forma oportuna.</t>
  </si>
  <si>
    <t>En el mes de Noviembre se recibieron  8 requerimientos relacionados con el modulo de documentos, indicadores, mejora y riesgos los cuales fueron atendidos de forma oportuna.</t>
  </si>
  <si>
    <t>Puntaje obtenido en la Evaluación de la gestión institucional FURAG II (MIPG-ANH)</t>
  </si>
  <si>
    <t>Se  evalúa el modelo a través de la herramienta FRURAG II, que arroja el resultado según la variables evaluadas.</t>
  </si>
  <si>
    <t>Resultado de la Evaluación</t>
  </si>
  <si>
    <t>Número</t>
  </si>
  <si>
    <t>Departamento Administrativo de la Función Publica</t>
  </si>
  <si>
    <t>N.A</t>
  </si>
  <si>
    <t xml:space="preserve">En el mes de Junio se recibieron los resultados del FURAG en donde la entidad obtubo un Índice de desempeño Institucional de 90,1. El año anterior el puntaje se ubicó en un 86,2. Teniendo un aumento de 3,9 puntos frente a la medición de la vigencia atenterior y ubicandonos 3,1 puntos por encima de la meta establecida para la vigecia. </t>
  </si>
  <si>
    <t xml:space="preserve">Contrato de soporte y mantenimiento. </t>
  </si>
  <si>
    <t>Se mide con la suscripción del contrato de soporte y mantenimiento de la herramienta SIGECO</t>
  </si>
  <si>
    <t>Contrato suscrito</t>
  </si>
  <si>
    <t>SECOPII</t>
  </si>
  <si>
    <t>Se suscribe el contrato 601 de 2025 en el cual se haran nuevos desarrollos y incluye el soporte y mantenimiento del aplicativo SIGECO.</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</si>
  <si>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</si>
  <si>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</si>
  <si>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</si>
  <si>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</si>
  <si>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Se realiza la publicación del Programa de Transparencia y Etica Pública el Cual se encuenta disponible en el siguiente enlace: https://www.anh.gov.co/es/participa/participa-programa-de-transparencia-y-%C3%A9tica-p%C3%BAblica/</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</si>
  <si>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</si>
  <si>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</si>
  <si>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No.  De monitoreso realizados/No. De monitores programados.</t>
  </si>
  <si>
    <t xml:space="preserve">Se realiza monitoreo a las matrices de riesgos de la entidad. Los monitoreos se encuentran disponbles en el siguiente enlace:https://anhcol-my.sharepoint.com/:f:/g/personal/laura_sierra_anh_gov_co/EhNSi-ChU2ZJsPYC8Tg8xs0BiNzfma4G7ZNH3DAoqGLpRA?e=RraQRK </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</si>
  <si>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</si>
  <si>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</si>
  <si>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</si>
  <si>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</si>
  <si>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</si>
  <si>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Elsa Cristina Tovar Pulecio</t>
  </si>
  <si>
    <t>Javier Rene Morales Sierra</t>
  </si>
  <si>
    <t>javier.morales@anh.gov.co</t>
  </si>
  <si>
    <t>Actividad Programada para el segundo semestre</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</si>
  <si>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</si>
  <si>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</si>
  <si>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</si>
  <si>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\\filex.anh.gov.co\sfile\ADMINISTRACION DE PERSONAL\Planes y Reportes\2025\3) Presentaciones y calendario</t>
  </si>
  <si>
    <t>En proceso</t>
  </si>
  <si>
    <t>En Proceso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</si>
  <si>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</si>
  <si>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</si>
  <si>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</si>
  <si>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</si>
  <si>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</si>
  <si>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</si>
  <si>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</si>
  <si>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</si>
  <si>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 xml:space="preserve">  - Evaluación y cierre de los Planes de mejoramiento producto de la auditoría al SST.
 - En tramite con la OAJ los estudios previsos para los contratos de área protegida y exámenes ocupacionales.
 - Capacitaciones a la brigada de emergencia.</t>
  </si>
  <si>
    <t>Avance en la Implementación del Plan Institucional de Capacitación 2025</t>
  </si>
  <si>
    <t>Evaluar el Nivel de Avance de las actividades programadas en el Plan Institucional de Capacitación 2025</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</si>
  <si>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</si>
  <si>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</si>
  <si>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</si>
  <si>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</si>
  <si>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 xml:space="preserve">Se terminó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 llevado a cabo el ciclo de conferencias a cargo de los expertos de dichas áreas, para lograr que la mayoría de la población (servidores y colaboradores) manejen los conceptos básicos en algunos temas.
</t>
  </si>
  <si>
    <t>Avance en la Implementación del Plan Bienestar e Incentivos 2025</t>
  </si>
  <si>
    <t>Evaluar el Nivel de Avance de las actividades programadas en el Plan de Bienestar e Incentivos 2025</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</si>
  <si>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</si>
  <si>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</si>
  <si>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</si>
  <si>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</si>
  <si>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Se firmo el contrato de BIENESTAR  con COMPENSAR - se llevó a cabo el día del Servidor Público, en las instalaciones de la Caja de Compensación.</t>
  </si>
  <si>
    <t>Avance en la Implementación del Plan Anual de Vcantes de Recursos Humanos 2025 CA</t>
  </si>
  <si>
    <t>Evaluar la efectividad de las actividades realizadas frente a la CNSC para la provisión de vacantes en los cargos de carrera administrativa</t>
  </si>
  <si>
    <t>(No Vacantes de carrera gestionadas ante la CNSC/Numero Vacantes definitivas de carrera existente)*100</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</si>
  <si>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</si>
  <si>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</si>
  <si>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</si>
  <si>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</si>
  <si>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Sin modificación frente al mes anterior, se nevío a la CNSC, el recibo de pago</t>
  </si>
  <si>
    <t>Avance en la Implementación del Plan de Previsión de Recursos Humanos 2025</t>
  </si>
  <si>
    <t>Evaluar la efectividad de las actividades realizadas  para la provisión de vacantes de los cargos PPC</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</si>
  <si>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</si>
  <si>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</si>
  <si>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</si>
  <si>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</si>
  <si>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</si>
  <si>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Evaluación Dimensión de Talento Humano FURAG - MIPG - 2024</t>
  </si>
  <si>
    <t>Puntaje obtenido en la Evaluación Dimensión de Talento Humano FURAG - MIPG</t>
  </si>
  <si>
    <t>V1= Puntaje obtenido en la Evaluación Dimensión de Talento Humano FURAG - MIPG</t>
  </si>
  <si>
    <t>Angelica Bernal Pedroza</t>
  </si>
  <si>
    <t>Resultados Evaluación FURAG para el mes de Junio de 2025 - Fecha establecida por el DAFP</t>
  </si>
  <si>
    <t>Los resultados del Indice de Evaluación del Desempeño 2024, fueron reportados por el DAFP en el mes de Junio, dando como resulta para la Dimensión D1: TALENTO HUMANO yn puntaje de 93,1/100, lo que sobrepasa la meta propuesta de 3 puntos, ya que llego a subir 6 puntos sobre la medición 2023 que fue de 87/100</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</si>
  <si>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</si>
  <si>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</si>
  <si>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</si>
  <si>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</si>
  <si>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</si>
  <si>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</si>
  <si>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</si>
  <si>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</si>
  <si>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</si>
  <si>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referente al convenio de inversion para la vigencia 2025, se encuentra en etapa precontractual a corte de 31 de mayo, desde la oficina juridica se esta adleantando los estudios previos y el sondeo de mercado.</t>
  </si>
  <si>
    <t>el convenio intearministrativo 551 de 2025 se suscrbio bajo acta de incio el dia 20 de junio de 2025, con el aliado FONDO MIXTO DE ETNOCULTURA Y DESARROLLO SOCIAL-FONPACIFICO.</t>
  </si>
  <si>
    <t>el convenio 591 de 2025 con INVEMAR se firmo el 19 de agosto de 2025, con acta de incio de 25-08-2025.</t>
  </si>
  <si>
    <t>se realizo el primer desembolso del convenio 591 de 2025.</t>
  </si>
  <si>
    <t>se esta trabajando en la entrega de los documentos de investigacion ambiental, por parte del Aliado Invemar, sobre que permita conocer el estado de áreas marinas donde se pretenden ejecutar actividades de exploración y producción de hidrocarburos, con miras a la evaluación de sus impactos y establecimiento de una aproximación metodológica de medidas de compensación por pérdida de biodiversidad en la zonas marinas y costeras.</t>
  </si>
  <si>
    <t>Documentos de lineamientos técnicos realizados</t>
  </si>
  <si>
    <t>Documentos de lineamientos técnicos realizados que den cuenta de la generación de capacidades en las entidades de carácter ambiental</t>
  </si>
  <si>
    <t>Sumatoria de documentos de lineamientos técnicos realizados</t>
  </si>
  <si>
    <t>se firmo planes de trabajo con las siguientes corporaciones autonomas: Cormacarena, Corpoamazonia, Corpocesar, Corpoguajira, Corpomojana,Corponor y CVS</t>
  </si>
  <si>
    <t>las corporaciones autonomas avanzan en sus planes de trabajo satisfactoriamente.</t>
  </si>
  <si>
    <t>las corporaciones autonomas trabajan en la entrega, de los dos (02) doumentos tecnicos comprometidos  en los planes de trabajo, sobre estudios de lineamiento ambiental, de igual forma ejecutan satisfactoriamente sus planes de trabajo.</t>
  </si>
  <si>
    <t xml:space="preserve"> $1.343.174.450 
</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</si>
  <si>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</si>
  <si>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</si>
  <si>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</si>
  <si>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se esta trabajando en la formulacion de las iniciativas, en los territorios priorizados.</t>
  </si>
  <si>
    <t>se presentaron 53 fichas formuladas, para viabilizar la implementacion de las mismas en los territorios priorizados.</t>
  </si>
  <si>
    <t>para el mes de octubre se adelantan gestiones de implementacion de 16 iniciativas de inversion social en los departamentos de Huila Cordoba,Guajira,Sucre.</t>
  </si>
  <si>
    <t>para el mes de noviembre se implementaron 12 iniciativas para un total de  28 iniciativas de inversion social en los departamentos de Huila Cordoba,Guajira,Sucre, cundinamarca, santander y cesar.</t>
  </si>
  <si>
    <t xml:space="preserve"> $    10.745.395.600</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</si>
  <si>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</si>
  <si>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</si>
  <si>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</si>
  <si>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Se realizaron las mesas departamentales en los departamentos de Santander y Norte de Santander,  se firmaron los planes de trabajo con Ministerio de Minas, Ministerio del Trabjao, ANLA, SPE, Ministerio del Interior y DANCP</t>
  </si>
  <si>
    <t>se realizaron cuatro mesas departamentales, en los departamentos de Arauca, Rioacha, Sucre y Tolima, con esto se completa la meta, los planes de trabajo con las entidades aliadas se realizan satisfactoriamente.</t>
  </si>
  <si>
    <t>se cumplio con la meta propuesta de 06 eventos nacionales, actualemnte la Estrategia territorial de hidrocarburos trabaja conjuntamente con las entidades aliadas en la ejecucuion de los planes de trabajo propuestos.</t>
  </si>
  <si>
    <t>se cumplio con la meta propuesta de 06 eventos nacionales, actualemnte la Estrategia territorial de hidrocarburos trabaja conjuntamente con las entidades aliadas en la ejecucuion de los planes de trabajo propuestos, las entidades aliadas terminan sus planes de trabajo el 15 de diciembre</t>
  </si>
  <si>
    <t xml:space="preserve"> $      8.059.046.700</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</si>
  <si>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</si>
  <si>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</si>
  <si>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</si>
  <si>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</si>
  <si>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</si>
  <si>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</si>
  <si>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</si>
  <si>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</si>
  <si>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</si>
  <si>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</si>
  <si>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</si>
  <si>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</si>
  <si>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</si>
  <si>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Seguimiento a la Produccion\ESTADISTICAS\INDICADORES\INDICADORES 2025\6. junio 2025\Soporte\BD_Control de Tiempos Trámites_30-jun-25</t>
  </si>
  <si>
    <t>Diego Andrés Gamboa Santa</t>
  </si>
  <si>
    <t>Marta Uribe Londoño</t>
  </si>
  <si>
    <t>marta.uribe@anh.gov.co</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</si>
  <si>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</si>
  <si>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</si>
  <si>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</si>
  <si>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</si>
  <si>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</si>
  <si>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cerraron 5 trámites (1 Modificación / Prórroga PEV y 4 Otros). Se recibieron durante junio 5 trámites para un total acumulado de 91. A 30-jun-25 se encuentran 15 trámites abiertos. Continúa la tendencia de un resultado superior a la meta prevista, este resultado evidencia el compromiso con la oportuna resolución de las solicitudes presentadas por el Operador; finalmente se resalta que el 40% de los tramites abiertos se encuentran pendiente de inumos de otras dependencias.</t>
  </si>
  <si>
    <t xml:space="preserve">Se cerraron 24 trámites (1 Ajuste de PTE, 2 Modificación / Prórroga PEV, 3 Modificación y/o Reducción de Garantía F.A. o PEV, 15 Otros y 3 Solicitudes de plazo). Se recibieron durante julio 33 trámites para un total acumulado de 134. A 31-jul-25 se encuentran 33 trámites abiertos, de los cuales el 61% corresponden a trámites asociados a Garantías de Fondo de Abandono, para lo cual se analizará la ejecución de un plan de choque que mejore/optimice la atención a estos temas. </t>
  </si>
  <si>
    <t>Se cerraron 11 trámites (1 Ajuste de PTE, 2 Modificación de Área, 4 Modificación y/o Reducción de Garantía F.A. o PEV, 1 Otros y 3 Solicitudes de plazo). Se recibieron durante agosto 13 trámites para un total acumulado de 147. A 31-ago-25 se encuentran 35 trámites abiertos, de los cuales el 57% corresponden a trámites asociados a Garantías de Fondo de Abandono, siendo esta tematica la que continua reportando criticidad en la gestión. En los tramites abiertos identificamos ademas una fuerte dependencia de otros Grupos Internos de Trabajo-GIT, es así como de los tramites abiertos, 7 se encuentran a la espera de insumos necesarios para su gestión, por lo que sería beneficioso negociar Acuerdos de Niveles de Servicio con los GIT involucrados.</t>
  </si>
  <si>
    <t>Se cerraron 8 trámites (1 Ajuste de PTE, 2 Modificación / Prórroga PEV, 1 Modificación y/o Reducción de Garantía F.A. o PEV, 2 Otros y 2 Solicitudes de plazo). Se recibieron durante agosto 19 trámites para un total acumulado de 167. A 30-sep-25 se encuentran 47 trámites abiertos, de los cuales 21 se encuentran asociados a Garantías de Fondos de Abandono, mientras que 13 corresponden a Ajustes de PTE; esta tipificación evidencia que la tematica de Garantías continúa siendo crítica para la gestión del proceso.</t>
  </si>
  <si>
    <t>Se cerraron 22 trámites (2 Ajuste de PTE, 1 Modificación / Prórroga PEV, 4 Modificación y/o Reducción de Garantía F.A. o PEV, 7 Otros y 7 Solicitudes de plazo, 1 trámite del mes anterior). Se Recibieron durante Octubre 23 trámites y se registraron 2 trámites de meses anteriores para un total acumulado de 192. A 31-oct-25 se encuentran abiertos 50 trámites, de los cuales 22, se encuentran asociados a garantías de fondos de abandono, mientras que 16 corresponden a Ajustes de PTE. Si bien el cumplimiento de la meta es inferior a lo esperado, se resalta que varios trámites ya se encuentran gestionados y transitan su etapa final en revisión de la Gerencia, así las cosas para el mes de Noviembre se espera un aumento significativo en el porcentaje de cumplimiento.</t>
  </si>
  <si>
    <t xml:space="preserve">Se cerraron 25 trámites (4 Ajuste de PTE, 5 Modificación y/o Reducción de Garantía F.A. o PEV, 5 Otros y 10 Solicitudes de plazo, 1 trámite de meses anteriores). Se Recibieron durante Noviembre 15 trámites y se registró 1 trámites de meses anteriores para un total acumulado de 208. A 30-nov-25 se encuentran abiertos 41 trámites, de los cuales 15, se encuentran asociados a garantías de fondos de abandono, mientras que 12 corresponden a Ajustes de PTE. Si bien los resultados nos ubicaron cerca de la meta propuesta, no se logró un avance significativo en la resulución de los trámites que se cursan su tramite en Gerencia, por lo que la expectativa de resultados sobresalientes se traslada para el próximo periodo.  </t>
  </si>
  <si>
    <t>$ 842.539.752,00</t>
  </si>
  <si>
    <t>$ 658.706.000,00</t>
  </si>
  <si>
    <t>Seguimiento a la verificación y cierre de Informes Contractuales presentados por los operadores de  Contratos en Producción</t>
  </si>
  <si>
    <t>El indicador muestra la eficacia en la verificación y cierre en el Sistema de Seguimiento a Contratos de Hidrocarburos, de los Informes Contractuales presentados por los operadores de  Contratos en Producción</t>
  </si>
  <si>
    <t>(Acumulado del número de Informes de Verificación - IVEs cerrados al mes de corte/Acumulado del número total de Informes Contractuales recibidos al mes de corte) x 100</t>
  </si>
  <si>
    <t>Seguimiento a la Produccion\ESTADISTICAS\INDICADORES\INDICADORES 2025\6. junio 2025\Soporte\BD_Seguimiento Informes_Consolidado_30-jun-25</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</si>
  <si>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</si>
  <si>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</si>
  <si>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</si>
  <si>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</si>
  <si>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</si>
  <si>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Se tramitaron y cerraron 18 IVE´s. En junio solo se recibieron complementos por lo que el acumulado se mantiene 522. A 30-jun-25 se encuentran 175 informes pendientes de cierre sin contar 33 que se encuentran en complementar; Si bien solo se cerraron 18 IVE´s, se enviaron a complemento la mayoria de PTE's 2025, quedando pendientes de primera revisión solo 10. Así mismo durante Junio hubo intermitencias con la plataforma GECOH, lo cual imposibilitó la radicación de varios complementos por parte de las compañías. Pese a las situaciones relacionadas, el resultado obtenido fue superior a la meta prevista.</t>
  </si>
  <si>
    <t>Se tramitaron y cerraron 30 IVE´s. En julio hay un total acumulado de 535 informes. A 31-jul-25 se encuentran 172 informes pendientes de cierre sin contar 27 que se encuentran en complementar o algún soporte técnico. Si bien sólo se cerraron solo 30 IVE´s, la gestión es superior ya que a la fecha de cierre de este reporte se encuentran en revisión (de Gestor y/o Gerente) un total de 60 informes elaborados por los profesionales; pese a lo anterior el cumplimiento del indicador es destacable con con un porcentaje del 113%.</t>
  </si>
  <si>
    <t>Se tramitaron y cerraron 49 IVE´s. En agosto hay un total acumulado de 662 informes. A 31-ago-25 se encuentran 250 informes pendientes de cierre sin contar 23 que se encuentran en complementar o algún soporte técnico. Durante este periodo tuvo lugar la entrega del IES 2025-I, recibiendose 122 nuevos informes para verificación, impactando negativamente el cumplimiento de la meta prevista. Pese al seguimiento periodico a la gestión de Informes de Verificación, los resultados obtenidos aún son inferiores a los deseados, siendo necesario implementar estrategias de choque para contrarestar el bajo rendimiento.</t>
  </si>
  <si>
    <t>Se tramitaron y cerraron 40 IVE´s. En Septiembre solo se recibieron 8 complementos por lo que el acumulado es de 669. A 30-sep-25 se encuentran 216 informes pendientes de cierre sin contar 26 que se encuentran en complementar. Se continua trabajando en el cumplimiento de la meta anual del 75% por lo que se espera que en octubre y noviembre se aumenten los cierres, la mayoria de los cuales corresponden a los Informes Ejecutivos Semestrales 2025-I; previendo que el 30-nov-25 es el vencimiento para la presentación de gran parte de los PTE 2026, es necesario intensificar la gestión de informes antes de dicha fecha.</t>
  </si>
  <si>
    <t>Se tramitaron y cerraron 40 IVE´s la mayoria de los cuales corresponden a los Informes Ejecutivos Semestrales 2025-I. En Octubre solo se recibieron 4 informes por lo que el acumulado es de 683. A 31-oct-25 se encuentran 190 informes pendientes de cierre sin contar 26 que se encuentran en complementar. El cumplimiento de la meta es cercano al objetivo propuesto del 75%, evidenciando que las prioridades establecidas en el proceso conducen a que en noviembre y diciembre se aumenten los cierres. Previendo que el 30-nov-25 es el vencimiento para la presentación de gran parte de los PTE 2026, es necesario intensificar la gestión de informes antes de dicha fecha.</t>
  </si>
  <si>
    <t>Se tramitaron y cerraron 63 IVE´s la mayoria de los cuales corresponden a los Informes Ejecutivos Semestrales 2024-II y 2025-I. En Noviembre se recibieron 104 informe (PTE's 2026 en su mayoria) por lo que el acumulado es de 787. A 30-nov-25 se encuentran 231 informes pendientes de cierre sin contar 28 que se encuentran en complementar. A pesar del significativo aumento en los Informes por gestionar con el recibimiento de los PTE, el cumplimiento sólo disminuyó en un 1,6%, lo cual refleja la buena gestión en el mes de noviembre.</t>
  </si>
  <si>
    <t>$ 561.693.168,00</t>
  </si>
  <si>
    <t>$ 439.137.333,00</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</si>
  <si>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</si>
  <si>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</si>
  <si>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</si>
  <si>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Seguimiento a la Produccion\ESTADISTICAS\INDICADORES\INDICADORES 2025\6. junio 2025\Soporte\BD_Estimacion_Fondos Abandono_Inventarios-jun-2025</t>
  </si>
  <si>
    <t>Al corte 31 de marzo del 2025 se tienen estimados y establecidos los Fondos de Abandono de 29 áreas devueltas en Periodo de Explotación / Producción, con lo cual se alcanzó la meta prevista.</t>
  </si>
  <si>
    <t>Al corte 30 de junio del 2025 se tienen estimados y establecidos los Fondos de Abandono de 39 áreas devueltas y 4 Áreas en Periodo de Explotación / Producción. Cabe anotar que la información base para la estimación de los Fondos de Abandono (IRR-2024) fue remitida por la VORP el 04 de junio de 2025, hecho que ha impactado en los resultados obtenidos, los cuales se encontraron por debajo de la meta establecida. A este corte se encuentran 40 Áreas en proceso de revisión para su estimación, 2 de las cuales están pendientes de complementar por parte del Operador  ya que fueron objeto de requerimientos a fin de proceder con su correcto establecimiento y 38 Conceptos de Verificación se encuentran en proceso de revisión por la Gerencia y Garantías.</t>
  </si>
  <si>
    <t>Al corte 30 de septiembre del 2025 se tienen estimados y establecidos los Fondos de Abandono de 39 áreas devueltas y 28 Áreas en Periodo de Explotación / Producción. A este corte se encuentran 136 Áreas en proceso de revisión para su estimación, 24 de las cuales están pendientes de complementar por parte del Operador  ya que fueron objeto de requerimientos a fin de proceder con su correcto establecimiento y 112 Conceptos de Verificación se encuentran en proceso de revisión por la Gerencia y Garantías.</t>
  </si>
  <si>
    <t> </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</si>
  <si>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</si>
  <si>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</si>
  <si>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</si>
  <si>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 xml:space="preserve">Diego Tellez
</t>
  </si>
  <si>
    <t xml:space="preserve">diego.tellez@anh.gov.co
</t>
  </si>
  <si>
    <t xml:space="preserve">La medición de los tiempos de entrega de los Programas en Beneficio de las Comunidades se cumplio a cabalidad de acuerdo con los tiempos establecidos </t>
  </si>
  <si>
    <t xml:space="preserve">La medición de los tiempos de entrega de los Programas en Beneficio de las Comunidades se viene cumpliendo a cabalidad de acuerdo con los tiempos establecidos </t>
  </si>
  <si>
    <t>La medicion de los tiempos de entrega de los Programas en Beneficio de las Comunidades se viene cumpliendo a cabalidad de acuerdo con los tiempos establecidos</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</si>
  <si>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</si>
  <si>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</si>
  <si>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</si>
  <si>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</si>
  <si>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Carpeta de Contratos Suspendidos. 
Ruta:  \\servicios.anh.gov.co\sservicios\Seguimiento socio ambiental\6- Resumen Contratos suspendidos</t>
  </si>
  <si>
    <t>Juan Camilo Florez Ninco
Sandra Luna Osorio</t>
  </si>
  <si>
    <t>juan.florez@anh.gov.co
sandra.luna@anh.gov.co</t>
  </si>
  <si>
    <t xml:space="preserve">En contratación del equipo de suspendidos. </t>
  </si>
  <si>
    <t>En virtud del plan de trabajo - etapa de gestión y seguimiento, para el mes de febrero de 2025, se llevaron a cabo reuniones los días 12, 19 y 26 de febrero de 2025 con el grupo de suspendidos de la Estrategia Territorial de Hidrocarburos - ETH en las cuales se presentó el siguiente avance:
Contrato E&amp;P PUT 4: Se coordinó reunión para el mes de marzo con Gran Tierra ,con el objeto de establecer un plan de acción para viabilizar las actividades exploratorias.
Contratos E&amp;P  LLA 38-LLA 52-LLA 39, LLA 70 y LLA 1: en gestión reunión con la Octava División de las Fuerzas Militares - FFMM.
Contratos E&amp;P PUT 9-PUT 36 y MECAYA:  seguimiento a las elecciones de Puerto Guzmán.
Contrato E&amp;P LLA 64: seguimiento al trámite de las Medidas de Medidas de Manejo Ambiental - MMA para el programa sísmico.
Contrato E&amp;P ODISEA. Seguimiento al plan de gestión social que adelanta la ETH.</t>
  </si>
  <si>
    <t>n virtud del plan de trabajo - etapa de gestión y seguimiento, para el mes de marzo de 2025, se llevaron a cabo reuniones los días 05, 12 y 19 de marzo de 2025 con el grupo de suspendidos de la Estrategia Territorial de Hidrocarburos - ETH en las cuales se presentó el siguiente avance:
Contrato E&amp;P PUT 4: Se llevó a cabo el 07 de marzo de 2025 reunión entre Gran Tierra y ANH para establecer la estrategia social de ingreso al territorio.
Contratos E&amp;P  LLA 38-LLA 52-LLA 39, LLA 70 y LLA 1: La ANH asistió a la reunión programada con la Octava División de las Fuerzas Militares - FFMM en Yopal, en la cual se informaron los contratos suspendidos en Arauca. Posteriormente, mediante comunicación con Id: 1801381 del 28/03/2025 la ANH remitió a la Octava División la información solicitada en el marco de la reunión sostenida en Yopal.
Contrato E&amp;P TIBURÓN: La ANH mediante comunicación con Id: 1777767 del 17/03/2025 solicitó  a COLPAN: (i)  fechas para realizar la visita al área de las comunidades étnicas, (ii) gestiones llevadas a cabo en el mes de febrero de 2025 y (iii) gestiones realizadas ante la DAIRM.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</si>
  <si>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abril de 2025, se llevaron a cabo reuniones los días 02, 09 y 30 de abril 2025 con el grupo de suspendidos de la Estrategia Territorial de Hidrocarburos - ETH en las cuales se presentó el siguiente avance:
Contrato E&amp;P PUT 4: Se continuó con la articulación entre Gran Tierra y la ANH para avanzar en la estrategia territorial; no obstante, la Juan de Acción Comunal-JAC de Maracaibo no accedió las convocatorias de reunión. 
Así mismo, se relizaron convocatorias a la autoridad local, no obstante, no se pudo concertar el espacio solicitado.
Contratos E&amp;P  LLA 38-LLA 52-LLA 39, LLA 70 y LLA 1: La ANH continuó con el seguimiento al entorno de los contratos y a la espera de la respuesta por parte de la Octava División.
Contrato E&amp;P TIBURÓN: La ANH mediante comunicación con Id: 1804575 del 07/04/2025 solicitó  a COLPAN el  anvance de las gestiones y confirmación de las fechas de las visitas.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</si>
  <si>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mayo de 2025, se continuó con el seguimiento a los siguientes contratos:
Contrato E&amp;P LLA 64: seguimiento al trámite de las Medidas de Medidas de Manejo Ambiental - MMA para el programa sísmico.</t>
  </si>
  <si>
    <t>En virtud del plan de trabajo - etapa de gestión y seguimiento, para el mes de junio de 2025, se llevó a cabo reunión el 20 de junio de 2025, donde se realizó seguimiento socio ambiental al Convenio de Explotación Rio de Oro.  
20/06/2025: Revisión estado del Convenio Suspendido Río de Oro ANH – Reunión entre la GSCYMA y la empresa IBEROAMERICANA DE HIDROCARBUROS CQ EXPLORACION Y PRODUCCION SAS (IHSA)</t>
  </si>
  <si>
    <t>c</t>
  </si>
  <si>
    <t xml:space="preserve">En virtud del plan de trabajo - etapa de gestión y seguimiento, para el mes de julio de 2025, se llevó a cabo reunión el 18 de julio de 2025  con el grupo de suspendidos de la Estrategia Territorial de Hidrocarburos - ETH en la cual se establecieron los nuevos objetivos de acción y distribución de contratos suspendidos. </t>
  </si>
  <si>
    <t xml:space="preserve">Fianlizó la suspensión de dos (2) contratos: E&amp;P TIBURÓN - E&amp;P VMM 2 Adicional:
Mediante comunicación con ID: 1937646 del  21 de agosto de 2025, la ANH informó a COLPAN la finalización de la suspensión del Contrato. 
En atención al Otrosí No. 4 del Contrato E&amp;P VMM 2 Adicional del 13 de agosto de 2025, mediante el cual se acordó el cambio de programa exploratorio, se dio por terminada la suspensión del Contrato. 
En el marco del plan de trabajo con el equipo de suspendidos, se realiazaron reuniones de seguimiento el 6 y 13 de agosto de 2025. </t>
  </si>
  <si>
    <t xml:space="preserve">En el marco del plan de trabajo se realizó seguimiento a los contratos suspendidos los días 3, 10, 17 y 24 de septiembre de 2025 con el equipo ANH-  ETH. 
El 2 de septiembre de 2025, se llevó a cabo reunión de seguimiento a los Contratos suspendidos LLA 52 y LLA 36 entre la ANH y Sierracol. 
Desde el equipo de Arauca y seguridad, se han venido acompañando diferentes espacios con el COPEI y así hacer seguimiento al orden público en Arauca. 
Mediante comunicación con radicado No. 20254311539801 Id: 1947130 del 15 de septiembre de 2025 se realizó invitación a la comunidad de Maracaibo a mesa de diálogo. 
Mediante comunicación con Radicado No. 20254311539801 Id: 1947130 del 12 de septiembre  se solicitó a la octava división información sobre el estado de seguridad en Arauca. </t>
  </si>
  <si>
    <t>N/A</t>
  </si>
  <si>
    <t>VICEPRESIDENCIA TÉCNICA</t>
  </si>
  <si>
    <t>GERENCIA GESTIÓN DE LA INFORMACIÓN TÉCNICA</t>
  </si>
  <si>
    <t>Identificación de oportunidades exploratorias de hidrocarburos</t>
  </si>
  <si>
    <t>Informes técnicos de evaluación entregados </t>
  </si>
  <si>
    <t>Corresponde a los informes técnicos de evaluación de las cuencas de interés con nueva información</t>
  </si>
  <si>
    <t xml:space="preserve">Sumatoria de informes técnicos de evaluación entregados
</t>
  </si>
  <si>
    <t>Matriz de seguimiento mensual de la información reportada en la PIIP del DNP</t>
  </si>
  <si>
    <t>Diana Carolina Echeverry</t>
  </si>
  <si>
    <t>Claudia Alvarez</t>
  </si>
  <si>
    <t>claudia.alvarez@anh.gov.co</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</si>
  <si>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</si>
  <si>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</si>
  <si>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</si>
  <si>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</si>
  <si>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</si>
  <si>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En el periodo no se registró la suscripción de contratos, como tampoco se registraron obligaciones y pagos.</t>
  </si>
  <si>
    <t>En el periodo no se registró la
suscripción de contratos, se
registró una obligación y pago
del contrato 540-2025 por
$12.814.746,88.</t>
  </si>
  <si>
    <t>En el periodo no se registraron compromisos, se resgistraron obligaciones y pagos por $38.704.383,90 del Cto 540 de 2024.</t>
  </si>
  <si>
    <t>En el periodo se suscribió el contrato 642-2025 con la EMPRESA NACIONAL PROMOTORA DEL DESARROLLO TERRITORIAL S.A. por un valor total de $109.467.828.077 para la perforación del pozo estratigráfico ANH-Paleozoico-1X.
En cuanto a compromisos, obligaciones y pagos no se registraron en el periodo.</t>
  </si>
  <si>
    <t>En el periodo no se suscribieron compromisos, obligaciones ni pagos.</t>
  </si>
  <si>
    <t xml:space="preserve">GERENCIA DE GESTION DEL CONOCIMIENTO </t>
  </si>
  <si>
    <t>Documentos de investigación realizados </t>
  </si>
  <si>
    <t>Corresponde a los documentos de investigación realizados para robustecer, caracterizar e integrar la información geológica y geofísica según el potencial prospectivo de las cuencas de interés - (información secundaria)</t>
  </si>
  <si>
    <t xml:space="preserve">Sumatoria de documentos de investigación realizados
</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</si>
  <si>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</si>
  <si>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</si>
  <si>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</si>
  <si>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En el periodo se registraron compromisos por $302.508 correspondientes al GMF; no se reportaron obligaciones ni pagos.</t>
  </si>
  <si>
    <t>En el periodo no se registraron compromisos; se registraron obligaciones y pagos por $302.508, correspondientes al GMF.</t>
  </si>
  <si>
    <t>En el periodo se suscribió el contrato 642-2025 con la  EMPRESA NACIONAL PROMOTORA DEL DESARROLLO TERRITORIAL S.A. por un valor total de $109.467M, para la perforación del pozo estratigráfico ANH-Paleozoico-1X.
En cuanto a compromisos, obligaciones y  pagos no se registraron en el periodo.</t>
  </si>
  <si>
    <t>En el periodo no se registraron compromisos; se registraron obligaciones y pagos por $302,508 correspondientes al GMF</t>
  </si>
  <si>
    <t>Documentos metodológicos realizados</t>
  </si>
  <si>
    <t>Corresponde a los documentos metodológicos realizados para buscar y determinar oportunidades prospectivas en áreas con posible éxito exploratorio en cuencas Maduras</t>
  </si>
  <si>
    <t>En el periodo no se registraron compromisos, obligaciones ni pagos.</t>
  </si>
  <si>
    <t>En el periodo se suscribió el contrato 642-2025 con la  EMPRESA NACIONAL PROMOTORA DEL DESARROLLO TERRITORIAL S.A. por un valor total de $109.467M, para la perforación del pozo estratigráfico ANH-Paleozoico-1X. De esta actividad de cadena de valor corresponden $244M, y el contrato 644-2025 con la  EMPRESA DE TELECOMUNICACIONES DE POPAYAN S.A. EMTEL E.S.P, por un valor total de $4.700M para la solución del BRAIN VT
En cuanto a compromisos, obligaciones y  pagos no se registraron en el periodo.</t>
  </si>
  <si>
    <t>En el periodo se suscribió el contrato 655-2025 con la UNIVERSIDAD INDUSTRIAL DE SANTANDER por $9.139.703.402, para la Caracterización de yacimientos depletados en cuencas sedimentarias para el almacenamiento geológico de CO₂ mediante simulación numérica.
En el periodo se registro la suscripción del contrato 674-2025 de prestación de servicios profesionales po $18.450.000=
En cuanto a obligaciones y pagos no se registraron en el periodo.</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</si>
  <si>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</si>
  <si>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</si>
  <si>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</si>
  <si>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</si>
  <si>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</si>
  <si>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</si>
  <si>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t xml:space="preserve">En el periodo se registraron $102.325.750 de Prestaciones de servicios profesionales, los cuales se obligaron y se pagaron.
También se liberaron $80.052.500 correspondientes al Cto 243 de 2025 porque fue cancelado.
</t>
  </si>
  <si>
    <t>En el periodo se registró la suscripción de 1 contrato, Cto 575 de 2025, Análisis, diseño, implementación y puesta en funcionamiento del Banco de Información Energética (BIEN) que contemple la gobernanza del dato y permita la carga de información, la estandarización, el acceso y el manejo integral y sistemático de la información gestionada por la Vicepresidencia Técnica de la ANH., con UNION TEMPORAL ANH PWD - NX 2025, por $23.750.717.459.
En cuanto a obligaciones y compromisos se registraron $105.370.001 correspondientes a prestaciones de servicios profesionales.</t>
  </si>
  <si>
    <t>En el periodo se comprometieron $32.000 por concepto de GMF, y se registraron obligaciones y pagos por $105.370.001 correspondientes a la prestación de servicios profesionales.</t>
  </si>
  <si>
    <t>En el periodo se registró la suscripción de dos contratos: el Cto. 605-2025 por $4.380.000.000 y el Cto. 602-2025 por $3.922.299.115 los dos con la UNIVERSIDAD DE CARTAGENA, y Cto 618-2025 por $3.694.125.000 con la UNIVERSIDAD DEL MAGDALENA.
En cuanto a las obligaciones y pagos, se registraron $1.182.621.302 correspondientes al Cto. 472-2025 con el UNIVERSIDAD INDUSTRIAL DE SANTANDER, $105.370.001 por prestación de servicios profesionales y $32.000 por concepto de GMF.</t>
  </si>
  <si>
    <t>En el periodo se registró la suscripción de dos contratos:
1. Cto 632-2025 Adquirir, procesar, interpretar e integrar datos gradiente gravimétrico y magnetometría aerotransportados, en áreas de interés de hidrógeno, en los departamentos de Antioquia-Córdoba, por $19738.200.594 con UNION TEMPORAL XCALIBUR SMART MAPPING COLOMBIA.
2. Cto 636 de de prestación de servicios profesionales por $25.625.000.
En cuanto a obligaciones y pagos, se registraron valores por $1.595.300.097 del Cto 472-2025, $2375.071.745,90 del Cto 575-2025, y $105.370.001 correspondientes a prestaciones de servicios profesionales.</t>
  </si>
  <si>
    <t>En el periodo se registró la suscripción del Cto 654-2025 por un total de $8.840.418.575. Para esta actividad de "Documentos con diseño de Recolección de Información" solo corresponde $1.849.307.543 y para la actividad "Resultados
Análisis de Información" corresponde $5.955.875.000, con la UIS sobre Realizar la caracterización y análisis integral para desarrollar almacenamientos subterráneos de CO2 en estructuras geológicas asociadas a acuíferos salinos y yacimientos depletados.
En cuanto a obligaciones y pagos se registraron $107.761.668 correspondientes a prestaciones de servicios profesionales.</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</si>
  <si>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</si>
  <si>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</si>
  <si>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</si>
  <si>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r>
      <t xml:space="preserve">En el periodo se suscribieron 9 contratos de prestaciones de servicios  y no se reportaron obligaciones y pagos en el periodo. Se comprometieron </t>
    </r>
    <r>
      <rPr>
        <u/>
        <sz val="11"/>
        <color theme="1"/>
        <rFont val="Aptos Narrow"/>
        <family val="2"/>
        <scheme val="minor"/>
      </rPr>
      <t>$1.117.250.000=.</t>
    </r>
  </si>
  <si>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</si>
  <si>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</si>
  <si>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</si>
  <si>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</si>
  <si>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Se comprometierón $24.800 correspondientes a GMF. Se obligó  y pagó $376.687.500 correspondientes a prestaciones de servicios profesionales y GMF.</t>
  </si>
  <si>
    <t>En el periodo se liberaron $80.052.500 correspondientes al Cto 243 de 2025 porque fue cancelado, el cual fue efectivamente en Julio.
En cuanto a obligaciones y pagos se registraron $13.724.681.833 correspondientes a: $376.687.500 de prestaciones de servicios profesionales, $11.030.158.433 del Cto 535-2025 y  $24.800 de GMFy $2.317.811.100 correspondiente al Cto 549 de 2025.</t>
  </si>
  <si>
    <t>En el periodo se comprometieron $3.364 por concepto de GMF, y se registraron obligaciones y pagos por $376.687.500 correspondientes a la prestación de servicios profesionales.
Se suscribió un contrato (Cto. 595-2025) con la UPTC, cuyo objeto es la realización de estudios geocientíficos orientados al conocimiento del potencial geotérmico en el área de la Caldera de Paletará, por un valor de $5.227.965.778. Durante el mismo periodo no se registraron
compromisos, obligaciones ni pagos.
Adicionalmente se realizó la corrección del valor reportado en el RP 80225, restando $120.000.000 al Cto. 549-2025. El valor ajustado corresponde a $7.726.037.000.</t>
  </si>
  <si>
    <t>Durante el periodo se suscribieron dos contratos: el Cto. 607-2025 con la Unión Temporal Epsilon por $15.319.435.769,05 y el Cto. 598-2025 con la Universidad de Cartagena por $4.460.435.257, para un total de $19.779.871.026,05. Adicionalmente, se registró la adición al Cto. 549-2025 por $2.205.235.368. En cuanto a las obligaciones y pagos, se reportaron $984.000.000 del Cto. 515-2025 con la Universidad del Magdalena, $984.000.000 del Cto. 595-2025 con la Universidad Pedagógica y Tecnológica de Colombia, $9.717.458.379,64 del Cto. 535-2025 con el Consorcio H2C, $376.668.500 por prestación de servicios profesionales y $3.364 por concepto de GMF, alcanzando un total de $12.062.130.243,64 en obligaciones y pagos.</t>
  </si>
  <si>
    <t>En el periodo se registró la suscripción de dos contratos de prestación de servicios profesionales y adiciones a contratos de la misma naturaleza por un valor de $64.899.616,67.
En cuanto a obligaciones y pagos se registró obligaciones por $376.687.500  y pagos por $364.387.500, correspondientes a prestaciones de servicios profesionales. Y pagos se registrado $1.158.905.550, correspondientes al contrato No. 549-2025.</t>
  </si>
  <si>
    <t>En el periodo se registró la suscripción del Cto 654-2025 por un total de $8.840.418.575, para la actividad "Adquirir y procesar Información Técnica" solo corresponde $480.236.032 y para la actividad "Analizar e integrar la información técnica de FNCE" corresponden $1.455.000.000, con la UIS sobre Realizar la caracterización y análisis integral para desarrollar almacenamientos subterráneos de CO2 en estructuras geológicas asociadas a acuíferos salinos y yacimientos depletados O&amp;G en áreas libres. Se registro adicion de contratos de PSP por $9.344.550.
En cuanto a obligaciones y pagos se registró obligaciones por $20.410.159.039,55 de los contratos de $535, 607 y prestaciones de servicios de 2025 y pagos por $16.578.178.528,55, correspondientes 535 y prestaciones de servicios de 2025.</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</si>
  <si>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</si>
  <si>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</si>
  <si>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</si>
  <si>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N:\2025\PLANEACION Y PRESUPUESTO\PIIP\INFORMES EJECUTIVOS MENSUALES</t>
  </si>
  <si>
    <t>Eduardo Rodríguez Zapata</t>
  </si>
  <si>
    <t>eduardo.rodriguez@anh.gov.co</t>
  </si>
  <si>
    <t>Se tienen previstas las actividades para el segundo semestre del año 2025</t>
  </si>
  <si>
    <t>Estudio de Competitividad de Fuentes No Convencionales de Energía Renovable FNCER a nivel global.</t>
  </si>
  <si>
    <t>Suscripción a la herramienta de investigación sobre el mercado de Petróleo y Gas, Energías Renovables y Eólico Offshore</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</si>
  <si>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</si>
  <si>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</si>
  <si>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</si>
  <si>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</si>
  <si>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</si>
  <si>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</si>
  <si>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</si>
  <si>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 xml:space="preserve">  - IV Gran Foro ACP: Hechos de sostenibilidad, 
- Global Energy Show
- Primer Foro Geotermia Colombia: Del potencial a la acción.</t>
  </si>
  <si>
    <t xml:space="preserve"> - Foro Internacional de Energías Renovables: El Caribe Liderando el Camino Hacia la Sostenibilidad Energética.
- 3° Congreso de Hidrógeno y Eficiencia Energética.
- Foro regional Offshore "La clave para una soberanía energética sostenible".
- Foro de Gas 2025.
- VII Congreso Internacional GLP
- Foro Energético ANDEG
- XX Congreso Colombiano de Geología y VII Simposio de Exploradores</t>
  </si>
  <si>
    <t xml:space="preserve"> - Congreso y Exhibición Internacional de la AAPG. Internacional de la AAPG. 
-  XXII Congreso Colombiano de Petróleo, Gas y Energía, explorando el poder energético sostenible.
- Segundo Foro Offshore Caribe: Energía y Progreso
- I Foro energético Articulación: clave del éxito de la seguridad energética en Colombia.
-  42a Conferencia Energética Colombiana -ENERCOL
- Cumbre de Biodiversidad y Sostenibilidad en la Orinoquia Colombiana
</t>
  </si>
  <si>
    <t xml:space="preserve"> -  H-NAT 2025 WORLD SUMMIT.
-   Congreso Nacional de Distribuidores Minoristas de Combustibles y Energéticos "Innovación y regulación para un sector en evolución" 
-   VIII Cumbre del Petróleo, Gas y Energía. 
-   Foro Regulatorio Internacional 2025 – Naturgas  
-   XXV Congreso Nacional en Derecho Minero-Energético. 
-   "2nd Edition ISEM – International Solar Energy Meet". </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</si>
  <si>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</si>
  <si>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</si>
  <si>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Se tienen previstas las actividades para el segundo semestre del año 2025. 
Se está adelantando el proceso para iniciar la gestión.</t>
  </si>
  <si>
    <t>Se tienen previstas las actividades para el mes de diciembre</t>
  </si>
  <si>
    <t xml:space="preserve">
Recursos destinados al apoyo de la gestión de procesos misionales de la VPAA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</si>
  <si>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</si>
  <si>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</si>
  <si>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</si>
  <si>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</si>
  <si>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</si>
  <si>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</si>
  <si>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</si>
  <si>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</si>
  <si>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Alexandra Roa Mendoza</t>
  </si>
  <si>
    <t>Cristian Camilo Ramirez Gonzalez</t>
  </si>
  <si>
    <t>cristian.ramirez@anh.gov.co</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</si>
  <si>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</si>
  <si>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</si>
  <si>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</si>
  <si>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</si>
  <si>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</si>
  <si>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Se encuentra en estructuracion ficha tecnica y sondeo de mercado del proyecto con el que se espera cumplir los productos de servicios de informacion.</t>
  </si>
  <si>
    <t xml:space="preserve">Se recibio el plan de proyecto y subplanes con los que se esperan cumplir algunas actividades y productos.
</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</si>
  <si>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t>
  </si>
  <si>
    <t>Vienen avanzando con normalidad las actividades establecidas en cada una de las fases de los proyectos.</t>
  </si>
  <si>
    <t xml:space="preserve">Vienen avanzando con normalidad las actividades establecidas en cada una de las fases de los proyectos. </t>
  </si>
  <si>
    <t>Índice de capacidad en la prestación de servicios de tecnología</t>
  </si>
  <si>
    <t>Plataforma de servicios de analítica implementada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</si>
  <si>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</si>
  <si>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</si>
  <si>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</si>
  <si>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</si>
  <si>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</si>
  <si>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</si>
  <si>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No se registran obligaciones en el periodo.</t>
  </si>
  <si>
    <t>Fase Co – Comprensión: Durante esta fase se levantó y consolidó el Informe de Diagnóstico de Madurez Analítica y de Capacidades Institucionales, el cual permitió identificar el nivel de madurez organizacional en materia de gestión y calidad de datos, así como brechas frente a marcos de referencia especializados.
Fase Cre – Creación: En esta fase se formuló el modelo funcional de la futura Unidad Analítica institucional, así como el procedimiento técnico para el desarrollo de proyectos de analítica de datos avanzada.
Fase Ar – Armado: Se adelantó la estructuración de lineamientos formales para la gestión inteligente de datos, orientados a asegurar trazabilidad, disponibilidad y gobernanza como capacidades permanentes de la entidad.
Fase Co – Comprensión: En esta fase se desarrolló el levantamiento de necesidades técnicas y el diagnóstico preliminar de la infraestructura de red institucional, consolidado en los entregables metodológicos y técnicos definidos para la fase.
Fase Cre – Creación: Se avanzó en la estructuración técnica del diseño de solución para la renovación y fortalecimiento de la infraestructura de red. Queda pendiente la radicación del entregable metodológico.</t>
  </si>
  <si>
    <t>se viene avanzado con lo planteado en el proyecto, no se registran obligaciones</t>
  </si>
  <si>
    <t>Índice de capacidad en la prestación de servicios de tecnología - para la digitalización de procesos misionales</t>
  </si>
  <si>
    <t>Herramienta de DevOps implementada, Software de planeación y seguimiento de proyectos de T</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</si>
  <si>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</si>
  <si>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En el periodo no se registran obligaciones.</t>
  </si>
  <si>
    <t>Índice de capacidad en la prestación de servicios de tecnología - - para asegurar las capacidades tecnológicas</t>
  </si>
  <si>
    <t>Herramientas de ethical hacking con casos implementados, plataforma de respaldo y capacidades de centro de cómputo actualizada - Fase 1</t>
  </si>
  <si>
    <t>Se recibio el plan de proyecto y subplanes con los que se esperan cumplir algunas actividades y productos.</t>
  </si>
  <si>
    <t>se viene avanzado con lo planteado en el proyecto.</t>
  </si>
  <si>
    <t>PRESIDENCIA - GERENCIA DE ASUNTOS LEGALES</t>
  </si>
  <si>
    <t xml:space="preserve">Actuaciones procedimientos de incumplimientos e instancias ejecutivas gestionadas y/o decididas </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</si>
  <si>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</si>
  <si>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</si>
  <si>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</si>
  <si>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</si>
  <si>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Pablo César Díaz Barrera</t>
  </si>
  <si>
    <t>pablo.diaz@anh.gov.co</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</si>
  <si>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</si>
  <si>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</si>
  <si>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</si>
  <si>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</si>
  <si>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</si>
  <si>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De 6 instancias ejecutivas en curso se realizaron (7) siete impulsos de trámite y un (1) cierre de primera instancia ejecutiva que corresponde a la Gerencia de Asuntos Legales y Contratación.
 y se expidieron treinta y un (31) impulsos en el marco de los veintinueve (29) Incumplimientos Contractuales.</t>
  </si>
  <si>
    <t>Para este triestre de 4 instancias ejecutivas en curso se realizaron (4) cuatro impulsos de trámite y un (1) cierre de primera instancia ejecutiva que corresponde a la Gerencia de Asuntos Legales y Contratación.
 y se expidieron treinta y un (31) impulsos en el marco de los veintiocho (28) Incumplimientos Contractuales. De los cuales entre julio.agosto y septiembre se expidieron seis (6) resoluciones definiendo los procedimientos de incumplimiento</t>
  </si>
  <si>
    <t>Actuaciones procedimientos Administrativos Sancionatorios gestionadas y/o decididas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</si>
  <si>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</si>
  <si>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</si>
  <si>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</si>
  <si>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</si>
  <si>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</si>
  <si>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</si>
  <si>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</si>
  <si>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</si>
  <si>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</si>
  <si>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Se expidieron diez (10) impulsos, dos (2) autos de cierre de pruebas, cinco (5) resoluciones que deciden y  tres (3) resoluciones que deciden recurso , en el marco de los veinticuatro (24) Procesos Administrativos Sancionatorios en curso.
 - Para un total de 10 actos administrativos en el marco de 21 Procesos Administrativos Sancionatorios en curso</t>
  </si>
  <si>
    <t>Para este trimestre se expidieron diecinueve (19) impulsos, tres (3) autos de cierre de pruebas, dos (2) autos que decretan pruebas, tres (3) resoluciones que deciden, seis (6) resoluciones que deciden recurso y una (1) Resolución que archiva el proceso, en el marco de los veinticuatro (12) Procesos Administrativos Sancionatorios en curso.
Para un total de 19 actos administrativos en el marco de 12 Procesos Administrativos Sancionatorios en curso.</t>
  </si>
  <si>
    <t>Gestión Consejo Directivo ANH</t>
  </si>
  <si>
    <t>Este indicador mide la cantidad de sesiones realizadas por el Consejo Directivo, evaluando su nivel de actividad y cumplimiento de responsabilidades.</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</si>
  <si>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</si>
  <si>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</si>
  <si>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</si>
  <si>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</si>
  <si>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</si>
  <si>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</si>
  <si>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</si>
  <si>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</si>
  <si>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</si>
  <si>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</si>
  <si>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</si>
  <si>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</si>
  <si>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</si>
  <si>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</si>
  <si>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</si>
  <si>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</si>
  <si>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</si>
  <si>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Para este trimestre se realizaron 5/5 respuestas a derechos de petición y 7/7 de certificados de sanciones</t>
  </si>
  <si>
    <t xml:space="preserve">OFICINA DE CONTROL INTERNO </t>
  </si>
  <si>
    <t>Plan Anual de Auditoría Interna (PAAI) cumplido</t>
  </si>
  <si>
    <t>Establecer el grado de eficacia en que se ejecutan las actividades establecidas en el PAAI</t>
  </si>
  <si>
    <t>(Actividades ejecutadas /
Actividades programadas)*100</t>
  </si>
  <si>
    <t>Plan Anual de Auditoría Interna 2025 
Carpeta compartida:  Control Interno (\\servicios.anh.gov.co\sservicios):\01 PLAN ANUAL DE AUDITORIA INTERNA - PAAI\2025</t>
  </si>
  <si>
    <t>Rosario del Pilar Ramos Díaz</t>
  </si>
  <si>
    <t>rosario.ramos@anh.gov.co</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</si>
  <si>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</si>
  <si>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</si>
  <si>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</si>
  <si>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</si>
  <si>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</si>
  <si>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39 informes presentados de 40 programados al corte de mayo</t>
  </si>
  <si>
    <t>Para el III Trimestre de 2025 el PAAI tenía programados 28 informes, de los cuales se presentaron: 11 en el mes de julio, 6 en el mes de agosto y 7 en el mes de septiembre .</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</si>
  <si>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</si>
  <si>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</si>
  <si>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</si>
  <si>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</si>
  <si>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Base datos de la contratacion Administrativa de la OAJ
Z:\BASE DE DATOS DE LA ENTIDAD 2003 A 2023\BASE DE DATOS DE LA ENTIDAD</t>
  </si>
  <si>
    <t>Maribel Rodríguez Moreno</t>
  </si>
  <si>
    <t>maribel.rodriguez@anh.gov.co</t>
  </si>
  <si>
    <t xml:space="preserve">
En el primer semestre, el indicador muestra un cumplimiento del 100 % con respecto a la meta establecida, donde se atendieron 594 solicitudes  contratación, discriminado de la siguiente manera: se gestionó la suscripción de 546 contratos,  48 modificaciones y 7 ordenes de compra generadas por CCE derivadas de acuerdos marco,  prueba de la información se encuentra en la Base de Datos de Contratación Administrativa de la OAJ y de acuerdo con lo establecido en la Ley 80 de 1993 y demás normas concordantes
</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</si>
  <si>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</si>
  <si>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</si>
  <si>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</si>
  <si>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</si>
  <si>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</si>
  <si>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 xml:space="preserve">En el segundo trimestre del año 2025 se da un cumplimiento de la meta al 73% por lo siguiente: se resolvieron en tota 53 conceptos con un promedio de respuesta de 6,1 días por trámite,  lo que se encuentra dentro del margen de respuesta oportuna establecido por la OAJ en  los Acuerdos de Niveles de Servicio adoptados desde el año 2020, correspondiente a 15 días hábiles.
</t>
  </si>
  <si>
    <t xml:space="preserve">
En el tercer trimestre del año 2025 se da un cumplimiento de la meta al 82,4% por lo siguiente: se resolvieron en tota 160 conceptos con un promedio de respuesta de 2,9 días por trámite,  lo que se encuentra dentro del margen de respuesta oportuna establecido por la OAJ en  los Acuerdos de Niveles de Servicio adoptados desde el año 2020, correspondiente a 15 días hábiles.
</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</si>
  <si>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</si>
  <si>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</si>
  <si>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</si>
  <si>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Aplicativo EKOGUI Y Base de datos Estado de procesos judiciales Z:\Procesos-   Carpetas de procesos y Reparto, Z:\Conciliaciones, Z:\Arbitraje​ </t>
  </si>
  <si>
    <t xml:space="preserve">
En el primer semestre se da un cumplimiento de la meta  al 100% según la base de datos de procesos judiciales y el registro del sistema litigioso del Estado denominado Ekogui, se radicaron 8  demandas,   9 conciliaciones prejudiciales y  89 acciones de tutela, las cuales se atendieron en tiempo conforme a los términos legales. Igualmente se  recibieron  1144 requerimientos judiciales en procesos de restitución de tierras, los cuales se atendieron en los términos legales.  Se atendieron    7 Derechos de petición. (DEFENSA JUDICIAL)  Se cumplió con los términos procesales acorde con la naturaleza de cada una de las acciones que fueran presentadas a favor o en contra  de la ANH, tanto en etapa  extra judicial como judicial 
</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</si>
  <si>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</si>
  <si>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</si>
  <si>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</si>
  <si>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</si>
  <si>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</si>
  <si>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</si>
  <si>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</si>
  <si>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</si>
  <si>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</si>
  <si>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recibio el plan de proyecto y subplanes con los que se esperan cumplir algunas actividades y productos. Se vienen gestionando los servicios de TI, seguridad perimetral y se ha garantizado la gestion, administracion y monitoreo de infraestructura tecnologica de seguridad de la ANH.</t>
  </si>
  <si>
    <t>Se vienes gestionando los servicios de TI, seguridad perimetral y se ha garantizado la gestion, administracion y monitoreo de infraestructura tecnologica de segurdidad de la ANH. La meta establecida quedo cumplida en el mes de mayo. No se registran obligaciones en el periodo.</t>
  </si>
  <si>
    <t>Se viene gestionando los servicios de TI, seguridad perimetral y se ha garantizado la gestion, administracion y monitoreo de infraestructura tecnolohica de seguridad de la ANH. la meta establecida se cumplio en el mes de mayo.</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</si>
  <si>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</si>
  <si>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</si>
  <si>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</si>
  <si>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Se inicia revision e identificacion de necesidades.</t>
  </si>
  <si>
    <t>Se inicio estructuracion de proceso de contratacion y ficha tecnica.</t>
  </si>
  <si>
    <t>Se encuentra en sondeo de mercado.</t>
  </si>
  <si>
    <t>Se encuentra en estructuracion del proceso con el que se cumpliran los productos programados.</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</si>
  <si>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contemplaron lotes correspondientes a (i) Virtualización de servidores (ii) Virtualización escritorios usuario final (iii) Plataforma hiperconvergencia (v) Switches de  Borde . No se registran obligaciones en el periodo.
Se solicita ajustar la meta de 5 a 4 teniendo en cuenta que frente a (iv) Almacenamiento estaba enfocado al  LOTE 1: Renovación de soporte y/o licenciamiento de Almacenamiento Hitachi VSPG400. Y en el momento de salir a sondeo de mercado, el lote 1 se incluyó en las ofertas presentadas por los oferentes, el proveedor HITACHI informa a la ANH mediante correo electrónico de fecha 9 de junio de 2025 que como fabricante NO  ha autorizado a ninguno de sus canales de distribución (oferentes) enviar a la entidad cotización por ningún medio para el proceso de referencia correspondiente al lote 1, por cuanto no se hacen responsables de la información enviada por terceros a la ANH. Por lo anterior no se puede adelantar la contratacion de Almacenamiento Hitachi VSPG400, que era la necesidad planteada.</t>
  </si>
  <si>
    <t>No se registran oblugaciones en el periodo.</t>
  </si>
  <si>
    <t>Contratos para apoyo técnico, profesional y especializado realizados</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</si>
  <si>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</si>
  <si>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</si>
  <si>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</si>
  <si>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</si>
  <si>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</si>
  <si>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 xml:space="preserve">Se cumplimio la meta establecida. </t>
  </si>
  <si>
    <t>Se cumplio la meta establecida. Se vienen cumpliendo a satirfaccion los contratos.</t>
  </si>
  <si>
    <t>Se cumplio la meta establecida. Se vienen cumpliendo a satisfaccion los contratos.</t>
  </si>
  <si>
    <t>Se suscribio el contrato 671 para Prestar los servicios profesionales especializados para la identificación de brechas y diagnóstico del Plan Estratégico de Tecnologías de la Información PETI y de los Proyectos de Inversión de OTI. se vienen cumplimiendo a satisfacion los contratos suscritos previamente.</t>
  </si>
  <si>
    <t>Soporte y mantenimiento de la infraestructura de seguridad perimetral</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</si>
  <si>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</si>
  <si>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</si>
  <si>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</si>
  <si>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</si>
  <si>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</si>
  <si>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</si>
  <si>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cumplio la meta establecida.</t>
  </si>
  <si>
    <t>Se cumplio la meta establecida. No se registran obligaciones en el periodo.</t>
  </si>
  <si>
    <t>Se cumplio en el mes de mayo con la meta establecida.</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</si>
  <si>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</si>
  <si>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</si>
  <si>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</si>
  <si>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</si>
  <si>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</si>
  <si>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</si>
  <si>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</si>
  <si>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realizo sondeo de mercado para  (vi) Contratar renovación derechos de uso IPv6 y  IV  Contratar el servicio de actualización, soporte y mantenimiento a la herramienta ITSM - Aranda que emplea la entidad para la gestión de casos TI</t>
  </si>
  <si>
    <t xml:space="preserve">Se encuentra en estructuracion el proceso (iii) Adquisicion de creditos para soportar la infraestructura tecnologica en la nube azure. (vi) Se suscribio Cto 582 de 2025  Adquirir la renovación sobre el derecho de uso del direccionamiento de IPv6 a nombre de la ANH
</t>
  </si>
  <si>
    <t>Se encuentra en estructuracion el proceso (iii) Adquisicion de creditos en la nube azure. (iv) Se suscribio el cto 586 de 2025 Contratar el servicio de actualización, soporte y mantenimiento a la herramienta ITSM-Aranda que emplea la entidad para la gestión de casos TI. No se registraron obligaciones en el periodo.</t>
  </si>
  <si>
    <t>Se encuentra en estructurcion el proceso (iii) adquisicion de creditos en la nube azure. No se registran obligaciones en el periodo.</t>
  </si>
  <si>
    <t>Se encuentra en estructuracion el proceso (iii) adquisicion de creditos en la nube azure. Se viene avanzando en la ejecucion de actualización, soporte y mantenimiento a la herramienta ITSM-Aranda.</t>
  </si>
  <si>
    <t>Se encuentra en procesola adquisicion de creditos en la nube azure  por BMC. En octubre se suscribio el Cto 626 de 2025 para Adquisición de licencia ofimática Microsoft Office 365 para los usuarios finales de la ANH, como una nueva necesidad.</t>
  </si>
  <si>
    <t>Soporte y mantenimiento de la infraestructura de apoyo</t>
  </si>
  <si>
    <t xml:space="preserve">Contratar el soporte y mantenimiento de: 
(i) UPS Datacenter Principla y Alterno
(ii) Sistema contra incendios Pincipal
(iii) Aires acondicionados principal y Alterno
</t>
  </si>
  <si>
    <t>Se estructura ficha tecnica de los servicios programados para la vigencia a contratar.</t>
  </si>
  <si>
    <t>Se encuentra en estructuracion precontractual.</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</si>
  <si>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incluye componentes de facilidades de datacenter (soporte y mantenimiento de UPS, sistema contra incendios y aires acondicionados). De esta manera se cumple la meta establecida. No se registran obligaciones en el periodo.</t>
  </si>
  <si>
    <t>no se registran oblugaciones en el periodo. se toma informacion financiera del instrumento de seguimiento recibido 03 de diciembre de 2025</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</si>
  <si>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</si>
  <si>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</si>
  <si>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</si>
  <si>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</si>
  <si>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</si>
  <si>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</si>
  <si>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</si>
  <si>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</si>
  <si>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Se cumplio con la meta establecida.</t>
  </si>
  <si>
    <t>Se cumplio la meta establecida y se encuentra en ejecucion.</t>
  </si>
  <si>
    <t>Se cumplio la meta establecida. Se viene cumpliendo a satisfaccion la prestacion de los servicios.</t>
  </si>
  <si>
    <t>Se cumplio  la meta establecida. Se viene cumplimiendo la prestacion del servicio.</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</si>
  <si>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</si>
  <si>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</si>
  <si>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</si>
  <si>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</si>
  <si>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</si>
  <si>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</si>
  <si>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Se recibio plan de proyecto y subplanes con los que se espera cumplir los productos y actividades programadas.</t>
  </si>
  <si>
    <t>Se viene realizando revision documental y analisis.</t>
  </si>
  <si>
    <t>Se Inicia consolidacion de documento tecnico.</t>
  </si>
  <si>
    <t>Se viene avanzando en la elaboracion del documento.</t>
  </si>
  <si>
    <t>Se viene avanzando la elaboracion de los productos.</t>
  </si>
  <si>
    <t>Documentos de lineamientos técnicos  - en digitalización de procesos</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</si>
  <si>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</si>
  <si>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</si>
  <si>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</si>
  <si>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</si>
  <si>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Se vienen cumpliendo a satisfaccion las actividades programadas.</t>
  </si>
  <si>
    <t>Se inicia consolidacion de documentos tecnicos.</t>
  </si>
  <si>
    <t>Vienen avanzando en la elaboracion de los documentos.</t>
  </si>
  <si>
    <t>Se viene avanzando en los productos.</t>
  </si>
  <si>
    <t>Documentos de lineamientos técnicos  - para aseguramiento de capacidades tecnológicas</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</si>
  <si>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</si>
  <si>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</si>
  <si>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</si>
  <si>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Se vienen cumpliendo a satisfaccion las actividades programadas para obtencion de los productos.</t>
  </si>
  <si>
    <t>VICEPRESIDENCIA DE OPERACIONES, REGALÍAS Y PARTICIPACIONES</t>
  </si>
  <si>
    <t xml:space="preserve">GERENCIA DE RESERVAS Y OPERACIONES </t>
  </si>
  <si>
    <t>Gasto de funcionamiento - comercialización</t>
  </si>
  <si>
    <t>No aplica</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</si>
  <si>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</si>
  <si>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</si>
  <si>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</si>
  <si>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</si>
  <si>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</si>
  <si>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</si>
  <si>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</si>
  <si>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SONIA CATALINA TORRES SÁNCHEZ</t>
  </si>
  <si>
    <t>sonia.torres@anh.gov.co</t>
  </si>
  <si>
    <r>
      <rPr>
        <sz val="12"/>
        <color rgb="FF000000"/>
        <rFont val="Aptos Narrow"/>
        <family val="2"/>
        <scheme val="minor"/>
      </rPr>
      <t>La producción de petróleo fiscalizada presentó un incremento del 1,9% con relación al mes de diciembre de 2024 y una disminución del 1% frente a enero de la vigencia anterior,</t>
    </r>
    <r>
      <rPr>
        <sz val="12"/>
        <color rgb="FFFF0000"/>
        <rFont val="Aptos Narrow"/>
        <family val="2"/>
        <scheme val="minor"/>
      </rPr>
      <t xml:space="preserve"> </t>
    </r>
    <r>
      <rPr>
        <sz val="12"/>
        <color rgb="FF000000"/>
        <rFont val="Aptos Narrow"/>
        <family val="2"/>
        <scheme val="minor"/>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</si>
  <si>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</si>
  <si>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</si>
  <si>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</si>
  <si>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La producción promedio diaria de mayo aumentó frente a abril por la recuperación de producción en campos clave como Rubiales y Caño Sur Este (Meta) tras tomas comunitarias, y Caño Rondón (Arauca) tras sabotaje al oleoducto Bicentenario.</t>
  </si>
  <si>
    <t>Durante junio de 2025, la producción promedio diaria de crudo fue de 744.233 barriles por día (Bopd), lo que representa una leve disminución del 0,75 % respecto a mayo y una caída del 4,76 % frente al mismo mes del año anterior. Esta reducción se explica principalmente por eventos que afectaron la continuidad operativa en varios campos, como bloqueos comunitarios en Indico, problemas de orden público y restricciones logísticas en Akacías y Hamaca, así como afectaciones al oleoducto Bicentenario en campos como Caño Limón y Rex Ne, lo que provocó limitaciones en el almacenamiento y el transporte del crudo.</t>
  </si>
  <si>
    <t>En el mes de julio de 2025 la producción fiscalizada de petróleo registró un comportamiento positivo, con un promedio diario de 746.249 BOPD, lo que representa un aumento de 0,27% frente a junio (744.239 BOPD). Este crecimiento estuvo impulsado por la recuperación operativa en campos estratégicos, destacándose Índico (Meta) con un incremento de 7.324 BOPD tras la reducción de bloqueos comunitarios, y Chaparrito (Casanare) con 2.189 BOPD debido a trabajos en pozo posteriores a fallas eléctricas. Asimismo, campos como Caño Limón (Arauca), Alberta (Casanare), Akacías (Meta) y Hamaca (Meta) aportaron volúmenes adicionales gracias al ingreso de nuevos pozos y la superación de restricciones operativas, sociales y logísticas. Estos resultados evidencian que la estabilidad operativa y la gestión de contingencias en los campos productores fueron determinantes para mantener la senda de recuperación de la producción.</t>
  </si>
  <si>
    <t>La producción promedio diaria fue de 750.136 Bopd, con un aumento de 0,52 % frente a julio (746.249 Bopd). Principales incrementos: Caño Sur Este y Rubiales: recuperación tras fallas eléctricas de julio. Caño Limón: aumento tras superar afectaciones de orden público por atentado al oleoducto Caño Limón–Coveñas.
Campos como Akacías (+819 Bls), Terecay (+423 Bls) y Yarigui-Cantagallo (+278 Bls) mostraron repuntes por normalización operativa.
Principales disminuciones: Moriche (-793 Bls), Jazmín (-360 Bls), Chichimene (-350 Bls) y Toritos (-315 Bls) presentaron caídas por fallas eléctricas recurrentes y bloqueos comunitarios (Toritos). Hubo múltiples contingencias eléctricas (Castilla, Akacías, Rubiales, Chichimene) que limitaron mayores incrementos.</t>
  </si>
  <si>
    <t>La producción promedio diaria de petróleo para el mes de septiembre de 2025 (751.571 Bopd) presenta un incremento respecto al promedio del mes de agosto 2025 (750.144 Bopd) reflejado principalmente en los campos: Akacías (Acacías-Guamal/Meta) incremento de 2.912 Bopd debido a recuperación posterior a trabajos de mantenimiento a pozos y superar bloqueos por parte de la comunidad; Rubiales (Puerto Gaitán/Meta) incremento de 1.953 Bopd debido a recuperación posterior a fallas eléctricas presentadas en el mes de agosto; Terecay (Arauquita/Arauca) incremento de 1.807 debido a ingreso de los nuevos pozos Cosecha G 15 y G 16; Abejas (Paz de Ariporo/Casanare) incremento de 1.415 Bopd posterior a superar contingencia en gasoducto Tocaría-Barquereña por problemas de integridad; Namero (Tauramena/Casanare) incremento de 1.175 Bopd por ingreso del nuevo pozo Namero-1; Castilla Norte (Acacías-Castilla Nueva/Meta) posterior a trabajos de mantenimiento y servicio a pozo.</t>
  </si>
  <si>
    <t>La producción promedio diaria de petróleo para el mes de octubre de 2025 (736.270Bopd) presenta una disminución respecto al promedio del mes de septiembre 2025 (751.571Bopd) reflejado principalmente en los campos: Akacias (Acacías-Guamal/Meta) disminución de 8.237 Bopd eI ndico (Cabuyaro/Meta) disminución de 2.821 Bopd debido a bloqueos por parte de la comunidad; Rubiales (PuertoGaitán/Meta) disminución de 5.381Bopd,Terecay (Arauquita/Arauca) disminución de 762Bopd y CañoYarumal (Arauca/Arauca) disminución de 629 Bopd debido a fallas eléctricas y Castilla Norte (Acacías-Castilla Nueva/Meta) disminución de 1.079 Bopd debido a fallas mecánicas y mantenimiento a pozos.</t>
  </si>
  <si>
    <t>NA</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</si>
  <si>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</si>
  <si>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</si>
  <si>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</si>
  <si>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</si>
  <si>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</si>
  <si>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r>
      <rPr>
        <sz val="12"/>
        <color rgb="FF000000"/>
        <rFont val="Aptos Narrow"/>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2"/>
        <color rgb="FFFF0000"/>
        <rFont val="Aptos Narrow"/>
        <family val="2"/>
      </rPr>
      <t xml:space="preserve"> </t>
    </r>
  </si>
  <si>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</si>
  <si>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</si>
  <si>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</si>
  <si>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</si>
  <si>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La producción fiscalizada de gas natural en junio alcanzó un promedio diario de 1.278 millones de pies cúbicos (Mpcd), mostrando una disminución del 1,39 % respecto a mayo y del 10,44 % frente al mismo mes de 2024. Esta caída se atribuye principalmente a mantenimientos programados, pérdida de condición de flujo por alta producción de agua y restricciones operativas en campos como Cupiagua Sur, Cusiana, Aguas Vivas y Floreña. Adicionalmente, la infraestructura de compresión y las pruebas de integridad en válvulas impactaron la producción en campos clave del Casanare y Córdoba.</t>
  </si>
  <si>
    <t>En julio de 2025, la producción promedio diaria de gas alcanzó 1.196 Mpcd, lo que representa una caída del 6,5% frente a junio y del 16,4% frente a julio de 2024. La disminución estuvo concentrada en los principales campos de Casanare (Floreña, Floreña Mirador, Pauto Sur y Cupiagua), afectados por restricciones operativas y de compresión, sumado a eventos eléctricos, paradas de planta y declinación natural de los yacimientos. Adicionalmente, se registraron reducciones en Gibraltar, Mamey, Clarinete y Cupiagua Sur por mantenimientos, restricciones de calidad y alta producción de agua.</t>
  </si>
  <si>
    <t>La producción promedio diaria alcanzó 1.218 Mpcd, con un crecimiento de 1,84 % frente a julio (1.196 Mpcd). Principales incrementos: Floreña (+4,17 Kpc), Floreña Mirador (+2,16 Kpc), Chuchupa (+0,68 Kpc) y Mágico (+0,83 Kpc) por reapertura de pozos y normalización de turbocompresores. Cañaflecha aportó 5 Mpc adicionales por reactivación de pozos. Principales disminuciones: Gibraltar (-8,5 Kpc), Borbón (-1,6 Kpc), Maria Conchita (-1,0 Kpc) por mantenimientos, fallas de compresión y cierres temporales.</t>
  </si>
  <si>
    <t>En septiembre de 2025, la producción promedio diaria de gas se situó en 1.243 millones de pies cúbicos por día (Mpcd). Este valor representa un incremento del 2,04% en comparación con la producción registrada en agosto de 2025. Al comparar con el mismo mes del año anterior, septiembre de 2024, se observa una caída en la producción del 10,69%.
La producción promedio diaria de gas para el mes de septiembre de 2025 (1.243 Mpcd) presenta un incremento respecto al promedio del mes de agosto de 2025 (1.218 Mpcd) reflejado principalmente en los campos: Floreña (Yopal/Casanare) incremento de 25 Mpcd y Pauto Sur (Yopal/Casanare) incremento de 11 Mpcd por recuperación posterior a superar indisponibilidad de compresores y
Turbocompresor; Gibraltar (Cubara/Boyacá) incremento de 9 Mpcd debido a recuperación posterior a corrida de registros y servicio a pozo; Clarinete (La Unión/Sucre-Sahagún/Córdoba) incremento de 5 Mpcd debido a recuperación luego de superar pérdida de condición de flujo en pozos; Borbón (San Marcos/Sucre) incremento de 3 Mpcd debido a aporte del nuevo pozo Palomino-1; Mágico (Pueblo
Nuevo/Córdoba) incremento de 1,4 Mpcd debido a apertura de choque del pozo Brujo-1.</t>
  </si>
  <si>
    <t>La producción promedio diaria de gas para el mes de octubre de 2025 (1.269Mpcd) presenta un incremento respecto al promedio del mes de septiembre de 2025 (1.243Mpcd) reflejado principalmente en los campos: Pauto Sur (Yopal/Casanare) incremento de 38Mpcd,Floreña (Yopal/Casanare) incremento de 10 Mpcd y Floreña Mirador (Yopal/Casanare) incremento de 1 Mpcd debido a mayor estabilidad de procesos en planta; Suria( Villavicencio/Meta) incremento de 3Mpcd debido a reactivación de pozo Suria-74; Borbón (SanMarcos/Sucre) incremento de 3Mpcd debido a aporte del pozo Palomino-1; Arandala (PuebloNuevo/Córdoba) incremento de 2 Mpcd por recuperación al superar pérdida de condición de flujo en sus pozos; Fresa (Sahagún/Córdoba) incremento de 2 Mpcd por ingreso del nuevo pozo Fresa-5.</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</si>
  <si>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</si>
  <si>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</si>
  <si>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</si>
  <si>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</si>
  <si>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</si>
  <si>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</si>
  <si>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</si>
  <si>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</si>
  <si>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</si>
  <si>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La producción promedio diaria de gas comercializado en junio fue de 793 Mpcd, con una disminución del 0,88 % respecto a mayo y del 18,58 % frente a junio de 2024. La reducción se debió a restricciones operativas y mantenimientos que afectaron la continuidad del proceso de compresión y transporte del gas. Entre los principales campos con afectaciones se encuentran Aguas Vivas, Cupiagua Liria, Cusiana, Chuchupa y Arrecife, los cuales presentaron paradas de planta, fallas estructurales, mantenimientos mayores y pérdida de condición de flujo en pozos clave.</t>
  </si>
  <si>
    <t>la producción comercializada alcanzó en julio de 2025 un promedio de 797 MPCD, con un aumento de 0,50% respecto a junio (793 MPCD). A pesar de que la producción total de gas presentó caídas en campos como Floreña, Pauto Sur y Cupiagua (Casanare) por restricciones operativas, indisponibilidad de compresores y eventos eléctricos, el balance general fue positivo debido a mayores aportes en campos como Cañaflecha (+5 MPCD), Mágico (+4 MPCD) y Chuchupa (Guajira, +3,5 MPCD), asociados a recuperaciones operativas y normalización de plantas tras mantenimientos. Adicionalmente, el ingreso de nuevos pozos como Fresa-4 y la reactivación de Cusiana fortalecieron la oferta. Esto refleja que, si bien persisten limitaciones técnicas en campos maduros, las acciones de mantenimiento, nuevas incorporaciones y reactivaciones han sostenido la disponibilidad de gas para el mercado.</t>
  </si>
  <si>
    <t>La producción promedio diaria fue de 800 Mpcd, con una disminución de 5,52 % respecto a julio (797 Mpcd).  Principales caídas: Gibraltar (-8,5 Kpc), Cañaflecha (-0,32 Kpc), Dividivi (-0,21 Kpc) y restricciones en Cupiagua y Floreña por baja demanda de clientes, fallas eléctricas y trabajos en compresores. Principales incrementos puntuales: Nuevas aportes de Capachos Sur (+0,12 Kpc), Carmentea (+0,07 Kpc) y Opón (+0,04 Kpc), aunque de menor peso en el total.</t>
  </si>
  <si>
    <t>La producción promedio diaria de gas comercializado para septiembre de 2025 fue de 814 millones de pies cúbicos por día (MPCD), que representa un volumen superior en 1,83% a lo registrado para el mes de agosto de 2025, el cual fue de 800 millones de pies cúbicos por día (MPCD). De esta producción de gas comercializado, 219 MPCD corresponden a contratos E&amp;P suscritos por la ANH (26,88%) y 595 MPCD (73,12%) corresponden a convenios y contratos de asociación de Ecopetrol y resto del país.</t>
  </si>
  <si>
    <t>Laproducciónpromediodiariadegascomercializadoparaelmesdeoctubrede2025(798Mpcd)presentaunadisminuciónrespectoalpromediodelmesdeseptiembre(814Mpcd)reflejadoprincipalmenteenloscampos:Chuchupa(Manaure/Guajira)disminuciónde7Mpcddebidoafallasensistemadecompresión;Clarinete(Sahagún/Córdoba-LaUnión/Sucre)disminuciónde6,5Mpcddebidoasalidadeunidadcompresora;Zamia(SanMarcos/Sucre)disminuciónde5,6Mpcddebidoapérdidadecondicióndeflujoensupozo;Floreña(Yopal/Casanare)disminuciónde4,9Mpcddebidoamenorvolumendeventaportermomechero.</t>
  </si>
  <si>
    <t>Seguimiento a recursos de inversión del Convenio No. 636(ANH)/745(MINCIENCIAS) del año 2021 destinados a proyectos de Ciencia y Tecnología</t>
  </si>
  <si>
    <t>Seguimiento a recursos del ConvenioNo. 636 (ANH) /745(MINCIENCIAS) del año 2021 asociado al proyecto de inversión BPIN- 2018011001082 Fortalecimiento de ciencia y tecnología para el sector de hidrocarburos   a nivel nacional, finalizado en el año 2022</t>
  </si>
  <si>
    <t>(Recursos de inversión comprometidos en $ / Recursos apropiados en $ )*100</t>
  </si>
  <si>
    <t>Pesos</t>
  </si>
  <si>
    <t>Informe fidulcodex (Minciencias)
Grupo Reservas Y Operaciones (servicios.anh.gov.cosservicios) \2025\CIENCIA Y TECNOLOGÍA\CONVENIOS MINCIENCIAS\CONVENIO 745-636 2021\INFORME SUPERVISIÓN ANH</t>
  </si>
  <si>
    <t xml:space="preserve">LEIDY POLANIA
</t>
  </si>
  <si>
    <r>
      <rPr>
        <sz val="11"/>
        <color rgb="FF000000"/>
        <rFont val="Aptos Narrow"/>
        <family val="2"/>
        <scheme val="minor"/>
      </rP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Aptos Narrow"/>
        <family val="2"/>
        <scheme val="minor"/>
      </rPr>
      <t xml:space="preserve">Seguimiento realizado por ANH: 
</t>
    </r>
    <r>
      <rPr>
        <sz val="11"/>
        <color rgb="FF000000"/>
        <rFont val="Aptos Narrow"/>
        <family val="2"/>
        <scheme val="minor"/>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</si>
  <si>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r>
      <rPr>
        <b/>
        <sz val="8"/>
        <color rgb="FF000000"/>
        <rFont val="Aptos Narrow"/>
        <family val="2"/>
        <scheme val="minor"/>
      </rPr>
      <t xml:space="preserve">El valor comprometido del convenio se mantiene, no se ha llevado a cabo la publicación de la convocatoria, exclusivamente por retrasos presentados por MINCIENCIAS.
</t>
    </r>
    <r>
      <rPr>
        <sz val="8"/>
        <color rgb="FF000000"/>
        <rFont val="Aptos Narrow"/>
        <family val="2"/>
        <scheme val="minor"/>
      </rPr>
      <t xml:space="preserve">
El día 01/04/2025 el supervisor ANH informa Minciencias que la prórroga se encuentra en SECOP, adicional reitera la solicitud de conocer los avances a la fecha. 
El día10/04/2025, al no obtener respuesta por parte de Minciencias vía correo electrónico, el supervisor de la ANH a través de radicado 20255110681751 Id: 1816639 del 10/04/2025, remite al supervisor y miembros del comité la solicitud de conocer el ESTADO ACTUAL INSTRUMENTO DE CONVOCATORIA 2025 - RECURSO DISPONIBLE CONVENIO 745 (MINCIENCIAS) / 636 (ANH) de 2021. 
El día 13/05/2025, al no obtener respuesta por parte de Minciencias, el ordenador del gasto- Vicepresidente de operaciones, regalías y participaciones, reitera nuevamente a Minciencias, conocer el estado de la convocatoria del que se deriva los recursos del convenio 745-636 de 2021, mediante radicado 1835981 – 20255110810661.
El día 10/06/2025, Minciencias a través de radicado id 1875300 informan  que se realizó una nueva versión de los Términos de Referencia del instrumento de convocatoria y se encuentra disponible para conocimiento y revisión por parte de la Agencia Nacional de Hidrocarburos en el siguiente enlace:
https://drive.google.com/drive/folders/1zAbQ5JGEABtr58w78htEeAKaqJRMHPm 
También informan que las actividades del mes de marzo y abril han sido objeto de ajustes debido a la implementación del Procedimiento Interno para la Apertura y Cierre de Convocatorias, establecido por la Oficina Asesora de Planeación e Innovación Institucional. Así mismo, informan que se encuentra en estructuración una propuesta de cronograma ajustado que permita una implementación eficiente, coherente y articulada entre las entidades.
El día 13/06/2025, la supervisión de la ANH remite a la Dirección de Ciencias los comentarios y ajustes respectivos al proyecto de términos de referencia realizados por Minciencias, y solicita convocar a comité para la aprobación de estos.  
El día  16 de junio de 2025, se lleva a cabo comité de coordinación conformado por funcionarios de la ANH y Minciencias, donde dan aprobación a los términos de referencia,  la ANH deja la salvedad que puedan ser tenidos en cuenta todos los comentarios realizados al documento, y remitir un cronograma actualizado a los tiempos. 
el día 26 de junio de 2025. como compromisos del comité, ANH solicita a Minciencias la actualización del cronograma para llevar a cabo la apertura, publicación del banco de elegibles y la contratación de las investigaciones, seleccionadas. Solicitud NO contestada por Minciencias. 
</t>
    </r>
  </si>
  <si>
    <t>La convocatoria dio cierre el 25 de septiembre de 2025.
Al cierre de la convocatoria y previo a verificación de cumplimiento de requisitos, en el sistema se visualizaron 6 propuestas radicadas para la modalidad I y 7 propuestas radicadas en la modalidad II.
Durante el mes de septiembre , Minciencias realizó la etapa de revisión de requisitos mínimos (26 DE SEPTIEMBRE /2 DE OCTUBRE) y posterior periodo de subsanación. (3 DE OCTUBRE AL  9 DE OCTUBRE)</t>
  </si>
  <si>
    <t>ÁREA ADMINISTRATIVA VORP</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</si>
  <si>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</si>
  <si>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</si>
  <si>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</si>
  <si>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</si>
  <si>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</si>
  <si>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</si>
  <si>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</si>
  <si>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</si>
  <si>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abril se obligaron  el 17% del presupuesto, mostarndo un incremento significativo con respecto a los meses anteriores </t>
  </si>
  <si>
    <t xml:space="preserve">Para el mes de mayo se obligaron  el 19% del presupuesto, mostarndo un incremento significativo con respecto a los meses anteriores </t>
  </si>
  <si>
    <t xml:space="preserve">Para el mes de junio se obligaron  el 27% del presupuesto, mostarndo un incremento significativo con respecto a los meses anteriores </t>
  </si>
  <si>
    <t xml:space="preserve">Para el mes de julio se obligaron  el 33% del presupuesto, mostarndo un incremento gradual de acuerdo a los compromisos </t>
  </si>
  <si>
    <t>Para el mes de agosto se obligaron  el 39% del presupuesto, mostarndo un incremento gradual de acuerdo a los compromisos.
Nota: La apropiación inicial era de 3.557.426.372, en el primer semestre se realizaron recortes al presupuesto y en la actualidad tenemos una apropiación vigente de 2.220.179.722</t>
  </si>
  <si>
    <t xml:space="preserve"> $1.028.891.543,00 </t>
  </si>
  <si>
    <t xml:space="preserve"> Para el mes de septiembre se obligaron el 46% del presupuesto, mostarndo un incremento gradual de acuerdo a los compromisos  </t>
  </si>
  <si>
    <t>$1.182.641.543</t>
  </si>
  <si>
    <t xml:space="preserve">Para el mes de octubre se obligaron el 53% del presupuesto, mostarndo un incremento gradual de acuerdo a los compromisos </t>
  </si>
  <si>
    <t>Ejecución presupuestal SGR
(obligado/apropiado)</t>
  </si>
  <si>
    <t>Este indicador hace referencia a la proporción de los compromisos acumulados para la vigencia 2025-2026, con relación a la apropiación vigente del SGR.</t>
  </si>
  <si>
    <t>Obligado SGR/Apropiado SGR</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</si>
  <si>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</si>
  <si>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</si>
  <si>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</si>
  <si>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</si>
  <si>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Las obligaciones aumentaron un 2% con respecto al presupuesto asignado a la fecha</t>
  </si>
  <si>
    <t>Las obligaciones del mes de junio aumentaron del 8 al 12% con respecto al mes anterior</t>
  </si>
  <si>
    <t>Las obligaciones del mes de junlio aumentaron del 12 al 14% con respecto al mes anterior</t>
  </si>
  <si>
    <t>En el mes de Agosto las obligaciones fueron del 12% debido al aumento de la apropiación</t>
  </si>
  <si>
    <t xml:space="preserve"> $11.380.377.219,92 </t>
  </si>
  <si>
    <t>En el mes de Septiembre las obligaciones fueron del 14%</t>
  </si>
  <si>
    <t>$13.427.289.394,92</t>
  </si>
  <si>
    <t>En el mes de octubre las obligaciones fueron del 16%</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</si>
  <si>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</si>
  <si>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</si>
  <si>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</si>
  <si>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</si>
  <si>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 informe correspondiente al segundo trimestre de la vigencia 2025, relacionado con el proceso de Peticiones, Quejas, Reclamos, Sugerencias y Denuncias (PQRSD), se encuentra actualmente en etapa de elaboración. Para su construcción, se está utilizando la herramienta Power BI, la cual ha sido recientemente incorporada como parte del fortalecimiento del sistema de atención a la ciudadanía.
Este enfoque permite consolidar y analizar la información en tiempo real, facilitando la visualización de indicadores, la identificación de tendencias y el seguimiento efectivo de los requerimientos ciudadanos</t>
  </si>
  <si>
    <t xml:space="preserve">El informe de PQRSD correspondiente al II trimestre ya se encuentra publicado en la página web institucional y puede ser evidenciado a tráves del siguiente enlace: https://www.anh.gov.co/documents/30130/Informe_pormenorizado_de_atenci%C3%B3n_y_tr%C3%A1mite_de_PQRSD_del_segundo_trimestre_de_2025.pdf </t>
  </si>
  <si>
    <t>La ejecución presupuestal en inversión en obligaciones fue de 22,2% en el mes de noviembre de 2025 ($85.779 millones obligados de $385.890 apropiados)</t>
  </si>
  <si>
    <t xml:space="preserve">Z:\CONTRATACION OTI\CONTRATOS 2025\2-Personas Juridicas\7. CTO 287 de 2025 -WEBINAR - S&amp;S
N:\CONTRATACION OTI\CONTRATOS 2025\1-Personas Naturales\5.CTO 138 de 2025 - Said Cortes
Z:\CONTRATACION OTI\CONTRATOS 2025\2-Personas Juridicas\14. CT 536 de 2025 Gestión de Innovación
N:\CONTRATACION OTI\CONTRATOS 2025\2-Personas Juridicas\18. CTO 589 de 2025 - PLATAFORMA DE RECOLECCION, VALIDACIÓN USO ESTRATEGICO Y OBSERVATORIO INTELIGENTE  DE DATOS
</t>
  </si>
  <si>
    <t>Vienen avanzando en el proyecto denominado  Plataforma de captura de datos  del contrato 589 de 2025 y con las fases y actividades del contrato 536 de 2025, con los que se espera cumplir los productos planteados.</t>
  </si>
  <si>
    <t xml:space="preserve"> $ -   </t>
  </si>
  <si>
    <t>N:\CONTRATACION OTI\CONTRATOS 2025\2-Personas Juridicas\18. CTO 589 de 2025 - PLATAFORMA DE RECOLECCION, VALIDACIÓN USO ESTRATEGICO Y OBSERVATORIO INTELIGENTE  DE DATOS</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</si>
  <si>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
N:\CONTRATACION OTI\CONTRATOS 2025\1-Personas Naturales\24.CTO 671 de 2025 - Marlon Fernando Lopez</t>
  </si>
  <si>
    <t>Z:\CONTRATACION OTI\CONTRATOS 2025\2-Personas Juridicas\4.CTO 229 de 2025 - CERTIFICADOS SSL
Z:\CONTRATACION OTI\CONTRATOS 2025\2-Personas Juridicas\1.CTO 401 de 2025 - ADOBE PRO
Z:\CONTRATACION OTI\CONTRATOS 2025\2-Personas Juridicas\6. OC 143625 de 2025 - SUITE OFFICE 365
N:\CONTRATACION OTI\CONTRATOS 2025\2-Personas Juridicas\9. CTO 582 de 2025 - IPv6
N:\CONTRATACION OTI\CONTRATOS 2025\2-Personas Juridicas\10. CTO 586 de 2025 - Soporte ARANDA
N:\CONTRATACION OTI\CONTRATOS 2025\2-Personas Juridicas\17. CTO 626 de 2025 - Licenciamiento Office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</si>
</sst>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240A]\ #,##0"/>
    <numFmt numFmtId="165" formatCode="&quot;$&quot;\ #,##0.00"/>
    <numFmt numFmtId="166" formatCode="#,##0.0"/>
    <numFmt numFmtId="167" formatCode="0.0"/>
    <numFmt numFmtId="168" formatCode="_-[$$-240A]\ * #,##0.00_-;\-[$$-240A]\ * #,##0.00_-;_-[$$-240A]\ * &quot;-&quot;??_-;_-@_-"/>
    <numFmt numFmtId="169" formatCode="&quot;$&quot;\ #,##0.0"/>
    <numFmt numFmtId="170" formatCode="0.0%"/>
    <numFmt numFmtId="171" formatCode="_-* #,##0_-;\-* #,##0_-;_-* &quot;-&quot;??_-;_-@_-"/>
    <numFmt numFmtId="172" formatCode="#,##0.00_ ;\-#,##0.00\ "/>
    <numFmt numFmtId="173" formatCode="_(* #,##0_);_(* \(#,##0\);_(* &quot;-&quot;??_);_(@_)"/>
    <numFmt numFmtId="174" formatCode="&quot;$&quot;#,##0.00"/>
    <numFmt numFmtId="175" formatCode="_-[$$-409]* #,##0.00_ ;_-[$$-409]* \-#,##0.00\ ;_-[$$-409]* &quot;-&quot;??_ ;_-@_ "/>
  </numFmts>
  <fonts count="3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b/>
      <sz val="11"/>
      <name val="Aptos Narrow"/>
      <family val="2"/>
      <scheme val="minor"/>
    </font>
    <font>
      <b/>
      <sz val="11"/>
      <color rgb="FFFFFFFF"/>
      <name val="Aptos Narrow"/>
      <family val="2"/>
      <scheme val="minor"/>
    </font>
    <font>
      <b/>
      <u/>
      <sz val="11"/>
      <color theme="0"/>
      <name val="Aptos Narrow"/>
      <family val="2"/>
      <scheme val="minor"/>
    </font>
    <font>
      <b/>
      <u/>
      <sz val="11"/>
      <color rgb="FFFFFFFF"/>
      <name val="Aptos Narrow"/>
      <family val="2"/>
      <scheme val="minor"/>
    </font>
    <font>
      <sz val="11"/>
      <name val="Aptos Narrow"/>
      <family val="2"/>
      <scheme val="minor"/>
    </font>
    <font>
      <sz val="11"/>
      <color rgb="FF000000"/>
      <name val="Calibri"/>
      <family val="2"/>
    </font>
    <font>
      <sz val="9"/>
      <color rgb="FF000000"/>
      <name val="Calibri"/>
      <family val="2"/>
    </font>
    <font>
      <sz val="12"/>
      <color rgb="FF000000"/>
      <name val="Calibri"/>
      <family val="2"/>
    </font>
    <font>
      <sz val="11"/>
      <color rgb="FF000000"/>
      <name val="Aptos Narrow"/>
    </font>
    <font>
      <sz val="11"/>
      <color rgb="FF000000"/>
      <name val="Aptos Narrow"/>
      <family val="2"/>
    </font>
    <font>
      <u/>
      <sz val="11"/>
      <color theme="1"/>
      <name val="Aptos Narrow"/>
      <family val="2"/>
      <scheme val="minor"/>
    </font>
    <font>
      <sz val="8"/>
      <color theme="1"/>
      <name val="Aptos Narrow"/>
      <family val="2"/>
      <scheme val="minor"/>
    </font>
    <font>
      <sz val="11"/>
      <color rgb="FF000000"/>
      <name val="Aptos Narrow"/>
      <charset val="1"/>
    </font>
    <font>
      <sz val="10"/>
      <color theme="1"/>
      <name val="Aptos Narrow"/>
      <family val="2"/>
      <scheme val="minor"/>
    </font>
    <font>
      <sz val="11"/>
      <color rgb="FF000000"/>
      <name val="Aptos Narrow"/>
      <family val="2"/>
      <scheme val="minor"/>
    </font>
    <font>
      <sz val="12"/>
      <color rgb="FF000000"/>
      <name val="Aptos Narrow"/>
      <family val="2"/>
      <scheme val="minor"/>
    </font>
    <font>
      <sz val="12"/>
      <color rgb="FFFF0000"/>
      <name val="Aptos Narrow"/>
      <family val="2"/>
      <scheme val="minor"/>
    </font>
    <font>
      <sz val="11"/>
      <color rgb="FF242424"/>
      <name val="Aptos Narrow"/>
      <charset val="1"/>
    </font>
    <font>
      <sz val="12"/>
      <color rgb="FF000000"/>
      <name val="Aptos Narrow"/>
      <charset val="1"/>
    </font>
    <font>
      <sz val="12"/>
      <color theme="1"/>
      <name val="Aptos Narrow"/>
      <family val="2"/>
    </font>
    <font>
      <sz val="12"/>
      <color rgb="FF000000"/>
      <name val="Aptos Narrow"/>
      <family val="2"/>
    </font>
    <font>
      <sz val="12"/>
      <color rgb="FFFF0000"/>
      <name val="Aptos Narrow"/>
      <family val="2"/>
    </font>
    <font>
      <b/>
      <sz val="11"/>
      <color rgb="FF000000"/>
      <name val="Aptos Narrow"/>
      <family val="2"/>
      <scheme val="minor"/>
    </font>
    <font>
      <sz val="8"/>
      <color rgb="FF000000"/>
      <name val="Aptos Narrow"/>
      <family val="2"/>
      <scheme val="minor"/>
    </font>
    <font>
      <b/>
      <sz val="8"/>
      <color rgb="FF000000"/>
      <name val="Aptos Narrow"/>
      <family val="2"/>
      <scheme val="minor"/>
    </font>
    <font>
      <sz val="12"/>
      <color theme="1"/>
      <name val="Aptos Narrow"/>
      <family val="2"/>
      <scheme val="minor"/>
    </font>
    <font>
      <sz val="11"/>
      <name val="Aptos Narrow"/>
      <family val="2"/>
    </font>
    <font>
      <sz val="6"/>
      <color rgb="FF000000"/>
      <name val="Aptos Narrow"/>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rgb="FFFFFFFF"/>
        <bgColor indexed="64"/>
      </patternFill>
    </fill>
    <fill>
      <patternFill patternType="solid">
        <fgColor theme="0"/>
        <bgColor theme="4" tint="0.59999389629810485"/>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49">
    <xf numFmtId="0" fontId="0" fillId="0" borderId="0" xfId="0"/>
    <xf numFmtId="0" fontId="0" fillId="0" borderId="0" xfId="0" applyAlignment="1">
      <alignment vertical="center" wrapText="1"/>
    </xf>
    <xf numFmtId="0" fontId="6" fillId="5"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165" fontId="0" fillId="0" borderId="1" xfId="0" applyNumberFormat="1" applyBorder="1" applyAlignment="1">
      <alignment horizontal="right" vertical="center" wrapText="1"/>
    </xf>
    <xf numFmtId="4" fontId="0" fillId="0" borderId="1" xfId="0" applyNumberFormat="1" applyBorder="1" applyAlignment="1">
      <alignment horizontal="right" vertical="center" wrapText="1"/>
    </xf>
    <xf numFmtId="4" fontId="0" fillId="0" borderId="1" xfId="0" applyNumberFormat="1" applyBorder="1" applyAlignment="1">
      <alignment vertical="center" wrapText="1"/>
    </xf>
    <xf numFmtId="4" fontId="0" fillId="0" borderId="1" xfId="0" applyNumberFormat="1" applyBorder="1" applyAlignment="1">
      <alignment wrapText="1"/>
    </xf>
    <xf numFmtId="0" fontId="0" fillId="0" borderId="1" xfId="0" applyBorder="1" applyAlignment="1">
      <alignment wrapText="1"/>
    </xf>
    <xf numFmtId="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4" fontId="0" fillId="0" borderId="1" xfId="0" applyNumberFormat="1" applyBorder="1" applyAlignment="1" applyProtection="1">
      <alignment horizontal="right" vertical="center" wrapText="1"/>
      <protection locked="0"/>
    </xf>
    <xf numFmtId="0" fontId="0" fillId="0" borderId="1" xfId="0" applyBorder="1" applyAlignment="1">
      <alignment horizontal="left" wrapText="1"/>
    </xf>
    <xf numFmtId="165" fontId="0" fillId="0" borderId="1" xfId="0" applyNumberFormat="1" applyBorder="1" applyAlignment="1">
      <alignment wrapText="1"/>
    </xf>
    <xf numFmtId="0" fontId="0" fillId="0" borderId="1" xfId="0" applyBorder="1" applyAlignment="1">
      <alignment vertical="top" wrapText="1"/>
    </xf>
    <xf numFmtId="0" fontId="0" fillId="0" borderId="0" xfId="0" applyAlignment="1">
      <alignment wrapText="1"/>
    </xf>
    <xf numFmtId="0" fontId="9" fillId="0" borderId="1" xfId="0" applyFont="1" applyBorder="1" applyAlignment="1">
      <alignment vertical="center" wrapText="1"/>
    </xf>
    <xf numFmtId="164" fontId="9" fillId="0" borderId="1" xfId="0" applyNumberFormat="1" applyFont="1" applyBorder="1" applyAlignment="1">
      <alignment vertical="center" wrapText="1"/>
    </xf>
    <xf numFmtId="9" fontId="0" fillId="0" borderId="1" xfId="0" applyNumberFormat="1" applyBorder="1" applyAlignment="1">
      <alignment wrapText="1"/>
    </xf>
    <xf numFmtId="0" fontId="10" fillId="0" borderId="1" xfId="0" applyFont="1" applyBorder="1" applyAlignment="1">
      <alignment vertical="center"/>
    </xf>
    <xf numFmtId="0" fontId="4" fillId="0" borderId="1" xfId="5" applyBorder="1" applyAlignment="1" applyProtection="1">
      <alignment wrapText="1"/>
    </xf>
    <xf numFmtId="167" fontId="0" fillId="0" borderId="1" xfId="0" applyNumberFormat="1" applyBorder="1" applyAlignment="1">
      <alignment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0" borderId="1" xfId="5" applyBorder="1" applyAlignment="1" applyProtection="1">
      <alignment horizontal="center" vertical="center" wrapText="1"/>
    </xf>
    <xf numFmtId="4" fontId="0" fillId="7" borderId="1" xfId="0" applyNumberFormat="1" applyFill="1" applyBorder="1" applyAlignment="1">
      <alignment horizontal="center" vertical="center" wrapText="1"/>
    </xf>
    <xf numFmtId="0" fontId="4" fillId="0" borderId="1" xfId="5" applyFill="1" applyBorder="1" applyAlignment="1" applyProtection="1">
      <alignment horizontal="center" vertical="center" wrapText="1"/>
    </xf>
    <xf numFmtId="4" fontId="11" fillId="0" borderId="0" xfId="0" applyNumberFormat="1" applyFont="1" applyAlignment="1" applyProtection="1">
      <alignment horizontal="right" vertical="center" wrapText="1"/>
      <protection locked="0"/>
    </xf>
    <xf numFmtId="4" fontId="12" fillId="0" borderId="0" xfId="0" applyNumberFormat="1" applyFont="1" applyAlignment="1" applyProtection="1">
      <alignment horizontal="right" vertical="center"/>
      <protection locked="0"/>
    </xf>
    <xf numFmtId="0" fontId="4" fillId="0" borderId="1" xfId="5" applyBorder="1" applyAlignment="1" applyProtection="1">
      <alignment vertical="center" wrapText="1"/>
    </xf>
    <xf numFmtId="165" fontId="0" fillId="0" borderId="1" xfId="0" applyNumberFormat="1" applyBorder="1" applyAlignment="1">
      <alignment vertical="center" wrapText="1"/>
    </xf>
    <xf numFmtId="4" fontId="0" fillId="0" borderId="1" xfId="0" applyNumberFormat="1" applyBorder="1" applyAlignment="1" applyProtection="1">
      <alignment vertical="center" wrapText="1"/>
      <protection locked="0"/>
    </xf>
    <xf numFmtId="42" fontId="0" fillId="0" borderId="1" xfId="3" applyFont="1" applyBorder="1" applyAlignment="1" applyProtection="1">
      <alignment horizontal="right" vertical="center" wrapText="1"/>
      <protection locked="0"/>
    </xf>
    <xf numFmtId="168" fontId="9" fillId="0" borderId="1" xfId="0" applyNumberFormat="1" applyFont="1" applyBorder="1" applyAlignment="1" applyProtection="1">
      <alignment horizontal="right" vertical="center" wrapText="1"/>
      <protection locked="0"/>
    </xf>
    <xf numFmtId="165" fontId="0" fillId="0" borderId="1" xfId="0" applyNumberFormat="1" applyBorder="1" applyAlignment="1" applyProtection="1">
      <alignment wrapText="1"/>
      <protection locked="0"/>
    </xf>
    <xf numFmtId="44" fontId="0" fillId="0" borderId="1" xfId="2" applyFont="1" applyBorder="1" applyAlignment="1" applyProtection="1">
      <alignment wrapText="1"/>
      <protection locked="0"/>
    </xf>
    <xf numFmtId="169" fontId="0" fillId="0" borderId="1" xfId="0" applyNumberFormat="1" applyBorder="1" applyAlignment="1">
      <alignment horizontal="center" vertical="center" wrapText="1"/>
    </xf>
    <xf numFmtId="170" fontId="0" fillId="0" borderId="1" xfId="4" applyNumberFormat="1" applyFont="1" applyBorder="1" applyAlignment="1" applyProtection="1">
      <alignment horizontal="center" vertical="center" wrapText="1"/>
    </xf>
    <xf numFmtId="9" fontId="0" fillId="0" borderId="1" xfId="4" applyFont="1" applyBorder="1" applyAlignment="1" applyProtection="1">
      <alignment horizontal="center" vertical="center" wrapText="1"/>
    </xf>
    <xf numFmtId="4" fontId="0" fillId="0" borderId="1" xfId="0" applyNumberFormat="1" applyBorder="1" applyAlignment="1" applyProtection="1">
      <alignment horizontal="center" vertical="center" wrapText="1"/>
      <protection locked="0"/>
    </xf>
    <xf numFmtId="42" fontId="9" fillId="0" borderId="1" xfId="3" applyFont="1" applyBorder="1" applyAlignment="1" applyProtection="1">
      <alignment horizontal="right" vertical="center" wrapText="1"/>
    </xf>
    <xf numFmtId="42" fontId="9" fillId="0" borderId="1" xfId="3" applyFont="1" applyBorder="1" applyAlignment="1" applyProtection="1">
      <alignment horizontal="right" vertical="center" wrapText="1"/>
      <protection locked="0"/>
    </xf>
    <xf numFmtId="42" fontId="9" fillId="0" borderId="1" xfId="3" applyFont="1" applyFill="1" applyBorder="1" applyAlignment="1" applyProtection="1">
      <alignment horizontal="right" vertical="center" wrapText="1"/>
    </xf>
    <xf numFmtId="42" fontId="9" fillId="0" borderId="1" xfId="3" applyFont="1" applyFill="1" applyBorder="1" applyAlignment="1" applyProtection="1">
      <alignment horizontal="right" vertical="center" wrapText="1"/>
      <protection locked="0"/>
    </xf>
    <xf numFmtId="0" fontId="0" fillId="7" borderId="1" xfId="0" applyFill="1" applyBorder="1" applyAlignment="1">
      <alignment horizontal="center" vertical="center" wrapText="1"/>
    </xf>
    <xf numFmtId="0" fontId="9" fillId="9" borderId="1" xfId="0" applyFont="1"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vertical="center" wrapText="1"/>
    </xf>
    <xf numFmtId="0" fontId="9" fillId="9" borderId="1" xfId="0" applyFont="1" applyFill="1" applyBorder="1" applyAlignment="1">
      <alignment horizontal="left" vertical="center" wrapText="1"/>
    </xf>
    <xf numFmtId="0" fontId="9" fillId="7" borderId="1" xfId="0" applyFont="1" applyFill="1" applyBorder="1" applyAlignment="1">
      <alignment vertical="center" wrapText="1"/>
    </xf>
    <xf numFmtId="0" fontId="4" fillId="0" borderId="5" xfId="5" applyBorder="1" applyAlignment="1" applyProtection="1">
      <alignment vertical="center" wrapText="1"/>
    </xf>
    <xf numFmtId="3" fontId="0" fillId="0" borderId="1" xfId="0" applyNumberFormat="1" applyBorder="1" applyAlignment="1">
      <alignment vertical="center" wrapText="1"/>
    </xf>
    <xf numFmtId="0" fontId="4" fillId="7" borderId="5" xfId="5" applyFill="1" applyBorder="1" applyAlignment="1" applyProtection="1">
      <alignment vertical="center" wrapText="1"/>
    </xf>
    <xf numFmtId="4" fontId="0" fillId="7" borderId="1" xfId="0" applyNumberFormat="1" applyFill="1" applyBorder="1" applyAlignment="1" applyProtection="1">
      <alignment horizontal="right" vertical="center" wrapText="1"/>
      <protection locked="0"/>
    </xf>
    <xf numFmtId="0" fontId="0" fillId="7" borderId="1" xfId="0" applyFill="1" applyBorder="1" applyAlignment="1">
      <alignment wrapText="1"/>
    </xf>
    <xf numFmtId="165" fontId="0" fillId="7" borderId="1" xfId="0" applyNumberFormat="1" applyFill="1" applyBorder="1" applyAlignment="1">
      <alignment wrapText="1"/>
    </xf>
    <xf numFmtId="0" fontId="19" fillId="0" borderId="1" xfId="0" applyFont="1" applyBorder="1" applyAlignment="1">
      <alignment vertical="top" wrapText="1"/>
    </xf>
    <xf numFmtId="0" fontId="19" fillId="7" borderId="1" xfId="0" applyFont="1" applyFill="1" applyBorder="1" applyAlignment="1">
      <alignment vertical="top" wrapText="1"/>
    </xf>
    <xf numFmtId="0" fontId="9" fillId="7" borderId="1" xfId="0" applyFont="1" applyFill="1" applyBorder="1" applyAlignment="1">
      <alignment horizontal="left" vertical="center" wrapText="1"/>
    </xf>
    <xf numFmtId="172" fontId="9" fillId="7" borderId="1" xfId="2" applyNumberFormat="1" applyFont="1" applyFill="1" applyBorder="1" applyAlignment="1" applyProtection="1">
      <alignment horizontal="center" vertical="center" wrapText="1"/>
    </xf>
    <xf numFmtId="0" fontId="0" fillId="7" borderId="5" xfId="0" applyFill="1" applyBorder="1" applyAlignment="1">
      <alignment vertical="center" wrapText="1"/>
    </xf>
    <xf numFmtId="173" fontId="19" fillId="0" borderId="1" xfId="1" applyNumberFormat="1" applyFont="1" applyFill="1" applyBorder="1" applyAlignment="1" applyProtection="1">
      <alignment vertical="top" wrapText="1"/>
    </xf>
    <xf numFmtId="10" fontId="28" fillId="0" borderId="1" xfId="0" applyNumberFormat="1" applyFont="1" applyBorder="1" applyAlignment="1">
      <alignment vertical="top" wrapText="1"/>
    </xf>
    <xf numFmtId="3" fontId="0" fillId="7" borderId="1" xfId="0" applyNumberFormat="1" applyFill="1" applyBorder="1" applyAlignment="1" applyProtection="1">
      <alignment vertical="top" wrapText="1"/>
      <protection locked="0"/>
    </xf>
    <xf numFmtId="44" fontId="1" fillId="7" borderId="1" xfId="2" applyFont="1" applyFill="1" applyBorder="1" applyAlignment="1" applyProtection="1">
      <alignment vertical="top" wrapText="1"/>
      <protection locked="0"/>
    </xf>
    <xf numFmtId="174" fontId="0" fillId="7" borderId="1" xfId="4" applyNumberFormat="1" applyFont="1" applyFill="1" applyBorder="1" applyAlignment="1" applyProtection="1">
      <alignment horizontal="right" vertical="center"/>
    </xf>
    <xf numFmtId="43" fontId="0" fillId="0" borderId="1" xfId="1" applyFont="1" applyFill="1" applyBorder="1" applyAlignment="1" applyProtection="1">
      <alignment horizontal="right" vertical="center" wrapText="1"/>
    </xf>
    <xf numFmtId="43" fontId="0" fillId="0" borderId="1" xfId="1" applyFont="1" applyFill="1" applyBorder="1" applyAlignment="1" applyProtection="1">
      <alignment vertical="center" wrapText="1"/>
    </xf>
    <xf numFmtId="0" fontId="0" fillId="0" borderId="5" xfId="0" applyBorder="1" applyAlignment="1">
      <alignment wrapText="1"/>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vertical="center"/>
    </xf>
    <xf numFmtId="0" fontId="0" fillId="0" borderId="1" xfId="0" applyBorder="1" applyAlignment="1">
      <alignment horizontal="right" vertical="center" wrapText="1"/>
    </xf>
    <xf numFmtId="0" fontId="0" fillId="0" borderId="1" xfId="0"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right" vertical="center" wrapText="1"/>
    </xf>
    <xf numFmtId="0" fontId="9" fillId="0" borderId="1" xfId="0" applyFont="1" applyBorder="1" applyAlignment="1">
      <alignment wrapText="1"/>
    </xf>
    <xf numFmtId="4" fontId="0" fillId="0" borderId="1" xfId="0" quotePrefix="1" applyNumberFormat="1" applyBorder="1" applyAlignment="1">
      <alignment vertical="center" wrapText="1"/>
    </xf>
    <xf numFmtId="4" fontId="14" fillId="0" borderId="1" xfId="0" applyNumberFormat="1" applyFont="1" applyBorder="1" applyAlignment="1">
      <alignment wrapText="1"/>
    </xf>
    <xf numFmtId="0" fontId="14" fillId="0" borderId="3" xfId="0" applyFont="1" applyBorder="1" applyAlignment="1">
      <alignment wrapText="1"/>
    </xf>
    <xf numFmtId="4" fontId="14" fillId="0" borderId="2" xfId="0" applyNumberFormat="1" applyFont="1" applyBorder="1" applyAlignment="1">
      <alignment wrapText="1"/>
    </xf>
    <xf numFmtId="0" fontId="14" fillId="0" borderId="4" xfId="0" applyFont="1" applyBorder="1" applyAlignment="1">
      <alignment wrapText="1"/>
    </xf>
    <xf numFmtId="0" fontId="0" fillId="0" borderId="1" xfId="0" applyBorder="1" applyAlignment="1">
      <alignment horizontal="justify" vertical="center" wrapText="1"/>
    </xf>
    <xf numFmtId="4" fontId="9" fillId="0" borderId="1" xfId="0" applyNumberFormat="1" applyFont="1" applyBorder="1" applyAlignment="1">
      <alignment horizontal="right" vertical="center" wrapText="1"/>
    </xf>
    <xf numFmtId="4" fontId="0" fillId="0" borderId="1" xfId="0" applyNumberFormat="1" applyBorder="1" applyAlignment="1">
      <alignment horizontal="justify" vertical="center" wrapText="1"/>
    </xf>
    <xf numFmtId="0" fontId="17" fillId="8" borderId="1" xfId="0" applyFont="1" applyFill="1" applyBorder="1" applyAlignment="1">
      <alignment wrapText="1"/>
    </xf>
    <xf numFmtId="0" fontId="9" fillId="0" borderId="1" xfId="0" applyFont="1" applyBorder="1" applyAlignment="1">
      <alignment horizontal="left" vertical="center" wrapText="1"/>
    </xf>
    <xf numFmtId="0" fontId="0" fillId="7" borderId="1" xfId="0" applyFill="1" applyBorder="1" applyAlignment="1">
      <alignment horizontal="right" vertical="center" wrapText="1"/>
    </xf>
    <xf numFmtId="0" fontId="19" fillId="0" borderId="1" xfId="0" applyFont="1" applyBorder="1" applyAlignment="1">
      <alignment horizontal="left" vertical="center" wrapText="1"/>
    </xf>
    <xf numFmtId="0" fontId="9" fillId="7" borderId="1" xfId="0" applyFont="1" applyFill="1" applyBorder="1" applyAlignment="1">
      <alignment horizontal="center" vertical="center" wrapText="1"/>
    </xf>
    <xf numFmtId="171" fontId="0" fillId="0" borderId="1" xfId="0" applyNumberFormat="1" applyBorder="1" applyAlignment="1">
      <alignment vertical="center" wrapText="1"/>
    </xf>
    <xf numFmtId="3" fontId="0" fillId="0" borderId="1" xfId="0" applyNumberFormat="1" applyBorder="1" applyAlignment="1">
      <alignment horizontal="right" vertical="center" wrapText="1"/>
    </xf>
    <xf numFmtId="3"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4" fontId="22" fillId="0" borderId="1" xfId="0" applyNumberFormat="1" applyFont="1" applyBorder="1" applyAlignment="1">
      <alignment wrapText="1"/>
    </xf>
    <xf numFmtId="0" fontId="23" fillId="0" borderId="1" xfId="0" applyFont="1" applyBorder="1" applyAlignment="1">
      <alignment wrapText="1"/>
    </xf>
    <xf numFmtId="165" fontId="0" fillId="7" borderId="1" xfId="0" applyNumberFormat="1" applyFill="1" applyBorder="1" applyAlignment="1">
      <alignment horizontal="right" vertical="center" wrapText="1"/>
    </xf>
    <xf numFmtId="0" fontId="0" fillId="7" borderId="1" xfId="0" applyFill="1" applyBorder="1" applyAlignment="1">
      <alignment vertical="center"/>
    </xf>
    <xf numFmtId="0" fontId="9" fillId="7" borderId="1" xfId="0" applyFont="1" applyFill="1" applyBorder="1" applyAlignment="1">
      <alignment horizontal="right" vertical="center" wrapText="1"/>
    </xf>
    <xf numFmtId="3" fontId="24" fillId="0" borderId="1" xfId="0" applyNumberFormat="1" applyFont="1" applyBorder="1" applyAlignment="1">
      <alignment vertical="center" wrapText="1"/>
    </xf>
    <xf numFmtId="171" fontId="0" fillId="0" borderId="1" xfId="0" applyNumberFormat="1" applyBorder="1" applyAlignment="1">
      <alignment horizontal="right" vertical="center" wrapText="1"/>
    </xf>
    <xf numFmtId="0" fontId="9" fillId="10" borderId="1" xfId="0" applyFont="1" applyFill="1" applyBorder="1" applyAlignment="1">
      <alignment horizontal="center" vertical="center" wrapText="1"/>
    </xf>
    <xf numFmtId="0" fontId="9" fillId="9" borderId="1" xfId="0" applyFont="1" applyFill="1" applyBorder="1" applyAlignment="1">
      <alignment vertical="center" wrapText="1"/>
    </xf>
    <xf numFmtId="175" fontId="30"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175" fontId="30" fillId="0" borderId="1" xfId="0" applyNumberFormat="1" applyFont="1" applyBorder="1" applyAlignment="1">
      <alignment horizontal="right" vertical="center" wrapText="1"/>
    </xf>
    <xf numFmtId="175" fontId="0" fillId="0" borderId="1" xfId="0" applyNumberFormat="1" applyBorder="1" applyAlignment="1">
      <alignment horizontal="right" vertical="center" wrapText="1"/>
    </xf>
    <xf numFmtId="0" fontId="4" fillId="0" borderId="1" xfId="5" applyBorder="1" applyAlignment="1">
      <alignment wrapText="1"/>
    </xf>
    <xf numFmtId="165" fontId="14" fillId="0" borderId="1" xfId="0" applyNumberFormat="1" applyFont="1" applyBorder="1" applyAlignment="1" applyProtection="1">
      <alignment horizontal="right" vertical="center" wrapText="1"/>
      <protection locked="0"/>
    </xf>
    <xf numFmtId="165" fontId="13" fillId="0" borderId="3" xfId="0" applyNumberFormat="1" applyFont="1" applyBorder="1" applyAlignment="1" applyProtection="1">
      <alignment horizontal="right" vertical="center" wrapText="1"/>
      <protection locked="0"/>
    </xf>
    <xf numFmtId="165" fontId="13" fillId="0" borderId="4" xfId="0" applyNumberFormat="1" applyFont="1" applyBorder="1" applyAlignment="1" applyProtection="1">
      <alignment horizontal="right" vertical="center" wrapText="1"/>
      <protection locked="0"/>
    </xf>
    <xf numFmtId="4" fontId="14" fillId="0" borderId="2" xfId="0" applyNumberFormat="1" applyFont="1" applyBorder="1" applyAlignment="1" applyProtection="1">
      <alignment wrapText="1"/>
      <protection locked="0"/>
    </xf>
    <xf numFmtId="4" fontId="13" fillId="0" borderId="4" xfId="0" applyNumberFormat="1" applyFont="1" applyBorder="1" applyAlignment="1" applyProtection="1">
      <alignment wrapText="1"/>
      <protection locked="0"/>
    </xf>
    <xf numFmtId="0" fontId="14" fillId="0" borderId="1" xfId="0" applyFont="1" applyBorder="1" applyAlignment="1" applyProtection="1">
      <alignment wrapText="1"/>
      <protection locked="0"/>
    </xf>
    <xf numFmtId="0" fontId="14" fillId="0" borderId="2" xfId="0" applyFont="1" applyBorder="1" applyAlignment="1" applyProtection="1">
      <alignment wrapText="1"/>
      <protection locked="0"/>
    </xf>
    <xf numFmtId="4" fontId="14" fillId="0" borderId="1" xfId="0" applyNumberFormat="1" applyFont="1" applyBorder="1" applyAlignment="1" applyProtection="1">
      <alignment wrapText="1"/>
      <protection locked="0"/>
    </xf>
    <xf numFmtId="0" fontId="14" fillId="0" borderId="3" xfId="0" applyFont="1" applyBorder="1" applyAlignment="1" applyProtection="1">
      <alignment wrapText="1"/>
      <protection locked="0"/>
    </xf>
    <xf numFmtId="0" fontId="14" fillId="0" borderId="4" xfId="0" applyFont="1" applyBorder="1" applyAlignment="1" applyProtection="1">
      <alignment wrapText="1"/>
      <protection locked="0"/>
    </xf>
    <xf numFmtId="4" fontId="14" fillId="0" borderId="1" xfId="0" applyNumberFormat="1" applyFont="1" applyBorder="1" applyAlignment="1" applyProtection="1">
      <alignment horizontal="right" vertical="center" wrapText="1"/>
      <protection locked="0"/>
    </xf>
    <xf numFmtId="4" fontId="14" fillId="0" borderId="3" xfId="0" applyNumberFormat="1" applyFont="1" applyBorder="1" applyAlignment="1" applyProtection="1">
      <alignment horizontal="right" vertical="center" wrapText="1"/>
      <protection locked="0"/>
    </xf>
    <xf numFmtId="4" fontId="14" fillId="0" borderId="2" xfId="0" applyNumberFormat="1" applyFont="1" applyBorder="1" applyAlignment="1" applyProtection="1">
      <alignment horizontal="right" vertical="center" wrapText="1"/>
      <protection locked="0"/>
    </xf>
    <xf numFmtId="4" fontId="14" fillId="0" borderId="4" xfId="0" applyNumberFormat="1" applyFont="1" applyBorder="1" applyAlignment="1" applyProtection="1">
      <alignment horizontal="right" vertical="center" wrapText="1"/>
      <protection locked="0"/>
    </xf>
    <xf numFmtId="4" fontId="13" fillId="0" borderId="1" xfId="0" applyNumberFormat="1" applyFont="1" applyBorder="1" applyAlignment="1" applyProtection="1">
      <alignment wrapText="1"/>
      <protection locked="0"/>
    </xf>
    <xf numFmtId="0" fontId="13" fillId="0" borderId="3" xfId="0" applyFont="1" applyBorder="1" applyAlignment="1" applyProtection="1">
      <alignment wrapText="1"/>
      <protection locked="0"/>
    </xf>
    <xf numFmtId="4" fontId="31" fillId="0" borderId="1" xfId="0" applyNumberFormat="1" applyFont="1" applyBorder="1" applyAlignment="1" applyProtection="1">
      <alignment horizontal="center" vertical="center" wrapText="1"/>
      <protection locked="0"/>
    </xf>
    <xf numFmtId="4" fontId="31" fillId="0" borderId="3" xfId="0" applyNumberFormat="1" applyFont="1" applyBorder="1" applyAlignment="1" applyProtection="1">
      <alignment horizontal="center" vertical="center" wrapText="1"/>
      <protection locked="0"/>
    </xf>
    <xf numFmtId="17" fontId="6"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0" fillId="3" borderId="1" xfId="0" applyFill="1" applyBorder="1" applyAlignment="1">
      <alignment horizontal="righ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164" fontId="5" fillId="4" borderId="1" xfId="0" applyNumberFormat="1" applyFont="1" applyFill="1" applyBorder="1" applyAlignment="1">
      <alignment horizontal="center" vertical="center" wrapText="1"/>
    </xf>
    <xf numFmtId="0" fontId="0" fillId="0" borderId="1" xfId="0" applyBorder="1" applyAlignment="1" applyProtection="1">
      <alignment vertical="center" wrapText="1"/>
      <protection locked="0"/>
    </xf>
    <xf numFmtId="0" fontId="32" fillId="0" borderId="1" xfId="0" applyFont="1" applyBorder="1" applyAlignment="1" applyProtection="1">
      <alignment wrapText="1"/>
      <protection locked="0"/>
    </xf>
    <xf numFmtId="0" fontId="19" fillId="0" borderId="1" xfId="0" applyFont="1" applyBorder="1" applyAlignment="1" applyProtection="1">
      <alignment wrapText="1"/>
      <protection locked="0"/>
    </xf>
    <xf numFmtId="4" fontId="19" fillId="0" borderId="1" xfId="0" applyNumberFormat="1" applyFont="1" applyBorder="1" applyAlignment="1" applyProtection="1">
      <alignment wrapText="1"/>
      <protection locked="0"/>
    </xf>
    <xf numFmtId="8" fontId="9" fillId="0" borderId="1" xfId="2" applyNumberFormat="1" applyFont="1" applyBorder="1" applyAlignment="1" applyProtection="1">
      <alignment horizontal="right" vertical="center" wrapText="1"/>
      <protection locked="0"/>
    </xf>
    <xf numFmtId="8" fontId="19" fillId="0" borderId="1" xfId="2" applyNumberFormat="1" applyFont="1" applyBorder="1" applyAlignment="1" applyProtection="1">
      <alignment horizontal="right" vertical="center" wrapText="1"/>
      <protection locked="0"/>
    </xf>
    <xf numFmtId="44" fontId="19" fillId="0" borderId="1" xfId="2" applyFont="1" applyBorder="1" applyAlignment="1" applyProtection="1">
      <alignment horizontal="right" vertical="center" wrapText="1"/>
      <protection locked="0"/>
    </xf>
    <xf numFmtId="6" fontId="19" fillId="0" borderId="1" xfId="3" applyNumberFormat="1" applyFont="1" applyBorder="1" applyAlignment="1" applyProtection="1">
      <alignment horizontal="right" vertical="center" wrapText="1"/>
      <protection locked="0"/>
    </xf>
    <xf numFmtId="0" fontId="16"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cellXfs>
  <cellStyles count="6">
    <cellStyle name="Hipervínculo" xfId="5" builtinId="8"/>
    <cellStyle name="Millares" xfId="1" builtinId="3"/>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71</xdr:row>
      <xdr:rowOff>0</xdr:rowOff>
    </xdr:from>
    <xdr:to>
      <xdr:col>13</xdr:col>
      <xdr:colOff>152400</xdr:colOff>
      <xdr:row>71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19AB0DDA-3157-4187-82B8-65DFD68FD95E}"/>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146B329C-C34E-4B58-8F93-E73761052C3D}"/>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AA05892E-5BD2-421F-BB52-BD3E7544AFD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0E465BF9-D87E-49DF-9544-71D1133F75C3}"/>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1259340B-C593-4EBE-96C3-5ED1D153D19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36FC80A2-248A-4DE3-BAF0-FC9827BC2203}"/>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819075C8-BDF1-4446-895F-2F0545A2C1F8}"/>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D323EAB1-5A1D-49DF-82D3-8D7AA5C15DE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650D8525-0A95-4B5E-82D7-A075E3B6BDE2}"/>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012D1F5-B4D4-4718-9074-EF416CC27B5D}"/>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B341B2-6F7E-417C-8018-F7D2793B8C4F}"/>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71E8910D-4327-4729-94F2-EE2CEEAA5B3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A388F2FC-84CC-4EDF-95EB-B7725875B0B3}"/>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AE3B754-C717-46B8-B0E9-05AEBD590188}"/>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1073ABBD-098F-4573-91E1-7B0A4F3BAB53}"/>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09071694-18B6-435F-9BFF-93D72CCC55F5}"/>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33B4749D-1FD4-4714-A9E5-003C4DE5D09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3D214F97-ABFB-4285-9C7D-4EB0261B22F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B2C3EDAF-0805-42CD-A305-A545A38EC650}"/>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4F16817B-7E7D-4A85-B98F-90693883FA98}"/>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EC574B11-D977-4BE0-AA71-8346C2D9862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78943987-AB14-4A9E-B512-71AAE274709E}"/>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14BDD840-0F4A-44FB-B96A-09D7D31E774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D3A9B25E-7F5C-4072-8A2F-D0D123DDEA7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1A383BE5-C18B-45DB-9772-7E324F54A964}"/>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0A1C8884-8CCD-4BC9-A684-A66341D25F3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51D5D9EE-2B75-48C6-91F9-3E66576CA0A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9" name="x_Imagen 1" descr="​icono de xlsx">
          <a:hlinkClick xmlns:r="http://schemas.openxmlformats.org/officeDocument/2006/relationships" r:id="rId1" tgtFrame="_blank"/>
          <a:extLst>
            <a:ext uri="{FF2B5EF4-FFF2-40B4-BE49-F238E27FC236}">
              <a16:creationId xmlns:a16="http://schemas.microsoft.com/office/drawing/2014/main" id="{1026A343-ED70-4FBF-BE30-5F8DC3265ECD}"/>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0" name="x_Imagen 1" descr="​icono de xlsx">
          <a:hlinkClick xmlns:r="http://schemas.openxmlformats.org/officeDocument/2006/relationships" r:id="rId1" tgtFrame="_blank"/>
          <a:extLst>
            <a:ext uri="{FF2B5EF4-FFF2-40B4-BE49-F238E27FC236}">
              <a16:creationId xmlns:a16="http://schemas.microsoft.com/office/drawing/2014/main" id="{0AAAEE15-CE76-4237-8C6F-59C0255C901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31" name="x_Imagen 1" descr="​icono de xlsx">
          <a:hlinkClick xmlns:r="http://schemas.openxmlformats.org/officeDocument/2006/relationships" r:id="rId1" tgtFrame="_blank"/>
          <a:extLst>
            <a:ext uri="{FF2B5EF4-FFF2-40B4-BE49-F238E27FC236}">
              <a16:creationId xmlns:a16="http://schemas.microsoft.com/office/drawing/2014/main" id="{D901C1FF-F9E8-42CD-9B1D-A5CE146B3712}"/>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filex.anh.gov.co\sfile\ADMINISTRACION%20DE%20PERSONAL\Planes%20y%20Reportes\2025\3)%20Presentaciones%20y%20calendario" TargetMode="External"/><Relationship Id="rId13" Type="http://schemas.openxmlformats.org/officeDocument/2006/relationships/hyperlink" Target="mailto:sonia.torres@anh.gov.co" TargetMode="External"/><Relationship Id="rId3" Type="http://schemas.openxmlformats.org/officeDocument/2006/relationships/hyperlink" Target="file:///\\filex.anh.gov.co\sfile\ADMINISTRACION%20DE%20PERSONAL\Planes%20y%20Reportes\2025\3)%20Presentaciones%20y%20calendario" TargetMode="External"/><Relationship Id="rId7" Type="http://schemas.openxmlformats.org/officeDocument/2006/relationships/hyperlink" Target="file:///\\filex.anh.gov.co\sfile\ADMINISTRACION%20DE%20PERSONAL\Planes%20y%20Reportes\2025\3)%20Presentaciones%20y%20calendario" TargetMode="External"/><Relationship Id="rId12" Type="http://schemas.openxmlformats.org/officeDocument/2006/relationships/hyperlink" Target="mailto:sonia.torres@anh.gov.co" TargetMode="External"/><Relationship Id="rId17" Type="http://schemas.openxmlformats.org/officeDocument/2006/relationships/drawing" Target="../drawings/drawing1.xml"/><Relationship Id="rId2" Type="http://schemas.openxmlformats.org/officeDocument/2006/relationships/hyperlink" Target="mailto:pedro.rojas@anh.gov.co" TargetMode="External"/><Relationship Id="rId16" Type="http://schemas.openxmlformats.org/officeDocument/2006/relationships/printerSettings" Target="../printerSettings/printerSettings1.bin"/><Relationship Id="rId1" Type="http://schemas.openxmlformats.org/officeDocument/2006/relationships/hyperlink" Target="mailto:libia.duque@anh.gov.co" TargetMode="External"/><Relationship Id="rId6" Type="http://schemas.openxmlformats.org/officeDocument/2006/relationships/hyperlink" Target="file:///\\filex.anh.gov.co\sfile\ADMINISTRACION%20DE%20PERSONAL\Planes%20y%20Reportes\2025\3)%20Presentaciones%20y%20calendario" TargetMode="External"/><Relationship Id="rId11" Type="http://schemas.openxmlformats.org/officeDocument/2006/relationships/hyperlink" Target="mailto:sonia.torres@anh.gov.co" TargetMode="External"/><Relationship Id="rId5" Type="http://schemas.openxmlformats.org/officeDocument/2006/relationships/hyperlink" Target="file:///\\filex.anh.gov.co\sfile\ADMINISTRACION%20DE%20PERSONAL\Planes%20y%20Reportes\2025\3)%20Presentaciones%20y%20calendario" TargetMode="External"/><Relationship Id="rId15" Type="http://schemas.openxmlformats.org/officeDocument/2006/relationships/hyperlink" Target="mailto:diana.rojas@anh.gov.co" TargetMode="External"/><Relationship Id="rId10" Type="http://schemas.openxmlformats.org/officeDocument/2006/relationships/hyperlink" Target="mailto:sonia.torres@anh.gov.co" TargetMode="External"/><Relationship Id="rId4" Type="http://schemas.openxmlformats.org/officeDocument/2006/relationships/hyperlink" Target="file:///\\filex.anh.gov.co\sfile\ADMINISTRACION%20DE%20PERSONAL\Planes%20y%20Reportes\2025\3)%20Presentaciones%20y%20calendario" TargetMode="External"/><Relationship Id="rId9" Type="http://schemas.openxmlformats.org/officeDocument/2006/relationships/hyperlink" Target="mailto:sonia.torres@anh.gov.co" TargetMode="External"/><Relationship Id="rId14" Type="http://schemas.openxmlformats.org/officeDocument/2006/relationships/hyperlink" Target="mailto:sonia.torres@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F9F3-420E-456B-ADB3-AF33C756F89E}">
  <dimension ref="A1:AQ97"/>
  <sheetViews>
    <sheetView tabSelected="1" zoomScale="70" zoomScaleNormal="70" workbookViewId="0">
      <pane xSplit="8" ySplit="3" topLeftCell="I4" activePane="bottomRight" state="frozen"/>
      <selection pane="topRight"/>
      <selection pane="bottomLeft"/>
      <selection pane="bottomRight" activeCell="I4" sqref="I4"/>
    </sheetView>
  </sheetViews>
  <sheetFormatPr baseColWidth="10" defaultColWidth="11.42578125" defaultRowHeight="15" x14ac:dyDescent="0.25"/>
  <cols>
    <col min="1" max="1" width="7" style="1" customWidth="1"/>
    <col min="2" max="3" width="31.140625" style="1" customWidth="1"/>
    <col min="4" max="4" width="31.140625" style="71" hidden="1" customWidth="1"/>
    <col min="5" max="7" width="31.140625" style="1" hidden="1" customWidth="1"/>
    <col min="8" max="8" width="31.140625" style="1" customWidth="1"/>
    <col min="9" max="9" width="50.85546875" style="1" customWidth="1"/>
    <col min="10" max="10" width="47.85546875" style="1" customWidth="1"/>
    <col min="11" max="12" width="31.140625" style="1" customWidth="1"/>
    <col min="13" max="13" width="31.140625" style="72" customWidth="1"/>
    <col min="14" max="14" width="26.28515625" style="1" customWidth="1"/>
    <col min="15" max="15" width="24.28515625" style="1" customWidth="1"/>
    <col min="16" max="17" width="31.140625" style="1" customWidth="1"/>
    <col min="18" max="18" width="20.7109375" style="1" customWidth="1"/>
    <col min="19" max="19" width="37.85546875" style="1" customWidth="1"/>
    <col min="20" max="20" width="23.5703125" style="1" customWidth="1"/>
    <col min="21" max="21" width="37.85546875" style="1" customWidth="1"/>
    <col min="22" max="22" width="20.7109375" style="72" customWidth="1"/>
    <col min="23" max="23" width="43.28515625" style="1" customWidth="1"/>
    <col min="24" max="24" width="20.7109375" style="1" customWidth="1"/>
    <col min="25" max="25" width="43" style="1" customWidth="1"/>
    <col min="26" max="26" width="20.7109375" style="72" customWidth="1"/>
    <col min="27" max="27" width="44.28515625" style="1" customWidth="1"/>
    <col min="28" max="28" width="20.7109375" style="72" customWidth="1"/>
    <col min="29" max="29" width="39.85546875" style="1" customWidth="1"/>
    <col min="30" max="30" width="20.7109375" style="72" customWidth="1"/>
    <col min="31" max="31" width="39.28515625" style="1" customWidth="1"/>
    <col min="32" max="32" width="20.7109375" style="16" customWidth="1"/>
    <col min="33" max="33" width="44" style="16" customWidth="1"/>
    <col min="34" max="34" width="20.7109375" style="16" customWidth="1"/>
    <col min="35" max="35" width="45.140625" style="16" customWidth="1"/>
    <col min="36" max="36" width="20.7109375" style="16" customWidth="1"/>
    <col min="37" max="37" width="40" style="16" customWidth="1"/>
    <col min="38" max="38" width="18.28515625" style="16" customWidth="1"/>
    <col min="39" max="39" width="39" style="16" customWidth="1"/>
    <col min="40" max="40" width="16" style="16" customWidth="1"/>
    <col min="41" max="41" width="39.42578125" style="16" customWidth="1"/>
    <col min="42" max="42" width="24.85546875" style="72" customWidth="1"/>
    <col min="43" max="43" width="25.7109375" style="72" customWidth="1"/>
    <col min="44" max="16384" width="11.42578125" style="1"/>
  </cols>
  <sheetData>
    <row r="1" spans="1:43" x14ac:dyDescent="0.25">
      <c r="A1" s="131" t="s">
        <v>0</v>
      </c>
      <c r="B1" s="131"/>
      <c r="C1" s="131"/>
      <c r="D1" s="131"/>
      <c r="E1" s="131"/>
      <c r="F1" s="131"/>
      <c r="G1" s="131"/>
      <c r="H1" s="131"/>
      <c r="I1" s="131"/>
      <c r="J1" s="131"/>
      <c r="K1" s="131"/>
      <c r="L1" s="131"/>
      <c r="M1" s="132"/>
      <c r="N1" s="131"/>
      <c r="O1" s="131"/>
      <c r="P1" s="131"/>
      <c r="Q1" s="131"/>
      <c r="R1" s="133" t="s">
        <v>1</v>
      </c>
      <c r="S1" s="133"/>
      <c r="T1" s="133"/>
      <c r="U1" s="133"/>
      <c r="V1" s="134"/>
      <c r="W1" s="133"/>
      <c r="X1" s="133"/>
      <c r="Y1" s="133"/>
      <c r="Z1" s="134"/>
      <c r="AA1" s="133"/>
      <c r="AB1" s="135"/>
      <c r="AC1" s="136"/>
      <c r="AD1" s="135"/>
      <c r="AE1" s="136"/>
      <c r="AF1" s="137"/>
      <c r="AG1" s="137"/>
      <c r="AH1" s="137"/>
      <c r="AI1" s="137"/>
      <c r="AJ1" s="137"/>
      <c r="AK1" s="137"/>
      <c r="AL1" s="137"/>
      <c r="AM1" s="137"/>
      <c r="AN1" s="137"/>
      <c r="AO1" s="137"/>
      <c r="AP1" s="134"/>
      <c r="AQ1" s="134"/>
    </row>
    <row r="2" spans="1:43" ht="76.5" customHeight="1" x14ac:dyDescent="0.25">
      <c r="A2" s="130" t="s">
        <v>2</v>
      </c>
      <c r="B2" s="130" t="s">
        <v>3</v>
      </c>
      <c r="C2" s="130" t="s">
        <v>4</v>
      </c>
      <c r="D2" s="130" t="s">
        <v>5</v>
      </c>
      <c r="E2" s="130" t="s">
        <v>6</v>
      </c>
      <c r="F2" s="130" t="s">
        <v>7</v>
      </c>
      <c r="G2" s="138" t="s">
        <v>8</v>
      </c>
      <c r="H2" s="130" t="s">
        <v>9</v>
      </c>
      <c r="I2" s="130" t="s">
        <v>10</v>
      </c>
      <c r="J2" s="130" t="s">
        <v>11</v>
      </c>
      <c r="K2" s="130" t="s">
        <v>12</v>
      </c>
      <c r="L2" s="130" t="s">
        <v>13</v>
      </c>
      <c r="M2" s="130" t="s">
        <v>14</v>
      </c>
      <c r="N2" s="130" t="s">
        <v>15</v>
      </c>
      <c r="O2" s="130" t="s">
        <v>16</v>
      </c>
      <c r="P2" s="130" t="s">
        <v>17</v>
      </c>
      <c r="Q2" s="130" t="s">
        <v>18</v>
      </c>
      <c r="R2" s="128">
        <v>45658</v>
      </c>
      <c r="S2" s="128"/>
      <c r="T2" s="128">
        <v>45689</v>
      </c>
      <c r="U2" s="128"/>
      <c r="V2" s="128">
        <v>45717</v>
      </c>
      <c r="W2" s="128"/>
      <c r="X2" s="128">
        <v>45748</v>
      </c>
      <c r="Y2" s="128"/>
      <c r="Z2" s="128">
        <v>45778</v>
      </c>
      <c r="AA2" s="128"/>
      <c r="AB2" s="128">
        <v>45809</v>
      </c>
      <c r="AC2" s="128"/>
      <c r="AD2" s="128">
        <v>45839</v>
      </c>
      <c r="AE2" s="128"/>
      <c r="AF2" s="128">
        <v>45870</v>
      </c>
      <c r="AG2" s="128"/>
      <c r="AH2" s="128">
        <v>45901</v>
      </c>
      <c r="AI2" s="128"/>
      <c r="AJ2" s="128">
        <v>45931</v>
      </c>
      <c r="AK2" s="128"/>
      <c r="AL2" s="128">
        <v>45962</v>
      </c>
      <c r="AM2" s="128"/>
      <c r="AN2" s="128">
        <v>45992</v>
      </c>
      <c r="AO2" s="128"/>
      <c r="AP2" s="129" t="s">
        <v>19</v>
      </c>
      <c r="AQ2" s="129" t="s">
        <v>20</v>
      </c>
    </row>
    <row r="3" spans="1:43" ht="75" customHeight="1" x14ac:dyDescent="0.25">
      <c r="A3" s="130"/>
      <c r="B3" s="130"/>
      <c r="C3" s="130"/>
      <c r="D3" s="130"/>
      <c r="E3" s="130"/>
      <c r="F3" s="130"/>
      <c r="G3" s="138"/>
      <c r="H3" s="130"/>
      <c r="I3" s="130"/>
      <c r="J3" s="130"/>
      <c r="K3" s="130"/>
      <c r="L3" s="130"/>
      <c r="M3" s="130"/>
      <c r="N3" s="130"/>
      <c r="O3" s="130"/>
      <c r="P3" s="130"/>
      <c r="Q3" s="130"/>
      <c r="R3" s="2" t="s">
        <v>21</v>
      </c>
      <c r="S3" s="2" t="s">
        <v>22</v>
      </c>
      <c r="T3" s="2" t="s">
        <v>21</v>
      </c>
      <c r="U3" s="2" t="s">
        <v>22</v>
      </c>
      <c r="V3" s="2" t="s">
        <v>21</v>
      </c>
      <c r="W3" s="2" t="s">
        <v>22</v>
      </c>
      <c r="X3" s="2" t="s">
        <v>21</v>
      </c>
      <c r="Y3" s="2" t="s">
        <v>22</v>
      </c>
      <c r="Z3" s="2" t="s">
        <v>21</v>
      </c>
      <c r="AA3" s="2" t="s">
        <v>22</v>
      </c>
      <c r="AB3" s="2" t="s">
        <v>21</v>
      </c>
      <c r="AC3" s="2" t="s">
        <v>22</v>
      </c>
      <c r="AD3" s="2" t="s">
        <v>21</v>
      </c>
      <c r="AE3" s="2" t="s">
        <v>22</v>
      </c>
      <c r="AF3" s="2" t="s">
        <v>21</v>
      </c>
      <c r="AG3" s="2" t="s">
        <v>22</v>
      </c>
      <c r="AH3" s="2" t="s">
        <v>21</v>
      </c>
      <c r="AI3" s="2" t="s">
        <v>22</v>
      </c>
      <c r="AJ3" s="2" t="s">
        <v>21</v>
      </c>
      <c r="AK3" s="2" t="s">
        <v>22</v>
      </c>
      <c r="AL3" s="2" t="s">
        <v>21</v>
      </c>
      <c r="AM3" s="2" t="s">
        <v>22</v>
      </c>
      <c r="AN3" s="2" t="s">
        <v>21</v>
      </c>
      <c r="AO3" s="2" t="s">
        <v>22</v>
      </c>
      <c r="AP3" s="129"/>
      <c r="AQ3" s="129"/>
    </row>
    <row r="4" spans="1:43" ht="180" x14ac:dyDescent="0.25">
      <c r="A4" s="3">
        <v>1</v>
      </c>
      <c r="B4" s="3" t="s">
        <v>23</v>
      </c>
      <c r="C4" s="3" t="s">
        <v>24</v>
      </c>
      <c r="D4" s="4" t="s">
        <v>25</v>
      </c>
      <c r="E4" s="3" t="s">
        <v>26</v>
      </c>
      <c r="F4" s="3" t="s">
        <v>27</v>
      </c>
      <c r="G4" s="5">
        <v>0</v>
      </c>
      <c r="H4" s="4" t="s">
        <v>28</v>
      </c>
      <c r="I4" s="3" t="s">
        <v>29</v>
      </c>
      <c r="J4" s="3" t="s">
        <v>30</v>
      </c>
      <c r="K4" s="3" t="s">
        <v>31</v>
      </c>
      <c r="L4" s="3" t="s">
        <v>32</v>
      </c>
      <c r="M4" s="6">
        <v>100</v>
      </c>
      <c r="N4" s="3"/>
      <c r="O4" s="3"/>
      <c r="P4" s="3" t="s">
        <v>33</v>
      </c>
      <c r="Q4" s="73" t="s">
        <v>34</v>
      </c>
      <c r="R4" s="7"/>
      <c r="S4" s="3"/>
      <c r="T4" s="7"/>
      <c r="U4" s="3"/>
      <c r="V4" s="6"/>
      <c r="W4" s="3"/>
      <c r="X4" s="7"/>
      <c r="Y4" s="3"/>
      <c r="Z4" s="6">
        <v>50</v>
      </c>
      <c r="AA4" s="3" t="s">
        <v>35</v>
      </c>
      <c r="AB4" s="6">
        <v>65</v>
      </c>
      <c r="AC4" s="7" t="s">
        <v>36</v>
      </c>
      <c r="AD4" s="6">
        <v>70</v>
      </c>
      <c r="AE4" s="3" t="s">
        <v>36</v>
      </c>
      <c r="AF4" s="8">
        <v>75</v>
      </c>
      <c r="AG4" s="9" t="s">
        <v>37</v>
      </c>
      <c r="AH4" s="8">
        <v>83</v>
      </c>
      <c r="AI4" s="9" t="s">
        <v>37</v>
      </c>
      <c r="AJ4" s="8">
        <v>85</v>
      </c>
      <c r="AK4" s="9" t="s">
        <v>37</v>
      </c>
      <c r="AL4" s="10">
        <v>0.9</v>
      </c>
      <c r="AM4" s="11" t="s">
        <v>37</v>
      </c>
      <c r="AN4" s="10"/>
      <c r="AO4" s="11"/>
      <c r="AP4" s="12"/>
      <c r="AQ4" s="12"/>
    </row>
    <row r="5" spans="1:43" s="16" customFormat="1" ht="105" x14ac:dyDescent="0.25">
      <c r="A5" s="9">
        <v>2</v>
      </c>
      <c r="B5" s="9" t="s">
        <v>23</v>
      </c>
      <c r="C5" s="9" t="s">
        <v>24</v>
      </c>
      <c r="D5" s="13" t="s">
        <v>25</v>
      </c>
      <c r="E5" s="9" t="s">
        <v>38</v>
      </c>
      <c r="F5" s="9" t="s">
        <v>27</v>
      </c>
      <c r="G5" s="14">
        <v>0</v>
      </c>
      <c r="H5" s="9" t="s">
        <v>39</v>
      </c>
      <c r="I5" s="9" t="s">
        <v>40</v>
      </c>
      <c r="J5" s="9" t="s">
        <v>41</v>
      </c>
      <c r="K5" s="9" t="s">
        <v>42</v>
      </c>
      <c r="L5" s="9" t="s">
        <v>43</v>
      </c>
      <c r="M5" s="8">
        <v>2918844.9610819998</v>
      </c>
      <c r="N5" s="9"/>
      <c r="O5" s="9"/>
      <c r="P5" s="9" t="s">
        <v>44</v>
      </c>
      <c r="Q5" s="109" t="s">
        <v>45</v>
      </c>
      <c r="R5" s="8">
        <v>0</v>
      </c>
      <c r="S5" s="9"/>
      <c r="T5" s="8">
        <v>1918844990000</v>
      </c>
      <c r="U5" s="9" t="s">
        <v>46</v>
      </c>
      <c r="V5" s="8">
        <v>0</v>
      </c>
      <c r="W5" s="9"/>
      <c r="X5" s="8">
        <v>0</v>
      </c>
      <c r="Y5" s="9"/>
      <c r="Z5" s="8">
        <v>0</v>
      </c>
      <c r="AA5" s="15"/>
      <c r="AB5" s="8"/>
      <c r="AC5" s="8">
        <v>0</v>
      </c>
      <c r="AD5" s="8"/>
      <c r="AE5" s="9"/>
      <c r="AF5" s="8">
        <v>999999971082</v>
      </c>
      <c r="AG5" s="9" t="s">
        <v>47</v>
      </c>
      <c r="AH5" s="8">
        <v>0</v>
      </c>
      <c r="AI5" s="9" t="s">
        <v>48</v>
      </c>
      <c r="AJ5" s="10">
        <v>0</v>
      </c>
      <c r="AK5" s="11" t="s">
        <v>49</v>
      </c>
      <c r="AL5" s="10">
        <v>0</v>
      </c>
      <c r="AM5" s="11" t="s">
        <v>50</v>
      </c>
      <c r="AN5" s="10"/>
      <c r="AO5" s="11"/>
      <c r="AP5" s="10">
        <f>1918844990000+AF5</f>
        <v>2918844961082</v>
      </c>
      <c r="AQ5" s="10">
        <f>1918844990000+AF5</f>
        <v>2918844961082</v>
      </c>
    </row>
    <row r="6" spans="1:43" s="16" customFormat="1" ht="315" x14ac:dyDescent="0.25">
      <c r="A6" s="9">
        <v>3</v>
      </c>
      <c r="B6" s="9" t="s">
        <v>23</v>
      </c>
      <c r="C6" s="9" t="s">
        <v>51</v>
      </c>
      <c r="D6" s="13" t="s">
        <v>25</v>
      </c>
      <c r="E6" s="9" t="s">
        <v>26</v>
      </c>
      <c r="F6" s="9" t="s">
        <v>27</v>
      </c>
      <c r="G6" s="14">
        <v>0</v>
      </c>
      <c r="H6" s="9" t="s">
        <v>52</v>
      </c>
      <c r="I6" s="9" t="s">
        <v>53</v>
      </c>
      <c r="J6" s="3" t="s">
        <v>54</v>
      </c>
      <c r="K6" s="9" t="s">
        <v>55</v>
      </c>
      <c r="L6" s="9" t="s">
        <v>43</v>
      </c>
      <c r="M6" s="8">
        <v>1</v>
      </c>
      <c r="N6" s="9"/>
      <c r="O6" s="9"/>
      <c r="P6" s="9" t="s">
        <v>56</v>
      </c>
      <c r="Q6" s="9" t="s">
        <v>57</v>
      </c>
      <c r="R6" s="8"/>
      <c r="S6" s="9"/>
      <c r="T6" s="8"/>
      <c r="U6" s="9"/>
      <c r="V6" s="8"/>
      <c r="W6" s="9"/>
      <c r="X6" s="8"/>
      <c r="Y6" s="9"/>
      <c r="Z6" s="8"/>
      <c r="AA6" s="9" t="s">
        <v>58</v>
      </c>
      <c r="AB6" s="8"/>
      <c r="AC6" s="9" t="s">
        <v>59</v>
      </c>
      <c r="AD6" s="8"/>
      <c r="AE6" s="9"/>
      <c r="AF6" s="8"/>
      <c r="AG6" s="9"/>
      <c r="AH6" s="8"/>
      <c r="AI6" s="9"/>
      <c r="AJ6" s="10"/>
      <c r="AK6" s="11"/>
      <c r="AL6" s="10"/>
      <c r="AM6" s="11"/>
      <c r="AN6" s="10"/>
      <c r="AO6" s="11"/>
      <c r="AP6" s="10">
        <v>0</v>
      </c>
      <c r="AQ6" s="10">
        <v>0</v>
      </c>
    </row>
    <row r="7" spans="1:43" s="16" customFormat="1" ht="210" x14ac:dyDescent="0.25">
      <c r="A7" s="9">
        <v>4</v>
      </c>
      <c r="B7" s="9" t="s">
        <v>23</v>
      </c>
      <c r="C7" s="9" t="s">
        <v>60</v>
      </c>
      <c r="D7" s="13" t="s">
        <v>25</v>
      </c>
      <c r="E7" s="9" t="s">
        <v>26</v>
      </c>
      <c r="F7" s="9" t="s">
        <v>27</v>
      </c>
      <c r="G7" s="14">
        <v>3100000000</v>
      </c>
      <c r="H7" s="17" t="s">
        <v>61</v>
      </c>
      <c r="I7" s="17" t="s">
        <v>62</v>
      </c>
      <c r="J7" s="18" t="s">
        <v>63</v>
      </c>
      <c r="K7" s="9" t="s">
        <v>31</v>
      </c>
      <c r="L7" s="9" t="s">
        <v>64</v>
      </c>
      <c r="M7" s="8">
        <v>7</v>
      </c>
      <c r="N7" s="9"/>
      <c r="O7" s="9" t="s">
        <v>65</v>
      </c>
      <c r="P7" s="9" t="s">
        <v>66</v>
      </c>
      <c r="Q7" s="9" t="s">
        <v>67</v>
      </c>
      <c r="R7" s="8"/>
      <c r="S7" s="9"/>
      <c r="T7" s="8">
        <v>1</v>
      </c>
      <c r="U7" s="9"/>
      <c r="V7" s="8"/>
      <c r="W7" s="9"/>
      <c r="X7" s="8"/>
      <c r="Y7" s="9"/>
      <c r="Z7" s="8"/>
      <c r="AA7" s="15" t="s">
        <v>68</v>
      </c>
      <c r="AB7" s="8"/>
      <c r="AC7" s="8" t="s">
        <v>69</v>
      </c>
      <c r="AD7" s="19"/>
      <c r="AE7" s="9"/>
      <c r="AF7" s="9"/>
      <c r="AG7" s="9" t="s">
        <v>70</v>
      </c>
      <c r="AH7" s="9"/>
      <c r="AI7" s="9" t="s">
        <v>71</v>
      </c>
      <c r="AJ7" s="11"/>
      <c r="AK7" s="11"/>
      <c r="AL7" s="11"/>
      <c r="AM7" s="11" t="s">
        <v>72</v>
      </c>
      <c r="AN7" s="11"/>
      <c r="AO7" s="11"/>
      <c r="AP7" s="11"/>
      <c r="AQ7" s="11"/>
    </row>
    <row r="8" spans="1:43" s="16" customFormat="1" ht="120" x14ac:dyDescent="0.25">
      <c r="A8" s="9">
        <v>5</v>
      </c>
      <c r="B8" s="9" t="s">
        <v>23</v>
      </c>
      <c r="C8" s="9" t="s">
        <v>60</v>
      </c>
      <c r="D8" s="13" t="s">
        <v>25</v>
      </c>
      <c r="E8" s="9" t="s">
        <v>26</v>
      </c>
      <c r="F8" s="9" t="s">
        <v>27</v>
      </c>
      <c r="G8" s="14">
        <v>5562454821</v>
      </c>
      <c r="H8" s="9" t="s">
        <v>73</v>
      </c>
      <c r="I8" s="9" t="s">
        <v>74</v>
      </c>
      <c r="J8" s="9" t="s">
        <v>75</v>
      </c>
      <c r="K8" s="9" t="s">
        <v>31</v>
      </c>
      <c r="L8" s="9" t="s">
        <v>76</v>
      </c>
      <c r="M8" s="8">
        <v>100</v>
      </c>
      <c r="N8" s="9"/>
      <c r="O8" s="9"/>
      <c r="P8" s="9" t="s">
        <v>66</v>
      </c>
      <c r="Q8" s="9" t="s">
        <v>67</v>
      </c>
      <c r="R8" s="8">
        <v>0</v>
      </c>
      <c r="S8" s="9" t="s">
        <v>77</v>
      </c>
      <c r="T8" s="8">
        <v>5.56</v>
      </c>
      <c r="U8" s="9" t="s">
        <v>78</v>
      </c>
      <c r="V8" s="8">
        <v>11.11</v>
      </c>
      <c r="W8" s="9" t="s">
        <v>79</v>
      </c>
      <c r="X8" s="8">
        <v>33.33</v>
      </c>
      <c r="Y8" s="9" t="s">
        <v>80</v>
      </c>
      <c r="Z8" s="8">
        <v>44.44</v>
      </c>
      <c r="AA8" s="15" t="s">
        <v>81</v>
      </c>
      <c r="AB8" s="9">
        <v>50</v>
      </c>
      <c r="AC8" s="9" t="s">
        <v>82</v>
      </c>
      <c r="AD8" s="9"/>
      <c r="AE8" s="9"/>
      <c r="AF8" s="8">
        <v>80</v>
      </c>
      <c r="AG8" s="9" t="s">
        <v>83</v>
      </c>
      <c r="AH8" s="8"/>
      <c r="AI8" s="9"/>
      <c r="AJ8" s="10"/>
      <c r="AK8" s="11"/>
      <c r="AL8" s="10"/>
      <c r="AM8" s="11" t="s">
        <v>84</v>
      </c>
      <c r="AN8" s="10"/>
      <c r="AO8" s="11"/>
      <c r="AP8" s="10">
        <v>4785906739</v>
      </c>
      <c r="AQ8" s="10">
        <v>2726503363</v>
      </c>
    </row>
    <row r="9" spans="1:43" ht="75" x14ac:dyDescent="0.25">
      <c r="A9" s="3">
        <v>6</v>
      </c>
      <c r="B9" s="3" t="s">
        <v>23</v>
      </c>
      <c r="C9" s="3" t="s">
        <v>60</v>
      </c>
      <c r="D9" s="4" t="s">
        <v>25</v>
      </c>
      <c r="E9" s="3" t="s">
        <v>26</v>
      </c>
      <c r="F9" s="3" t="s">
        <v>27</v>
      </c>
      <c r="G9" s="5"/>
      <c r="H9" s="4" t="s">
        <v>85</v>
      </c>
      <c r="I9" s="3" t="s">
        <v>86</v>
      </c>
      <c r="J9" s="3" t="s">
        <v>87</v>
      </c>
      <c r="K9" s="3" t="s">
        <v>31</v>
      </c>
      <c r="L9" s="3" t="s">
        <v>32</v>
      </c>
      <c r="M9" s="6">
        <v>50</v>
      </c>
      <c r="N9" s="3"/>
      <c r="O9" s="3"/>
      <c r="P9" s="3" t="s">
        <v>66</v>
      </c>
      <c r="Q9" s="3" t="s">
        <v>67</v>
      </c>
      <c r="R9" s="7"/>
      <c r="S9" s="3"/>
      <c r="T9" s="7"/>
      <c r="U9" s="3"/>
      <c r="V9" s="6"/>
      <c r="W9" s="3"/>
      <c r="X9" s="7"/>
      <c r="Y9" s="3"/>
      <c r="Z9" s="6">
        <v>58.95</v>
      </c>
      <c r="AA9" s="3" t="s">
        <v>88</v>
      </c>
      <c r="AB9" s="74">
        <v>71.69</v>
      </c>
      <c r="AC9" s="3" t="s">
        <v>89</v>
      </c>
      <c r="AD9" s="74"/>
      <c r="AE9" s="3"/>
      <c r="AF9" s="8">
        <v>65.3</v>
      </c>
      <c r="AG9" s="9" t="s">
        <v>90</v>
      </c>
      <c r="AH9" s="8"/>
      <c r="AI9" s="9"/>
      <c r="AJ9" s="8"/>
      <c r="AK9" s="9"/>
      <c r="AL9" s="10"/>
      <c r="AM9" s="11" t="s">
        <v>91</v>
      </c>
      <c r="AN9" s="10"/>
      <c r="AO9" s="11"/>
      <c r="AP9" s="12">
        <v>1985336562340</v>
      </c>
      <c r="AQ9" s="12">
        <v>1959694243202</v>
      </c>
    </row>
    <row r="10" spans="1:43" s="16" customFormat="1" ht="90" x14ac:dyDescent="0.25">
      <c r="A10" s="9">
        <v>7</v>
      </c>
      <c r="B10" s="9" t="s">
        <v>23</v>
      </c>
      <c r="C10" s="20" t="s">
        <v>92</v>
      </c>
      <c r="D10" s="13" t="s">
        <v>25</v>
      </c>
      <c r="E10" s="9" t="s">
        <v>26</v>
      </c>
      <c r="F10" s="9" t="s">
        <v>27</v>
      </c>
      <c r="G10" s="14">
        <v>161437500</v>
      </c>
      <c r="H10" s="9" t="s">
        <v>93</v>
      </c>
      <c r="I10" s="9" t="s">
        <v>94</v>
      </c>
      <c r="J10" s="9" t="s">
        <v>95</v>
      </c>
      <c r="K10" s="9" t="s">
        <v>31</v>
      </c>
      <c r="L10" s="9" t="s">
        <v>96</v>
      </c>
      <c r="M10" s="8">
        <v>100</v>
      </c>
      <c r="N10" s="9" t="s">
        <v>97</v>
      </c>
      <c r="O10" s="9" t="s">
        <v>98</v>
      </c>
      <c r="P10" s="9" t="s">
        <v>99</v>
      </c>
      <c r="Q10" s="21" t="s">
        <v>100</v>
      </c>
      <c r="R10" s="9"/>
      <c r="S10" s="9"/>
      <c r="T10" s="8"/>
      <c r="U10" s="9"/>
      <c r="V10" s="8"/>
      <c r="W10" s="9"/>
      <c r="X10" s="8"/>
      <c r="Y10" s="9"/>
      <c r="Z10" s="8"/>
      <c r="AA10" s="9"/>
      <c r="AB10" s="8">
        <f>0.882352941176471*100</f>
        <v>88.235294117647101</v>
      </c>
      <c r="AC10" s="9" t="s">
        <v>101</v>
      </c>
      <c r="AD10" s="8"/>
      <c r="AE10" s="9"/>
      <c r="AF10" s="8"/>
      <c r="AG10" s="9"/>
      <c r="AH10" s="8"/>
      <c r="AI10" s="9"/>
      <c r="AJ10" s="10"/>
      <c r="AK10" s="11"/>
      <c r="AL10" s="10"/>
      <c r="AM10" s="11"/>
      <c r="AN10" s="10"/>
      <c r="AO10" s="11"/>
      <c r="AP10" s="10">
        <v>60816648</v>
      </c>
      <c r="AQ10" s="10"/>
    </row>
    <row r="11" spans="1:43" ht="60" x14ac:dyDescent="0.25">
      <c r="A11" s="3">
        <v>8</v>
      </c>
      <c r="B11" s="3" t="s">
        <v>23</v>
      </c>
      <c r="C11" s="3" t="s">
        <v>102</v>
      </c>
      <c r="D11" s="4" t="s">
        <v>25</v>
      </c>
      <c r="E11" s="3" t="s">
        <v>26</v>
      </c>
      <c r="F11" s="3" t="s">
        <v>27</v>
      </c>
      <c r="G11" s="5">
        <v>0</v>
      </c>
      <c r="H11" s="4" t="s">
        <v>103</v>
      </c>
      <c r="I11" s="3" t="s">
        <v>104</v>
      </c>
      <c r="J11" s="3" t="s">
        <v>105</v>
      </c>
      <c r="K11" s="3" t="s">
        <v>31</v>
      </c>
      <c r="L11" s="3" t="s">
        <v>32</v>
      </c>
      <c r="M11" s="6">
        <v>100</v>
      </c>
      <c r="N11" s="3" t="s">
        <v>106</v>
      </c>
      <c r="O11" s="3" t="s">
        <v>107</v>
      </c>
      <c r="P11" s="3" t="s">
        <v>107</v>
      </c>
      <c r="Q11" s="75" t="s">
        <v>108</v>
      </c>
      <c r="R11" s="7">
        <v>0</v>
      </c>
      <c r="S11" s="3" t="s">
        <v>109</v>
      </c>
      <c r="T11" s="76">
        <v>0.1</v>
      </c>
      <c r="U11" s="3" t="s">
        <v>110</v>
      </c>
      <c r="V11" s="77">
        <v>0.4</v>
      </c>
      <c r="W11" s="3" t="s">
        <v>111</v>
      </c>
      <c r="X11" s="76">
        <v>0.5</v>
      </c>
      <c r="Y11" s="3" t="s">
        <v>112</v>
      </c>
      <c r="Z11" s="77">
        <v>0.8</v>
      </c>
      <c r="AA11" s="3" t="s">
        <v>113</v>
      </c>
      <c r="AB11" s="6">
        <v>1</v>
      </c>
      <c r="AC11" s="3" t="s">
        <v>114</v>
      </c>
      <c r="AD11" s="6">
        <v>7</v>
      </c>
      <c r="AE11" s="3" t="s">
        <v>115</v>
      </c>
      <c r="AF11" s="8">
        <v>7.15</v>
      </c>
      <c r="AG11" s="9" t="s">
        <v>116</v>
      </c>
      <c r="AH11" s="8">
        <v>11</v>
      </c>
      <c r="AI11" s="9" t="s">
        <v>117</v>
      </c>
      <c r="AJ11" s="8">
        <v>16.399999999999999</v>
      </c>
      <c r="AK11" s="78" t="s">
        <v>118</v>
      </c>
      <c r="AL11" s="10">
        <v>22.2</v>
      </c>
      <c r="AM11" s="11" t="s">
        <v>750</v>
      </c>
      <c r="AN11" s="10"/>
      <c r="AO11" s="11"/>
      <c r="AP11" s="12"/>
      <c r="AQ11" s="12"/>
    </row>
    <row r="12" spans="1:43" ht="135" x14ac:dyDescent="0.25">
      <c r="A12" s="3">
        <v>9</v>
      </c>
      <c r="B12" s="3" t="s">
        <v>23</v>
      </c>
      <c r="C12" s="3" t="s">
        <v>102</v>
      </c>
      <c r="D12" s="4" t="s">
        <v>25</v>
      </c>
      <c r="E12" s="3" t="s">
        <v>26</v>
      </c>
      <c r="F12" s="3" t="s">
        <v>27</v>
      </c>
      <c r="G12" s="5">
        <v>0</v>
      </c>
      <c r="H12" s="4" t="s">
        <v>119</v>
      </c>
      <c r="I12" s="3" t="s">
        <v>120</v>
      </c>
      <c r="J12" s="3" t="s">
        <v>121</v>
      </c>
      <c r="K12" s="3" t="s">
        <v>31</v>
      </c>
      <c r="L12" s="3" t="s">
        <v>32</v>
      </c>
      <c r="M12" s="6">
        <v>100</v>
      </c>
      <c r="N12" s="3" t="s">
        <v>122</v>
      </c>
      <c r="O12" s="3" t="s">
        <v>123</v>
      </c>
      <c r="P12" s="3" t="s">
        <v>124</v>
      </c>
      <c r="Q12" s="3" t="s">
        <v>125</v>
      </c>
      <c r="R12" s="7">
        <v>0</v>
      </c>
      <c r="S12" s="3" t="s">
        <v>126</v>
      </c>
      <c r="T12" s="7">
        <v>0</v>
      </c>
      <c r="U12" s="3" t="s">
        <v>127</v>
      </c>
      <c r="V12" s="6">
        <v>0</v>
      </c>
      <c r="W12" s="3" t="s">
        <v>128</v>
      </c>
      <c r="X12" s="7">
        <v>0</v>
      </c>
      <c r="Y12" s="3" t="s">
        <v>129</v>
      </c>
      <c r="Z12" s="6">
        <v>15</v>
      </c>
      <c r="AA12" s="3" t="s">
        <v>130</v>
      </c>
      <c r="AB12" s="6">
        <v>15</v>
      </c>
      <c r="AC12" s="3" t="s">
        <v>130</v>
      </c>
      <c r="AD12" s="74">
        <v>15</v>
      </c>
      <c r="AE12" s="3" t="s">
        <v>130</v>
      </c>
      <c r="AF12" s="8"/>
      <c r="AG12" s="9"/>
      <c r="AH12" s="8">
        <v>25</v>
      </c>
      <c r="AI12" s="9" t="s">
        <v>131</v>
      </c>
      <c r="AJ12" s="8">
        <v>25</v>
      </c>
      <c r="AK12" s="9" t="s">
        <v>131</v>
      </c>
      <c r="AL12" s="10">
        <v>25</v>
      </c>
      <c r="AM12" s="11" t="s">
        <v>131</v>
      </c>
      <c r="AN12" s="10"/>
      <c r="AO12" s="11"/>
      <c r="AP12" s="12"/>
      <c r="AQ12" s="12"/>
    </row>
    <row r="13" spans="1:43" ht="75" x14ac:dyDescent="0.25">
      <c r="A13" s="3">
        <v>10</v>
      </c>
      <c r="B13" s="3" t="s">
        <v>23</v>
      </c>
      <c r="C13" s="3" t="s">
        <v>102</v>
      </c>
      <c r="D13" s="4" t="s">
        <v>25</v>
      </c>
      <c r="E13" s="3" t="s">
        <v>26</v>
      </c>
      <c r="F13" s="3" t="s">
        <v>27</v>
      </c>
      <c r="G13" s="5">
        <v>0</v>
      </c>
      <c r="H13" s="4" t="s">
        <v>132</v>
      </c>
      <c r="I13" s="3" t="s">
        <v>133</v>
      </c>
      <c r="J13" s="3" t="s">
        <v>134</v>
      </c>
      <c r="K13" s="3" t="s">
        <v>31</v>
      </c>
      <c r="L13" s="3" t="s">
        <v>32</v>
      </c>
      <c r="M13" s="6">
        <v>100</v>
      </c>
      <c r="N13" s="3" t="s">
        <v>135</v>
      </c>
      <c r="O13" s="3" t="s">
        <v>123</v>
      </c>
      <c r="P13" s="3" t="s">
        <v>124</v>
      </c>
      <c r="Q13" s="3" t="s">
        <v>125</v>
      </c>
      <c r="R13" s="79">
        <v>0</v>
      </c>
      <c r="S13" s="3" t="s">
        <v>136</v>
      </c>
      <c r="T13" s="7">
        <v>100</v>
      </c>
      <c r="U13" s="3" t="s">
        <v>137</v>
      </c>
      <c r="V13" s="6">
        <v>100</v>
      </c>
      <c r="W13" s="3" t="s">
        <v>138</v>
      </c>
      <c r="X13" s="7">
        <v>100</v>
      </c>
      <c r="Y13" s="3" t="s">
        <v>139</v>
      </c>
      <c r="Z13" s="6">
        <v>100</v>
      </c>
      <c r="AA13" s="3" t="s">
        <v>140</v>
      </c>
      <c r="AB13" s="6">
        <v>100</v>
      </c>
      <c r="AC13" s="3" t="s">
        <v>141</v>
      </c>
      <c r="AD13" s="74">
        <v>100</v>
      </c>
      <c r="AE13" s="3" t="s">
        <v>142</v>
      </c>
      <c r="AF13" s="8"/>
      <c r="AG13" s="9"/>
      <c r="AH13" s="8">
        <v>100</v>
      </c>
      <c r="AI13" s="9" t="s">
        <v>143</v>
      </c>
      <c r="AJ13" s="8">
        <v>100</v>
      </c>
      <c r="AK13" s="9" t="s">
        <v>144</v>
      </c>
      <c r="AL13" s="10">
        <v>100</v>
      </c>
      <c r="AM13" s="11" t="s">
        <v>145</v>
      </c>
      <c r="AN13" s="10"/>
      <c r="AO13" s="11"/>
      <c r="AP13" s="12"/>
      <c r="AQ13" s="12"/>
    </row>
    <row r="14" spans="1:43" s="16" customFormat="1" ht="135" x14ac:dyDescent="0.25">
      <c r="A14" s="9">
        <v>11</v>
      </c>
      <c r="B14" s="9" t="s">
        <v>23</v>
      </c>
      <c r="C14" s="9" t="s">
        <v>102</v>
      </c>
      <c r="D14" s="13" t="s">
        <v>25</v>
      </c>
      <c r="E14" s="9" t="s">
        <v>26</v>
      </c>
      <c r="F14" s="9" t="s">
        <v>27</v>
      </c>
      <c r="G14" s="14">
        <v>0</v>
      </c>
      <c r="H14" s="9" t="s">
        <v>146</v>
      </c>
      <c r="I14" s="9" t="s">
        <v>147</v>
      </c>
      <c r="J14" s="9" t="s">
        <v>148</v>
      </c>
      <c r="K14" s="9" t="s">
        <v>149</v>
      </c>
      <c r="L14" s="9" t="s">
        <v>43</v>
      </c>
      <c r="M14" s="8">
        <v>87</v>
      </c>
      <c r="N14" s="9" t="s">
        <v>150</v>
      </c>
      <c r="O14" s="9" t="s">
        <v>123</v>
      </c>
      <c r="P14" s="9" t="s">
        <v>124</v>
      </c>
      <c r="Q14" s="9" t="s">
        <v>125</v>
      </c>
      <c r="R14" s="8">
        <v>0</v>
      </c>
      <c r="S14" s="9" t="s">
        <v>151</v>
      </c>
      <c r="T14" s="8">
        <v>0</v>
      </c>
      <c r="U14" s="9" t="s">
        <v>151</v>
      </c>
      <c r="V14" s="8">
        <v>0</v>
      </c>
      <c r="W14" s="9" t="s">
        <v>151</v>
      </c>
      <c r="X14" s="8">
        <v>0</v>
      </c>
      <c r="Y14" s="9" t="s">
        <v>151</v>
      </c>
      <c r="Z14" s="8">
        <v>0</v>
      </c>
      <c r="AA14" s="9" t="s">
        <v>151</v>
      </c>
      <c r="AB14" s="8">
        <v>90.1</v>
      </c>
      <c r="AC14" s="8" t="s">
        <v>152</v>
      </c>
      <c r="AD14" s="9"/>
      <c r="AE14" s="9"/>
      <c r="AF14" s="8"/>
      <c r="AG14" s="9"/>
      <c r="AH14" s="8"/>
      <c r="AI14" s="9"/>
      <c r="AJ14" s="10"/>
      <c r="AK14" s="11"/>
      <c r="AL14" s="10">
        <v>90.1</v>
      </c>
      <c r="AM14" s="11" t="s">
        <v>152</v>
      </c>
      <c r="AN14" s="10"/>
      <c r="AO14" s="11"/>
      <c r="AP14" s="10"/>
      <c r="AQ14" s="10"/>
    </row>
    <row r="15" spans="1:43" s="16" customFormat="1" ht="60" x14ac:dyDescent="0.25">
      <c r="A15" s="9">
        <v>12</v>
      </c>
      <c r="B15" s="9" t="s">
        <v>23</v>
      </c>
      <c r="C15" s="9" t="s">
        <v>102</v>
      </c>
      <c r="D15" s="13" t="s">
        <v>25</v>
      </c>
      <c r="E15" s="9" t="s">
        <v>26</v>
      </c>
      <c r="F15" s="9" t="s">
        <v>27</v>
      </c>
      <c r="G15" s="14">
        <v>40000000</v>
      </c>
      <c r="H15" s="9" t="s">
        <v>153</v>
      </c>
      <c r="I15" s="9" t="s">
        <v>154</v>
      </c>
      <c r="J15" s="9" t="s">
        <v>155</v>
      </c>
      <c r="K15" s="9" t="s">
        <v>55</v>
      </c>
      <c r="L15" s="9" t="s">
        <v>43</v>
      </c>
      <c r="M15" s="8">
        <v>1</v>
      </c>
      <c r="N15" s="9" t="s">
        <v>156</v>
      </c>
      <c r="O15" s="9" t="s">
        <v>123</v>
      </c>
      <c r="P15" s="9" t="s">
        <v>124</v>
      </c>
      <c r="Q15" s="9" t="s">
        <v>125</v>
      </c>
      <c r="R15" s="8">
        <v>0</v>
      </c>
      <c r="S15" s="9" t="s">
        <v>151</v>
      </c>
      <c r="T15" s="8">
        <v>0</v>
      </c>
      <c r="U15" s="9" t="s">
        <v>151</v>
      </c>
      <c r="V15" s="8">
        <v>0</v>
      </c>
      <c r="W15" s="9" t="s">
        <v>151</v>
      </c>
      <c r="X15" s="8">
        <v>0</v>
      </c>
      <c r="Y15" s="9" t="s">
        <v>151</v>
      </c>
      <c r="Z15" s="8">
        <v>0</v>
      </c>
      <c r="AA15" s="9" t="s">
        <v>151</v>
      </c>
      <c r="AB15" s="8">
        <v>0</v>
      </c>
      <c r="AC15" s="9" t="s">
        <v>151</v>
      </c>
      <c r="AD15" s="9"/>
      <c r="AE15" s="9"/>
      <c r="AF15" s="8"/>
      <c r="AG15" s="9"/>
      <c r="AH15" s="8">
        <v>1</v>
      </c>
      <c r="AI15" s="9" t="s">
        <v>157</v>
      </c>
      <c r="AJ15" s="10"/>
      <c r="AK15" s="11"/>
      <c r="AL15" s="10">
        <v>1</v>
      </c>
      <c r="AM15" s="11" t="s">
        <v>157</v>
      </c>
      <c r="AN15" s="10"/>
      <c r="AO15" s="11"/>
      <c r="AP15" s="10"/>
      <c r="AQ15" s="10"/>
    </row>
    <row r="16" spans="1:43" s="16" customFormat="1" ht="105" x14ac:dyDescent="0.25">
      <c r="A16" s="9">
        <v>13</v>
      </c>
      <c r="B16" s="9" t="s">
        <v>23</v>
      </c>
      <c r="C16" s="9" t="s">
        <v>102</v>
      </c>
      <c r="D16" s="13" t="s">
        <v>25</v>
      </c>
      <c r="E16" s="9" t="s">
        <v>26</v>
      </c>
      <c r="F16" s="9" t="s">
        <v>27</v>
      </c>
      <c r="G16" s="14">
        <v>0</v>
      </c>
      <c r="H16" s="9" t="s">
        <v>158</v>
      </c>
      <c r="I16" s="9" t="s">
        <v>159</v>
      </c>
      <c r="J16" s="9" t="s">
        <v>160</v>
      </c>
      <c r="K16" s="9" t="s">
        <v>55</v>
      </c>
      <c r="L16" s="9" t="s">
        <v>43</v>
      </c>
      <c r="M16" s="22">
        <v>1</v>
      </c>
      <c r="N16" s="9" t="s">
        <v>161</v>
      </c>
      <c r="O16" s="9" t="s">
        <v>123</v>
      </c>
      <c r="P16" s="9" t="s">
        <v>124</v>
      </c>
      <c r="Q16" s="9" t="s">
        <v>125</v>
      </c>
      <c r="R16" s="8">
        <v>0</v>
      </c>
      <c r="S16" s="9" t="s">
        <v>151</v>
      </c>
      <c r="T16" s="8">
        <v>0</v>
      </c>
      <c r="U16" s="9" t="s">
        <v>151</v>
      </c>
      <c r="V16" s="8">
        <v>0</v>
      </c>
      <c r="W16" s="9" t="s">
        <v>151</v>
      </c>
      <c r="X16" s="8">
        <v>0</v>
      </c>
      <c r="Y16" s="9" t="s">
        <v>151</v>
      </c>
      <c r="Z16" s="8">
        <v>0</v>
      </c>
      <c r="AA16" s="9" t="s">
        <v>151</v>
      </c>
      <c r="AB16" s="8">
        <v>0</v>
      </c>
      <c r="AC16" s="9" t="s">
        <v>151</v>
      </c>
      <c r="AD16" s="9"/>
      <c r="AE16" s="9"/>
      <c r="AF16" s="8"/>
      <c r="AG16" s="9"/>
      <c r="AH16" s="8">
        <v>1</v>
      </c>
      <c r="AI16" s="9" t="s">
        <v>162</v>
      </c>
      <c r="AJ16" s="10"/>
      <c r="AK16" s="11"/>
      <c r="AL16" s="10">
        <v>1</v>
      </c>
      <c r="AM16" s="11" t="s">
        <v>162</v>
      </c>
      <c r="AN16" s="10"/>
      <c r="AO16" s="11"/>
      <c r="AP16" s="10"/>
      <c r="AQ16" s="10"/>
    </row>
    <row r="17" spans="1:43" s="16" customFormat="1" ht="120" x14ac:dyDescent="0.25">
      <c r="A17" s="9">
        <v>14</v>
      </c>
      <c r="B17" s="9" t="s">
        <v>23</v>
      </c>
      <c r="C17" s="9" t="s">
        <v>102</v>
      </c>
      <c r="D17" s="13" t="s">
        <v>25</v>
      </c>
      <c r="E17" s="9" t="s">
        <v>26</v>
      </c>
      <c r="F17" s="9" t="s">
        <v>27</v>
      </c>
      <c r="G17" s="14">
        <v>0</v>
      </c>
      <c r="H17" s="9" t="s">
        <v>163</v>
      </c>
      <c r="I17" s="9" t="s">
        <v>164</v>
      </c>
      <c r="J17" s="9" t="s">
        <v>165</v>
      </c>
      <c r="K17" s="9" t="s">
        <v>55</v>
      </c>
      <c r="L17" s="9" t="s">
        <v>76</v>
      </c>
      <c r="M17" s="8">
        <v>2</v>
      </c>
      <c r="N17" s="9"/>
      <c r="O17" s="9" t="s">
        <v>123</v>
      </c>
      <c r="P17" s="9" t="s">
        <v>124</v>
      </c>
      <c r="Q17" s="9" t="s">
        <v>125</v>
      </c>
      <c r="R17" s="8">
        <v>0</v>
      </c>
      <c r="S17" s="9" t="s">
        <v>151</v>
      </c>
      <c r="T17" s="8">
        <v>0</v>
      </c>
      <c r="U17" s="9" t="s">
        <v>151</v>
      </c>
      <c r="V17" s="8">
        <v>0</v>
      </c>
      <c r="W17" s="9" t="s">
        <v>151</v>
      </c>
      <c r="X17" s="8">
        <v>0</v>
      </c>
      <c r="Y17" s="9" t="s">
        <v>151</v>
      </c>
      <c r="Z17" s="8">
        <v>0</v>
      </c>
      <c r="AA17" s="9" t="s">
        <v>151</v>
      </c>
      <c r="AB17" s="8">
        <v>1</v>
      </c>
      <c r="AC17" s="9" t="s">
        <v>166</v>
      </c>
      <c r="AD17" s="8"/>
      <c r="AE17" s="9"/>
      <c r="AF17" s="8"/>
      <c r="AG17" s="9"/>
      <c r="AH17" s="8"/>
      <c r="AI17" s="9"/>
      <c r="AJ17" s="10"/>
      <c r="AK17" s="11"/>
      <c r="AL17" s="10">
        <v>1</v>
      </c>
      <c r="AM17" s="11" t="s">
        <v>166</v>
      </c>
      <c r="AN17" s="10"/>
      <c r="AO17" s="11"/>
      <c r="AP17" s="10"/>
      <c r="AQ17" s="10"/>
    </row>
    <row r="18" spans="1:43" s="16" customFormat="1" ht="75" x14ac:dyDescent="0.25">
      <c r="A18" s="9">
        <v>15</v>
      </c>
      <c r="B18" s="9" t="s">
        <v>23</v>
      </c>
      <c r="C18" s="9" t="s">
        <v>167</v>
      </c>
      <c r="D18" s="13" t="s">
        <v>25</v>
      </c>
      <c r="E18" s="9" t="s">
        <v>26</v>
      </c>
      <c r="F18" s="9" t="s">
        <v>27</v>
      </c>
      <c r="G18" s="14">
        <v>0</v>
      </c>
      <c r="H18" s="23" t="s">
        <v>168</v>
      </c>
      <c r="I18" s="23" t="s">
        <v>169</v>
      </c>
      <c r="J18" s="23" t="s">
        <v>170</v>
      </c>
      <c r="K18" s="23" t="s">
        <v>31</v>
      </c>
      <c r="L18" s="23" t="s">
        <v>171</v>
      </c>
      <c r="M18" s="24">
        <v>83</v>
      </c>
      <c r="N18" s="23"/>
      <c r="O18" s="23" t="s">
        <v>172</v>
      </c>
      <c r="P18" s="23" t="s">
        <v>173</v>
      </c>
      <c r="Q18" s="23" t="s">
        <v>174</v>
      </c>
      <c r="R18" s="24">
        <v>0</v>
      </c>
      <c r="S18" s="25" t="s">
        <v>175</v>
      </c>
      <c r="T18" s="24">
        <v>0</v>
      </c>
      <c r="U18" s="25" t="s">
        <v>175</v>
      </c>
      <c r="V18" s="24">
        <v>0</v>
      </c>
      <c r="W18" s="25" t="s">
        <v>175</v>
      </c>
      <c r="X18" s="24">
        <v>0</v>
      </c>
      <c r="Y18" s="25" t="s">
        <v>175</v>
      </c>
      <c r="Z18" s="24">
        <v>0</v>
      </c>
      <c r="AA18" s="25" t="s">
        <v>175</v>
      </c>
      <c r="AB18" s="24">
        <v>0</v>
      </c>
      <c r="AC18" s="25" t="s">
        <v>175</v>
      </c>
      <c r="AD18" s="8"/>
      <c r="AE18" s="9"/>
      <c r="AF18" s="8"/>
      <c r="AG18" s="9"/>
      <c r="AH18" s="8"/>
      <c r="AI18" s="9"/>
      <c r="AJ18" s="10"/>
      <c r="AK18" s="11"/>
      <c r="AL18" s="10"/>
      <c r="AM18" s="11"/>
      <c r="AN18" s="10"/>
      <c r="AO18" s="11"/>
      <c r="AP18" s="10">
        <v>0</v>
      </c>
      <c r="AQ18" s="10">
        <v>0</v>
      </c>
    </row>
    <row r="19" spans="1:43" s="16" customFormat="1" ht="75" x14ac:dyDescent="0.25">
      <c r="A19" s="9">
        <v>16</v>
      </c>
      <c r="B19" s="9" t="s">
        <v>23</v>
      </c>
      <c r="C19" s="9" t="s">
        <v>167</v>
      </c>
      <c r="D19" s="13" t="s">
        <v>25</v>
      </c>
      <c r="E19" s="9" t="s">
        <v>26</v>
      </c>
      <c r="F19" s="9" t="s">
        <v>27</v>
      </c>
      <c r="G19" s="14">
        <v>44730493420</v>
      </c>
      <c r="H19" s="23" t="s">
        <v>176</v>
      </c>
      <c r="I19" s="23" t="s">
        <v>177</v>
      </c>
      <c r="J19" s="23" t="s">
        <v>178</v>
      </c>
      <c r="K19" s="23" t="s">
        <v>31</v>
      </c>
      <c r="L19" s="23" t="s">
        <v>64</v>
      </c>
      <c r="M19" s="24">
        <v>90.8</v>
      </c>
      <c r="N19" s="26" t="s">
        <v>179</v>
      </c>
      <c r="O19" s="23" t="s">
        <v>173</v>
      </c>
      <c r="P19" s="23" t="s">
        <v>173</v>
      </c>
      <c r="Q19" s="23" t="s">
        <v>174</v>
      </c>
      <c r="R19" s="24">
        <v>23.8</v>
      </c>
      <c r="S19" s="25" t="s">
        <v>180</v>
      </c>
      <c r="T19" s="24">
        <v>23.8</v>
      </c>
      <c r="U19" s="25" t="s">
        <v>180</v>
      </c>
      <c r="V19" s="24">
        <v>27.4</v>
      </c>
      <c r="W19" s="25" t="s">
        <v>180</v>
      </c>
      <c r="X19" s="24">
        <v>29.8</v>
      </c>
      <c r="Y19" s="25" t="s">
        <v>180</v>
      </c>
      <c r="Z19" s="24">
        <v>34</v>
      </c>
      <c r="AA19" s="25" t="s">
        <v>181</v>
      </c>
      <c r="AB19" s="24">
        <f>AVERAGE(AB20:AB24)</f>
        <v>38.4</v>
      </c>
      <c r="AC19" s="25" t="s">
        <v>181</v>
      </c>
      <c r="AD19" s="8"/>
      <c r="AE19" s="9"/>
      <c r="AF19" s="8"/>
      <c r="AG19" s="9"/>
      <c r="AH19" s="8"/>
      <c r="AI19" s="9"/>
      <c r="AJ19" s="10"/>
      <c r="AK19" s="11"/>
      <c r="AL19" s="10"/>
      <c r="AM19" s="11"/>
      <c r="AN19" s="10"/>
      <c r="AO19" s="11"/>
      <c r="AP19" s="10">
        <f>SUM(AP20:AP25)</f>
        <v>14199091594</v>
      </c>
      <c r="AQ19" s="10">
        <f>SUM(AQ20:AQ25)</f>
        <v>17615359339</v>
      </c>
    </row>
    <row r="20" spans="1:43" s="16" customFormat="1" ht="315" x14ac:dyDescent="0.25">
      <c r="A20" s="9">
        <v>17</v>
      </c>
      <c r="B20" s="9" t="s">
        <v>23</v>
      </c>
      <c r="C20" s="9" t="s">
        <v>167</v>
      </c>
      <c r="D20" s="13" t="s">
        <v>25</v>
      </c>
      <c r="E20" s="9" t="s">
        <v>26</v>
      </c>
      <c r="F20" s="9" t="s">
        <v>27</v>
      </c>
      <c r="G20" s="14">
        <v>182806573</v>
      </c>
      <c r="H20" s="23" t="s">
        <v>182</v>
      </c>
      <c r="I20" s="23" t="s">
        <v>183</v>
      </c>
      <c r="J20" s="23" t="s">
        <v>184</v>
      </c>
      <c r="K20" s="23" t="s">
        <v>31</v>
      </c>
      <c r="L20" s="23" t="s">
        <v>64</v>
      </c>
      <c r="M20" s="24">
        <v>98</v>
      </c>
      <c r="N20" s="26" t="s">
        <v>179</v>
      </c>
      <c r="O20" s="23" t="s">
        <v>185</v>
      </c>
      <c r="P20" s="23" t="s">
        <v>173</v>
      </c>
      <c r="Q20" s="23" t="s">
        <v>174</v>
      </c>
      <c r="R20" s="24">
        <v>5</v>
      </c>
      <c r="S20" s="25" t="s">
        <v>186</v>
      </c>
      <c r="T20" s="24">
        <v>5</v>
      </c>
      <c r="U20" s="25" t="s">
        <v>186</v>
      </c>
      <c r="V20" s="24">
        <v>15</v>
      </c>
      <c r="W20" s="25" t="s">
        <v>187</v>
      </c>
      <c r="X20" s="24">
        <v>30</v>
      </c>
      <c r="Y20" s="25" t="s">
        <v>188</v>
      </c>
      <c r="Z20" s="24">
        <v>41</v>
      </c>
      <c r="AA20" s="25" t="s">
        <v>189</v>
      </c>
      <c r="AB20" s="24">
        <v>43</v>
      </c>
      <c r="AC20" s="25" t="s">
        <v>190</v>
      </c>
      <c r="AD20" s="8"/>
      <c r="AE20" s="9"/>
      <c r="AF20" s="8"/>
      <c r="AG20" s="9"/>
      <c r="AH20" s="8"/>
      <c r="AI20" s="9"/>
      <c r="AJ20" s="10"/>
      <c r="AK20" s="11"/>
      <c r="AL20" s="10"/>
      <c r="AM20" s="11"/>
      <c r="AN20" s="10"/>
      <c r="AO20" s="11"/>
      <c r="AP20" s="10">
        <v>0</v>
      </c>
      <c r="AQ20" s="10">
        <v>0</v>
      </c>
    </row>
    <row r="21" spans="1:43" s="16" customFormat="1" ht="409.5" x14ac:dyDescent="0.25">
      <c r="A21" s="9">
        <v>18</v>
      </c>
      <c r="B21" s="9" t="s">
        <v>23</v>
      </c>
      <c r="C21" s="9" t="s">
        <v>167</v>
      </c>
      <c r="D21" s="13" t="s">
        <v>25</v>
      </c>
      <c r="E21" s="9" t="s">
        <v>26</v>
      </c>
      <c r="F21" s="9" t="s">
        <v>27</v>
      </c>
      <c r="G21" s="14">
        <v>505017829</v>
      </c>
      <c r="H21" s="23" t="s">
        <v>191</v>
      </c>
      <c r="I21" s="23" t="s">
        <v>192</v>
      </c>
      <c r="J21" s="23" t="s">
        <v>184</v>
      </c>
      <c r="K21" s="23" t="s">
        <v>31</v>
      </c>
      <c r="L21" s="23" t="s">
        <v>64</v>
      </c>
      <c r="M21" s="24">
        <v>98</v>
      </c>
      <c r="N21" s="26" t="s">
        <v>179</v>
      </c>
      <c r="O21" s="23" t="s">
        <v>172</v>
      </c>
      <c r="P21" s="23" t="s">
        <v>173</v>
      </c>
      <c r="Q21" s="23" t="s">
        <v>174</v>
      </c>
      <c r="R21" s="24">
        <v>5</v>
      </c>
      <c r="S21" s="25" t="s">
        <v>193</v>
      </c>
      <c r="T21" s="24">
        <v>5</v>
      </c>
      <c r="U21" s="25" t="s">
        <v>193</v>
      </c>
      <c r="V21" s="24">
        <v>8</v>
      </c>
      <c r="W21" s="25" t="s">
        <v>194</v>
      </c>
      <c r="X21" s="27">
        <v>10</v>
      </c>
      <c r="Y21" s="25" t="s">
        <v>195</v>
      </c>
      <c r="Z21" s="24">
        <v>15</v>
      </c>
      <c r="AA21" s="25" t="s">
        <v>196</v>
      </c>
      <c r="AB21" s="24">
        <v>20</v>
      </c>
      <c r="AC21" s="25" t="s">
        <v>197</v>
      </c>
      <c r="AD21" s="8"/>
      <c r="AE21" s="9"/>
      <c r="AF21" s="8"/>
      <c r="AG21" s="9"/>
      <c r="AH21" s="8"/>
      <c r="AI21" s="9"/>
      <c r="AJ21" s="10"/>
      <c r="AK21" s="11"/>
      <c r="AL21" s="10"/>
      <c r="AM21" s="11"/>
      <c r="AN21" s="10"/>
      <c r="AO21" s="11"/>
      <c r="AP21" s="10">
        <v>0</v>
      </c>
      <c r="AQ21" s="10">
        <v>0</v>
      </c>
    </row>
    <row r="22" spans="1:43" s="16" customFormat="1" ht="409.5" x14ac:dyDescent="0.25">
      <c r="A22" s="9">
        <v>19</v>
      </c>
      <c r="B22" s="9" t="s">
        <v>23</v>
      </c>
      <c r="C22" s="9" t="s">
        <v>167</v>
      </c>
      <c r="D22" s="13" t="s">
        <v>25</v>
      </c>
      <c r="E22" s="9" t="s">
        <v>26</v>
      </c>
      <c r="F22" s="9" t="s">
        <v>27</v>
      </c>
      <c r="G22" s="14">
        <v>448262297</v>
      </c>
      <c r="H22" s="23" t="s">
        <v>198</v>
      </c>
      <c r="I22" s="23" t="s">
        <v>199</v>
      </c>
      <c r="J22" s="23" t="s">
        <v>184</v>
      </c>
      <c r="K22" s="23" t="s">
        <v>31</v>
      </c>
      <c r="L22" s="23" t="s">
        <v>64</v>
      </c>
      <c r="M22" s="24">
        <v>98</v>
      </c>
      <c r="N22" s="26" t="s">
        <v>179</v>
      </c>
      <c r="O22" s="23" t="s">
        <v>172</v>
      </c>
      <c r="P22" s="23" t="s">
        <v>173</v>
      </c>
      <c r="Q22" s="23" t="s">
        <v>174</v>
      </c>
      <c r="R22" s="24">
        <v>5</v>
      </c>
      <c r="S22" s="25" t="s">
        <v>200</v>
      </c>
      <c r="T22" s="24">
        <v>5</v>
      </c>
      <c r="U22" s="25" t="s">
        <v>200</v>
      </c>
      <c r="V22" s="24">
        <v>10</v>
      </c>
      <c r="W22" s="25" t="s">
        <v>201</v>
      </c>
      <c r="X22" s="24">
        <v>15</v>
      </c>
      <c r="Y22" s="25" t="s">
        <v>202</v>
      </c>
      <c r="Z22" s="24">
        <v>20</v>
      </c>
      <c r="AA22" s="25" t="s">
        <v>203</v>
      </c>
      <c r="AB22" s="24">
        <v>35</v>
      </c>
      <c r="AC22" s="25" t="s">
        <v>204</v>
      </c>
      <c r="AD22" s="8"/>
      <c r="AE22" s="9"/>
      <c r="AF22" s="8"/>
      <c r="AG22" s="9"/>
      <c r="AH22" s="8"/>
      <c r="AI22" s="9"/>
      <c r="AJ22" s="10"/>
      <c r="AK22" s="11"/>
      <c r="AL22" s="10"/>
      <c r="AM22" s="11"/>
      <c r="AN22" s="10"/>
      <c r="AO22" s="11"/>
      <c r="AP22" s="10">
        <v>448262297</v>
      </c>
      <c r="AQ22" s="10">
        <v>0</v>
      </c>
    </row>
    <row r="23" spans="1:43" s="16" customFormat="1" ht="300" x14ac:dyDescent="0.25">
      <c r="A23" s="9">
        <v>20</v>
      </c>
      <c r="B23" s="9" t="s">
        <v>23</v>
      </c>
      <c r="C23" s="9" t="s">
        <v>167</v>
      </c>
      <c r="D23" s="13" t="s">
        <v>25</v>
      </c>
      <c r="E23" s="9" t="s">
        <v>26</v>
      </c>
      <c r="F23" s="9" t="s">
        <v>27</v>
      </c>
      <c r="G23" s="14">
        <v>5000000</v>
      </c>
      <c r="H23" s="23" t="s">
        <v>205</v>
      </c>
      <c r="I23" s="23" t="s">
        <v>206</v>
      </c>
      <c r="J23" s="23" t="s">
        <v>207</v>
      </c>
      <c r="K23" s="23" t="s">
        <v>31</v>
      </c>
      <c r="L23" s="23" t="s">
        <v>64</v>
      </c>
      <c r="M23" s="24">
        <v>90</v>
      </c>
      <c r="N23" s="26" t="s">
        <v>179</v>
      </c>
      <c r="O23" s="23" t="s">
        <v>173</v>
      </c>
      <c r="P23" s="23" t="s">
        <v>173</v>
      </c>
      <c r="Q23" s="23" t="s">
        <v>174</v>
      </c>
      <c r="R23" s="24">
        <v>80</v>
      </c>
      <c r="S23" s="25" t="s">
        <v>208</v>
      </c>
      <c r="T23" s="24">
        <v>80</v>
      </c>
      <c r="U23" s="25" t="s">
        <v>208</v>
      </c>
      <c r="V23" s="24">
        <v>80</v>
      </c>
      <c r="W23" s="25" t="s">
        <v>209</v>
      </c>
      <c r="X23" s="24">
        <v>75</v>
      </c>
      <c r="Y23" s="25" t="s">
        <v>210</v>
      </c>
      <c r="Z23" s="24">
        <v>75</v>
      </c>
      <c r="AA23" s="25" t="s">
        <v>211</v>
      </c>
      <c r="AB23" s="24">
        <v>75</v>
      </c>
      <c r="AC23" s="25" t="s">
        <v>212</v>
      </c>
      <c r="AD23" s="8"/>
      <c r="AE23" s="9"/>
      <c r="AF23" s="8"/>
      <c r="AG23" s="9"/>
      <c r="AH23" s="8"/>
      <c r="AI23" s="9"/>
      <c r="AJ23" s="10"/>
      <c r="AK23" s="11"/>
      <c r="AL23" s="10"/>
      <c r="AM23" s="11"/>
      <c r="AN23" s="10"/>
      <c r="AO23" s="11"/>
      <c r="AP23" s="10">
        <v>1423500</v>
      </c>
      <c r="AQ23" s="10">
        <v>1423500</v>
      </c>
    </row>
    <row r="24" spans="1:43" s="16" customFormat="1" ht="240" x14ac:dyDescent="0.25">
      <c r="A24" s="9">
        <v>21</v>
      </c>
      <c r="B24" s="9" t="s">
        <v>23</v>
      </c>
      <c r="C24" s="9" t="s">
        <v>167</v>
      </c>
      <c r="D24" s="13" t="s">
        <v>25</v>
      </c>
      <c r="E24" s="9" t="s">
        <v>26</v>
      </c>
      <c r="F24" s="9" t="s">
        <v>27</v>
      </c>
      <c r="G24" s="14">
        <v>43589406721</v>
      </c>
      <c r="H24" s="23" t="s">
        <v>213</v>
      </c>
      <c r="I24" s="23" t="s">
        <v>214</v>
      </c>
      <c r="J24" s="23" t="s">
        <v>215</v>
      </c>
      <c r="K24" s="23" t="s">
        <v>31</v>
      </c>
      <c r="L24" s="23" t="s">
        <v>64</v>
      </c>
      <c r="M24" s="24">
        <v>70</v>
      </c>
      <c r="N24" s="28" t="s">
        <v>179</v>
      </c>
      <c r="O24" s="23" t="s">
        <v>173</v>
      </c>
      <c r="P24" s="23" t="s">
        <v>173</v>
      </c>
      <c r="Q24" s="23" t="s">
        <v>174</v>
      </c>
      <c r="R24" s="24">
        <v>24</v>
      </c>
      <c r="S24" s="25" t="s">
        <v>216</v>
      </c>
      <c r="T24" s="24">
        <v>24</v>
      </c>
      <c r="U24" s="25" t="s">
        <v>216</v>
      </c>
      <c r="V24" s="24">
        <v>24</v>
      </c>
      <c r="W24" s="25" t="s">
        <v>217</v>
      </c>
      <c r="X24" s="24">
        <v>19</v>
      </c>
      <c r="Y24" s="25" t="s">
        <v>218</v>
      </c>
      <c r="Z24" s="24">
        <v>19</v>
      </c>
      <c r="AA24" s="25" t="s">
        <v>219</v>
      </c>
      <c r="AB24" s="24">
        <v>19</v>
      </c>
      <c r="AC24" s="25" t="s">
        <v>219</v>
      </c>
      <c r="AD24" s="8"/>
      <c r="AE24" s="9"/>
      <c r="AF24" s="8"/>
      <c r="AG24" s="9"/>
      <c r="AH24" s="8"/>
      <c r="AI24" s="9"/>
      <c r="AJ24" s="10"/>
      <c r="AK24" s="11"/>
      <c r="AL24" s="10"/>
      <c r="AM24" s="11"/>
      <c r="AN24" s="10"/>
      <c r="AO24" s="11"/>
      <c r="AP24" s="10">
        <v>13749405797</v>
      </c>
      <c r="AQ24" s="10">
        <v>17613935839</v>
      </c>
    </row>
    <row r="25" spans="1:43" s="16" customFormat="1" ht="120" x14ac:dyDescent="0.25">
      <c r="A25" s="9">
        <v>22</v>
      </c>
      <c r="B25" s="9" t="s">
        <v>23</v>
      </c>
      <c r="C25" s="9" t="s">
        <v>167</v>
      </c>
      <c r="D25" s="13" t="s">
        <v>25</v>
      </c>
      <c r="E25" s="9" t="s">
        <v>26</v>
      </c>
      <c r="F25" s="9" t="s">
        <v>27</v>
      </c>
      <c r="G25" s="14">
        <v>0</v>
      </c>
      <c r="H25" s="23" t="s">
        <v>220</v>
      </c>
      <c r="I25" s="23" t="s">
        <v>221</v>
      </c>
      <c r="J25" s="23" t="s">
        <v>222</v>
      </c>
      <c r="K25" s="23" t="s">
        <v>149</v>
      </c>
      <c r="L25" s="23" t="s">
        <v>43</v>
      </c>
      <c r="M25" s="24">
        <v>3</v>
      </c>
      <c r="N25" s="23"/>
      <c r="O25" s="23" t="s">
        <v>223</v>
      </c>
      <c r="P25" s="23" t="s">
        <v>173</v>
      </c>
      <c r="Q25" s="23" t="s">
        <v>174</v>
      </c>
      <c r="R25" s="24">
        <v>0</v>
      </c>
      <c r="S25" s="25" t="s">
        <v>224</v>
      </c>
      <c r="T25" s="24">
        <v>0</v>
      </c>
      <c r="U25" s="25" t="s">
        <v>224</v>
      </c>
      <c r="V25" s="24">
        <v>0</v>
      </c>
      <c r="W25" s="25" t="s">
        <v>224</v>
      </c>
      <c r="X25" s="24">
        <v>0</v>
      </c>
      <c r="Y25" s="25" t="s">
        <v>224</v>
      </c>
      <c r="Z25" s="24">
        <v>0</v>
      </c>
      <c r="AA25" s="25" t="s">
        <v>224</v>
      </c>
      <c r="AB25" s="24">
        <v>6</v>
      </c>
      <c r="AC25" s="25" t="s">
        <v>225</v>
      </c>
      <c r="AD25" s="8"/>
      <c r="AE25" s="9"/>
      <c r="AF25" s="8"/>
      <c r="AG25" s="9"/>
      <c r="AH25" s="8"/>
      <c r="AI25" s="9"/>
      <c r="AJ25" s="10"/>
      <c r="AK25" s="11"/>
      <c r="AL25" s="10"/>
      <c r="AM25" s="11"/>
      <c r="AN25" s="10"/>
      <c r="AO25" s="11"/>
      <c r="AP25" s="10">
        <v>0</v>
      </c>
      <c r="AQ25" s="10">
        <v>0</v>
      </c>
    </row>
    <row r="26" spans="1:43" ht="195" x14ac:dyDescent="0.25">
      <c r="A26" s="3">
        <v>23</v>
      </c>
      <c r="B26" s="3" t="s">
        <v>226</v>
      </c>
      <c r="C26" s="3" t="s">
        <v>227</v>
      </c>
      <c r="D26" s="4" t="s">
        <v>25</v>
      </c>
      <c r="E26" s="3" t="s">
        <v>228</v>
      </c>
      <c r="F26" s="3" t="s">
        <v>229</v>
      </c>
      <c r="G26" s="5">
        <v>2686348900</v>
      </c>
      <c r="H26" s="4" t="s">
        <v>230</v>
      </c>
      <c r="I26" s="3" t="s">
        <v>231</v>
      </c>
      <c r="J26" s="3" t="s">
        <v>232</v>
      </c>
      <c r="K26" s="3" t="s">
        <v>149</v>
      </c>
      <c r="L26" s="3" t="s">
        <v>32</v>
      </c>
      <c r="M26" s="6">
        <v>2</v>
      </c>
      <c r="N26" s="3"/>
      <c r="O26" s="3" t="s">
        <v>233</v>
      </c>
      <c r="P26" s="3" t="s">
        <v>233</v>
      </c>
      <c r="Q26" s="3" t="s">
        <v>234</v>
      </c>
      <c r="R26" s="7">
        <v>0</v>
      </c>
      <c r="S26" s="3"/>
      <c r="T26" s="7">
        <v>0</v>
      </c>
      <c r="U26" s="3"/>
      <c r="V26" s="6">
        <v>0</v>
      </c>
      <c r="W26" s="3"/>
      <c r="X26" s="7">
        <v>0</v>
      </c>
      <c r="Y26" s="3"/>
      <c r="Z26" s="6">
        <v>0</v>
      </c>
      <c r="AA26" s="3" t="s">
        <v>235</v>
      </c>
      <c r="AB26" s="6">
        <v>0</v>
      </c>
      <c r="AC26" s="3" t="s">
        <v>236</v>
      </c>
      <c r="AD26" s="6"/>
      <c r="AE26" s="3"/>
      <c r="AF26" s="8">
        <v>0</v>
      </c>
      <c r="AG26" s="9" t="s">
        <v>237</v>
      </c>
      <c r="AH26" s="8"/>
      <c r="AI26" s="9" t="s">
        <v>238</v>
      </c>
      <c r="AJ26" s="8"/>
      <c r="AK26" s="9" t="s">
        <v>239</v>
      </c>
      <c r="AL26" s="10"/>
      <c r="AM26" s="11" t="s">
        <v>239</v>
      </c>
      <c r="AN26" s="10"/>
      <c r="AO26" s="11"/>
      <c r="AP26" s="12"/>
      <c r="AQ26" s="12"/>
    </row>
    <row r="27" spans="1:43" ht="90" x14ac:dyDescent="0.25">
      <c r="A27" s="3">
        <v>24</v>
      </c>
      <c r="B27" s="3" t="s">
        <v>226</v>
      </c>
      <c r="C27" s="3" t="s">
        <v>227</v>
      </c>
      <c r="D27" s="4" t="s">
        <v>25</v>
      </c>
      <c r="E27" s="3" t="s">
        <v>228</v>
      </c>
      <c r="F27" s="3" t="s">
        <v>229</v>
      </c>
      <c r="G27" s="5">
        <v>2686348900</v>
      </c>
      <c r="H27" s="4" t="s">
        <v>240</v>
      </c>
      <c r="I27" s="3" t="s">
        <v>241</v>
      </c>
      <c r="J27" s="3" t="s">
        <v>242</v>
      </c>
      <c r="K27" s="3" t="s">
        <v>149</v>
      </c>
      <c r="L27" s="3" t="s">
        <v>32</v>
      </c>
      <c r="M27" s="6">
        <v>2</v>
      </c>
      <c r="N27" s="3"/>
      <c r="O27" s="3" t="s">
        <v>233</v>
      </c>
      <c r="P27" s="3" t="s">
        <v>233</v>
      </c>
      <c r="Q27" s="3" t="s">
        <v>234</v>
      </c>
      <c r="R27" s="7">
        <v>0</v>
      </c>
      <c r="S27" s="3"/>
      <c r="T27" s="7">
        <v>0</v>
      </c>
      <c r="U27" s="3"/>
      <c r="V27" s="6">
        <v>0</v>
      </c>
      <c r="W27" s="3"/>
      <c r="X27" s="7">
        <v>0</v>
      </c>
      <c r="Y27" s="3"/>
      <c r="Z27" s="6">
        <v>0</v>
      </c>
      <c r="AA27" s="3" t="s">
        <v>235</v>
      </c>
      <c r="AB27" s="6">
        <v>0</v>
      </c>
      <c r="AC27" s="3" t="s">
        <v>236</v>
      </c>
      <c r="AD27" s="6"/>
      <c r="AE27" s="3"/>
      <c r="AF27" s="8">
        <v>0</v>
      </c>
      <c r="AG27" s="9" t="s">
        <v>243</v>
      </c>
      <c r="AH27" s="8"/>
      <c r="AI27" s="9" t="s">
        <v>244</v>
      </c>
      <c r="AJ27" s="8"/>
      <c r="AK27" s="9" t="s">
        <v>245</v>
      </c>
      <c r="AL27" s="10"/>
      <c r="AM27" s="11" t="s">
        <v>245</v>
      </c>
      <c r="AN27" s="10"/>
      <c r="AO27" s="11"/>
      <c r="AP27" s="29" t="s">
        <v>246</v>
      </c>
      <c r="AQ27" s="12"/>
    </row>
    <row r="28" spans="1:43" ht="90" x14ac:dyDescent="0.25">
      <c r="A28" s="3">
        <v>25</v>
      </c>
      <c r="B28" s="3" t="s">
        <v>226</v>
      </c>
      <c r="C28" s="3" t="s">
        <v>227</v>
      </c>
      <c r="D28" s="4" t="s">
        <v>25</v>
      </c>
      <c r="E28" s="3" t="s">
        <v>228</v>
      </c>
      <c r="F28" s="3" t="s">
        <v>229</v>
      </c>
      <c r="G28" s="5">
        <v>21490791200</v>
      </c>
      <c r="H28" s="4" t="s">
        <v>247</v>
      </c>
      <c r="I28" s="3" t="s">
        <v>248</v>
      </c>
      <c r="J28" s="3" t="s">
        <v>249</v>
      </c>
      <c r="K28" s="3" t="s">
        <v>149</v>
      </c>
      <c r="L28" s="3" t="s">
        <v>32</v>
      </c>
      <c r="M28" s="6">
        <v>20</v>
      </c>
      <c r="N28" s="3"/>
      <c r="O28" s="3" t="s">
        <v>233</v>
      </c>
      <c r="P28" s="3" t="s">
        <v>233</v>
      </c>
      <c r="Q28" s="3" t="s">
        <v>234</v>
      </c>
      <c r="R28" s="7">
        <v>0</v>
      </c>
      <c r="S28" s="3"/>
      <c r="T28" s="7">
        <v>0</v>
      </c>
      <c r="U28" s="3"/>
      <c r="V28" s="6">
        <v>0</v>
      </c>
      <c r="W28" s="3"/>
      <c r="X28" s="7">
        <v>0</v>
      </c>
      <c r="Y28" s="3"/>
      <c r="Z28" s="6">
        <v>0</v>
      </c>
      <c r="AA28" s="3" t="s">
        <v>235</v>
      </c>
      <c r="AB28" s="6">
        <v>0</v>
      </c>
      <c r="AC28" s="3" t="s">
        <v>236</v>
      </c>
      <c r="AD28" s="6"/>
      <c r="AE28" s="3"/>
      <c r="AF28" s="8">
        <v>0</v>
      </c>
      <c r="AG28" s="9" t="s">
        <v>250</v>
      </c>
      <c r="AH28" s="8"/>
      <c r="AI28" s="9" t="s">
        <v>251</v>
      </c>
      <c r="AJ28" s="8"/>
      <c r="AK28" s="9" t="s">
        <v>252</v>
      </c>
      <c r="AL28" s="10">
        <v>20</v>
      </c>
      <c r="AM28" s="11" t="s">
        <v>253</v>
      </c>
      <c r="AN28" s="10"/>
      <c r="AO28" s="11"/>
      <c r="AP28" s="30" t="s">
        <v>254</v>
      </c>
      <c r="AQ28" s="12"/>
    </row>
    <row r="29" spans="1:43" ht="120" x14ac:dyDescent="0.25">
      <c r="A29" s="3">
        <v>26</v>
      </c>
      <c r="B29" s="3" t="s">
        <v>226</v>
      </c>
      <c r="C29" s="3" t="s">
        <v>227</v>
      </c>
      <c r="D29" s="4" t="s">
        <v>25</v>
      </c>
      <c r="E29" s="3" t="s">
        <v>228</v>
      </c>
      <c r="F29" s="3" t="s">
        <v>229</v>
      </c>
      <c r="G29" s="5">
        <v>16118093400</v>
      </c>
      <c r="H29" s="4" t="s">
        <v>255</v>
      </c>
      <c r="I29" s="3" t="s">
        <v>256</v>
      </c>
      <c r="J29" s="3" t="s">
        <v>257</v>
      </c>
      <c r="K29" s="3" t="s">
        <v>149</v>
      </c>
      <c r="L29" s="3" t="s">
        <v>32</v>
      </c>
      <c r="M29" s="6">
        <v>6</v>
      </c>
      <c r="N29" s="3"/>
      <c r="O29" s="3" t="s">
        <v>233</v>
      </c>
      <c r="P29" s="3" t="s">
        <v>233</v>
      </c>
      <c r="Q29" s="3" t="s">
        <v>234</v>
      </c>
      <c r="R29" s="7">
        <v>0</v>
      </c>
      <c r="S29" s="3"/>
      <c r="T29" s="7">
        <v>0</v>
      </c>
      <c r="U29" s="3"/>
      <c r="V29" s="6">
        <v>0</v>
      </c>
      <c r="W29" s="3"/>
      <c r="X29" s="7">
        <v>0</v>
      </c>
      <c r="Y29" s="3"/>
      <c r="Z29" s="6">
        <v>0</v>
      </c>
      <c r="AA29" s="3" t="s">
        <v>235</v>
      </c>
      <c r="AB29" s="6">
        <v>0</v>
      </c>
      <c r="AC29" s="3" t="s">
        <v>236</v>
      </c>
      <c r="AD29" s="6"/>
      <c r="AE29" s="3"/>
      <c r="AF29" s="8">
        <v>2</v>
      </c>
      <c r="AG29" s="9" t="s">
        <v>258</v>
      </c>
      <c r="AH29" s="8">
        <v>4</v>
      </c>
      <c r="AI29" s="9" t="s">
        <v>259</v>
      </c>
      <c r="AJ29" s="8"/>
      <c r="AK29" s="9" t="s">
        <v>260</v>
      </c>
      <c r="AL29" s="10">
        <v>6</v>
      </c>
      <c r="AM29" s="11" t="s">
        <v>261</v>
      </c>
      <c r="AN29" s="10"/>
      <c r="AO29" s="11"/>
      <c r="AP29" s="30" t="s">
        <v>262</v>
      </c>
      <c r="AQ29" s="12"/>
    </row>
    <row r="30" spans="1:43" ht="60" x14ac:dyDescent="0.25">
      <c r="A30" s="3">
        <v>27</v>
      </c>
      <c r="B30" s="3" t="s">
        <v>226</v>
      </c>
      <c r="C30" s="3" t="s">
        <v>263</v>
      </c>
      <c r="D30" s="4" t="s">
        <v>25</v>
      </c>
      <c r="E30" s="3" t="s">
        <v>26</v>
      </c>
      <c r="F30" s="3" t="s">
        <v>27</v>
      </c>
      <c r="G30" s="5">
        <v>0</v>
      </c>
      <c r="H30" s="4" t="s">
        <v>264</v>
      </c>
      <c r="I30" s="3" t="s">
        <v>265</v>
      </c>
      <c r="J30" s="3" t="s">
        <v>266</v>
      </c>
      <c r="K30" s="3" t="s">
        <v>31</v>
      </c>
      <c r="L30" s="3" t="s">
        <v>32</v>
      </c>
      <c r="M30" s="6">
        <v>90</v>
      </c>
      <c r="N30" s="3"/>
      <c r="O30" s="3"/>
      <c r="P30" s="3" t="s">
        <v>267</v>
      </c>
      <c r="Q30" s="31" t="s">
        <v>268</v>
      </c>
      <c r="R30" s="7"/>
      <c r="S30" s="3"/>
      <c r="T30" s="7"/>
      <c r="U30" s="3"/>
      <c r="V30" s="6"/>
      <c r="W30" s="3"/>
      <c r="X30" s="7"/>
      <c r="Y30" s="3"/>
      <c r="Z30" s="6"/>
      <c r="AA30" s="3"/>
      <c r="AB30" s="6"/>
      <c r="AC30" s="3"/>
      <c r="AD30" s="6"/>
      <c r="AE30" s="3"/>
      <c r="AF30" s="8"/>
      <c r="AG30" s="9"/>
      <c r="AH30" s="8"/>
      <c r="AI30" s="9"/>
      <c r="AJ30" s="8"/>
      <c r="AK30" s="9"/>
      <c r="AL30" s="10"/>
      <c r="AM30" s="11"/>
      <c r="AN30" s="10"/>
      <c r="AO30" s="11"/>
      <c r="AP30" s="12"/>
      <c r="AQ30" s="12"/>
    </row>
    <row r="31" spans="1:43" s="16" customFormat="1" ht="30" x14ac:dyDescent="0.25">
      <c r="A31" s="9">
        <v>28</v>
      </c>
      <c r="B31" s="9" t="s">
        <v>226</v>
      </c>
      <c r="C31" s="9" t="s">
        <v>263</v>
      </c>
      <c r="D31" s="13" t="s">
        <v>25</v>
      </c>
      <c r="E31" s="9" t="s">
        <v>26</v>
      </c>
      <c r="F31" s="9" t="s">
        <v>27</v>
      </c>
      <c r="G31" s="14">
        <v>0</v>
      </c>
      <c r="H31" s="9" t="s">
        <v>269</v>
      </c>
      <c r="I31" s="9" t="s">
        <v>270</v>
      </c>
      <c r="J31" s="9" t="s">
        <v>271</v>
      </c>
      <c r="K31" s="9" t="s">
        <v>31</v>
      </c>
      <c r="L31" s="9" t="s">
        <v>64</v>
      </c>
      <c r="M31" s="8">
        <v>80</v>
      </c>
      <c r="N31" s="9"/>
      <c r="O31" s="9"/>
      <c r="P31" s="9" t="s">
        <v>267</v>
      </c>
      <c r="Q31" s="9" t="s">
        <v>268</v>
      </c>
      <c r="R31" s="8"/>
      <c r="S31" s="9"/>
      <c r="T31" s="8"/>
      <c r="U31" s="9"/>
      <c r="V31" s="8"/>
      <c r="W31" s="9"/>
      <c r="X31" s="8"/>
      <c r="Y31" s="9"/>
      <c r="Z31" s="8"/>
      <c r="AA31" s="9"/>
      <c r="AB31" s="8"/>
      <c r="AC31" s="9"/>
      <c r="AD31" s="8"/>
      <c r="AE31" s="9"/>
      <c r="AF31" s="8"/>
      <c r="AG31" s="9"/>
      <c r="AH31" s="8"/>
      <c r="AI31" s="9"/>
      <c r="AJ31" s="10"/>
      <c r="AK31" s="11"/>
      <c r="AL31" s="10"/>
      <c r="AM31" s="11"/>
      <c r="AN31" s="10"/>
      <c r="AO31" s="11"/>
      <c r="AP31" s="10"/>
      <c r="AQ31" s="10"/>
    </row>
    <row r="32" spans="1:43" ht="300" x14ac:dyDescent="0.25">
      <c r="A32" s="3">
        <v>30</v>
      </c>
      <c r="B32" s="3" t="s">
        <v>226</v>
      </c>
      <c r="C32" s="3" t="s">
        <v>272</v>
      </c>
      <c r="D32" s="3" t="s">
        <v>25</v>
      </c>
      <c r="E32" s="3" t="s">
        <v>26</v>
      </c>
      <c r="F32" s="3" t="s">
        <v>27</v>
      </c>
      <c r="G32" s="5">
        <v>939179956</v>
      </c>
      <c r="H32" s="4" t="s">
        <v>273</v>
      </c>
      <c r="I32" s="3" t="s">
        <v>274</v>
      </c>
      <c r="J32" s="3" t="s">
        <v>275</v>
      </c>
      <c r="K32" s="3" t="s">
        <v>31</v>
      </c>
      <c r="L32" s="3" t="s">
        <v>32</v>
      </c>
      <c r="M32" s="6">
        <v>90</v>
      </c>
      <c r="N32" s="3" t="s">
        <v>276</v>
      </c>
      <c r="O32" s="23" t="s">
        <v>277</v>
      </c>
      <c r="P32" s="3" t="s">
        <v>278</v>
      </c>
      <c r="Q32" s="3" t="s">
        <v>279</v>
      </c>
      <c r="R32" s="24">
        <v>18.5</v>
      </c>
      <c r="S32" s="3" t="s">
        <v>280</v>
      </c>
      <c r="T32" s="24">
        <v>33.9</v>
      </c>
      <c r="U32" s="3" t="s">
        <v>281</v>
      </c>
      <c r="V32" s="6">
        <v>59.1</v>
      </c>
      <c r="W32" s="3" t="s">
        <v>282</v>
      </c>
      <c r="X32" s="24">
        <v>75.599999999999994</v>
      </c>
      <c r="Y32" s="3" t="s">
        <v>283</v>
      </c>
      <c r="Z32" s="6">
        <v>83.5</v>
      </c>
      <c r="AA32" s="3" t="s">
        <v>284</v>
      </c>
      <c r="AB32" s="6">
        <v>83.52</v>
      </c>
      <c r="AC32" s="24" t="s">
        <v>285</v>
      </c>
      <c r="AD32" s="8">
        <v>75.400000000000006</v>
      </c>
      <c r="AE32" s="9" t="s">
        <v>286</v>
      </c>
      <c r="AF32" s="8">
        <v>76.2</v>
      </c>
      <c r="AG32" s="9" t="s">
        <v>287</v>
      </c>
      <c r="AH32" s="8">
        <v>71.900000000000006</v>
      </c>
      <c r="AI32" s="9" t="s">
        <v>288</v>
      </c>
      <c r="AJ32" s="8">
        <v>74</v>
      </c>
      <c r="AK32" s="9" t="s">
        <v>289</v>
      </c>
      <c r="AL32" s="115">
        <v>80.3</v>
      </c>
      <c r="AM32" s="11" t="s">
        <v>290</v>
      </c>
      <c r="AN32" s="11"/>
      <c r="AO32" s="11"/>
      <c r="AP32" s="110" t="s">
        <v>291</v>
      </c>
      <c r="AQ32" s="111" t="s">
        <v>292</v>
      </c>
    </row>
    <row r="33" spans="1:43" ht="255" x14ac:dyDescent="0.25">
      <c r="A33" s="3">
        <v>31</v>
      </c>
      <c r="B33" s="3" t="s">
        <v>226</v>
      </c>
      <c r="C33" s="3" t="s">
        <v>272</v>
      </c>
      <c r="D33" s="3" t="s">
        <v>25</v>
      </c>
      <c r="E33" s="3" t="s">
        <v>26</v>
      </c>
      <c r="F33" s="3" t="s">
        <v>27</v>
      </c>
      <c r="G33" s="5">
        <v>626119971</v>
      </c>
      <c r="H33" s="4" t="s">
        <v>293</v>
      </c>
      <c r="I33" s="3" t="s">
        <v>294</v>
      </c>
      <c r="J33" s="3" t="s">
        <v>295</v>
      </c>
      <c r="K33" s="3" t="s">
        <v>31</v>
      </c>
      <c r="L33" s="3" t="s">
        <v>32</v>
      </c>
      <c r="M33" s="6">
        <v>75</v>
      </c>
      <c r="N33" s="3" t="s">
        <v>296</v>
      </c>
      <c r="O33" s="23" t="s">
        <v>277</v>
      </c>
      <c r="P33" s="3" t="s">
        <v>278</v>
      </c>
      <c r="Q33" s="3" t="s">
        <v>279</v>
      </c>
      <c r="R33" s="24">
        <v>9.4</v>
      </c>
      <c r="S33" s="3" t="s">
        <v>297</v>
      </c>
      <c r="T33" s="24">
        <v>16.2</v>
      </c>
      <c r="U33" s="3" t="s">
        <v>298</v>
      </c>
      <c r="V33" s="6">
        <v>36.1</v>
      </c>
      <c r="W33" s="3" t="s">
        <v>299</v>
      </c>
      <c r="X33" s="24">
        <v>48.9</v>
      </c>
      <c r="Y33" s="3" t="s">
        <v>300</v>
      </c>
      <c r="Z33" s="6">
        <v>60.3</v>
      </c>
      <c r="AA33" s="3" t="s">
        <v>301</v>
      </c>
      <c r="AB33" s="6">
        <v>63.79</v>
      </c>
      <c r="AC33" s="24" t="s">
        <v>302</v>
      </c>
      <c r="AD33" s="8">
        <v>67.900000000000006</v>
      </c>
      <c r="AE33" s="9" t="s">
        <v>303</v>
      </c>
      <c r="AF33" s="8">
        <v>62.2</v>
      </c>
      <c r="AG33" s="9" t="s">
        <v>304</v>
      </c>
      <c r="AH33" s="8">
        <v>67.7</v>
      </c>
      <c r="AI33" s="9" t="s">
        <v>305</v>
      </c>
      <c r="AJ33" s="8">
        <v>72.2</v>
      </c>
      <c r="AK33" s="9" t="s">
        <v>306</v>
      </c>
      <c r="AL33" s="116">
        <v>70.599999999999994</v>
      </c>
      <c r="AM33" s="11" t="s">
        <v>307</v>
      </c>
      <c r="AN33" s="11"/>
      <c r="AO33" s="11"/>
      <c r="AP33" s="110" t="s">
        <v>308</v>
      </c>
      <c r="AQ33" s="112" t="s">
        <v>309</v>
      </c>
    </row>
    <row r="34" spans="1:43" s="16" customFormat="1" ht="285" x14ac:dyDescent="0.25">
      <c r="A34" s="9">
        <v>32</v>
      </c>
      <c r="B34" s="9" t="s">
        <v>226</v>
      </c>
      <c r="C34" s="9" t="s">
        <v>272</v>
      </c>
      <c r="D34" s="9" t="s">
        <v>25</v>
      </c>
      <c r="E34" s="9" t="s">
        <v>26</v>
      </c>
      <c r="F34" s="9" t="s">
        <v>27</v>
      </c>
      <c r="G34" s="32">
        <v>470577737</v>
      </c>
      <c r="H34" s="9" t="s">
        <v>310</v>
      </c>
      <c r="I34" s="9" t="s">
        <v>311</v>
      </c>
      <c r="J34" s="9" t="s">
        <v>312</v>
      </c>
      <c r="K34" s="9" t="s">
        <v>31</v>
      </c>
      <c r="L34" s="9" t="s">
        <v>64</v>
      </c>
      <c r="M34" s="8">
        <v>100</v>
      </c>
      <c r="N34" s="3" t="s">
        <v>313</v>
      </c>
      <c r="O34" s="23" t="s">
        <v>277</v>
      </c>
      <c r="P34" s="9" t="s">
        <v>278</v>
      </c>
      <c r="Q34" s="9" t="s">
        <v>279</v>
      </c>
      <c r="R34" s="8"/>
      <c r="S34" s="9"/>
      <c r="T34" s="8"/>
      <c r="U34" s="9"/>
      <c r="V34" s="24">
        <v>14.29</v>
      </c>
      <c r="W34" s="3" t="s">
        <v>314</v>
      </c>
      <c r="X34" s="24">
        <v>14.29</v>
      </c>
      <c r="Y34" s="3" t="s">
        <v>314</v>
      </c>
      <c r="Z34" s="24">
        <v>14.29</v>
      </c>
      <c r="AA34" s="3" t="s">
        <v>314</v>
      </c>
      <c r="AB34" s="24">
        <v>33.5</v>
      </c>
      <c r="AC34" s="24" t="s">
        <v>315</v>
      </c>
      <c r="AD34" s="8">
        <v>33.5</v>
      </c>
      <c r="AE34" s="9" t="s">
        <v>315</v>
      </c>
      <c r="AF34" s="8">
        <v>33.5</v>
      </c>
      <c r="AG34" s="9" t="s">
        <v>315</v>
      </c>
      <c r="AH34" s="8">
        <v>33</v>
      </c>
      <c r="AI34" s="9" t="s">
        <v>316</v>
      </c>
      <c r="AJ34" s="10"/>
      <c r="AK34" s="11"/>
      <c r="AL34" s="113" t="s">
        <v>317</v>
      </c>
      <c r="AM34" s="11"/>
      <c r="AN34" s="10"/>
      <c r="AO34" s="11"/>
      <c r="AP34" s="113">
        <v>422334168</v>
      </c>
      <c r="AQ34" s="114">
        <v>344434168</v>
      </c>
    </row>
    <row r="35" spans="1:43" s="16" customFormat="1" ht="75" x14ac:dyDescent="0.25">
      <c r="A35" s="9">
        <v>33</v>
      </c>
      <c r="B35" s="9" t="s">
        <v>226</v>
      </c>
      <c r="C35" s="9" t="s">
        <v>227</v>
      </c>
      <c r="D35" s="13" t="s">
        <v>25</v>
      </c>
      <c r="E35" s="9" t="s">
        <v>26</v>
      </c>
      <c r="F35" s="9" t="s">
        <v>27</v>
      </c>
      <c r="G35" s="14">
        <v>0</v>
      </c>
      <c r="H35" s="9" t="s">
        <v>318</v>
      </c>
      <c r="I35" s="9" t="s">
        <v>319</v>
      </c>
      <c r="J35" s="9" t="s">
        <v>320</v>
      </c>
      <c r="K35" s="9" t="s">
        <v>31</v>
      </c>
      <c r="L35" s="9" t="s">
        <v>64</v>
      </c>
      <c r="M35" s="8">
        <v>90</v>
      </c>
      <c r="N35" s="9"/>
      <c r="O35" s="9" t="s">
        <v>233</v>
      </c>
      <c r="P35" s="9" t="s">
        <v>321</v>
      </c>
      <c r="Q35" s="9" t="s">
        <v>322</v>
      </c>
      <c r="R35" s="8">
        <v>100</v>
      </c>
      <c r="S35" s="9" t="s">
        <v>323</v>
      </c>
      <c r="T35" s="8">
        <v>100</v>
      </c>
      <c r="U35" s="9" t="s">
        <v>323</v>
      </c>
      <c r="V35" s="8">
        <v>100</v>
      </c>
      <c r="W35" s="9" t="s">
        <v>323</v>
      </c>
      <c r="X35" s="8">
        <v>100</v>
      </c>
      <c r="Y35" s="9" t="s">
        <v>323</v>
      </c>
      <c r="Z35" s="8">
        <v>100</v>
      </c>
      <c r="AA35" s="9" t="s">
        <v>323</v>
      </c>
      <c r="AB35" s="8">
        <v>90</v>
      </c>
      <c r="AC35" s="9" t="s">
        <v>323</v>
      </c>
      <c r="AD35" s="8">
        <v>80</v>
      </c>
      <c r="AE35" s="9" t="s">
        <v>324</v>
      </c>
      <c r="AF35" s="8"/>
      <c r="AG35" s="9"/>
      <c r="AH35" s="8"/>
      <c r="AI35" s="9" t="s">
        <v>325</v>
      </c>
      <c r="AJ35" s="10"/>
      <c r="AK35" s="11"/>
      <c r="AL35" s="10"/>
      <c r="AM35" s="11"/>
      <c r="AN35" s="10"/>
      <c r="AO35" s="11"/>
      <c r="AP35" s="10"/>
      <c r="AQ35" s="10"/>
    </row>
    <row r="36" spans="1:43" ht="230.25" customHeight="1" x14ac:dyDescent="0.25">
      <c r="A36" s="3">
        <v>34</v>
      </c>
      <c r="B36" s="3" t="s">
        <v>226</v>
      </c>
      <c r="C36" s="3" t="s">
        <v>227</v>
      </c>
      <c r="D36" s="4" t="s">
        <v>25</v>
      </c>
      <c r="E36" s="3" t="s">
        <v>26</v>
      </c>
      <c r="F36" s="3" t="s">
        <v>27</v>
      </c>
      <c r="G36" s="5">
        <v>0</v>
      </c>
      <c r="H36" s="4" t="s">
        <v>326</v>
      </c>
      <c r="I36" s="3" t="s">
        <v>327</v>
      </c>
      <c r="J36" s="3" t="s">
        <v>328</v>
      </c>
      <c r="K36" s="3" t="s">
        <v>149</v>
      </c>
      <c r="L36" s="3" t="s">
        <v>329</v>
      </c>
      <c r="M36" s="6">
        <v>6</v>
      </c>
      <c r="N36" s="3" t="s">
        <v>330</v>
      </c>
      <c r="O36" s="3" t="s">
        <v>233</v>
      </c>
      <c r="P36" s="3" t="s">
        <v>331</v>
      </c>
      <c r="Q36" s="3" t="s">
        <v>332</v>
      </c>
      <c r="R36" s="7">
        <v>0</v>
      </c>
      <c r="S36" s="3" t="s">
        <v>333</v>
      </c>
      <c r="T36" s="7">
        <v>3</v>
      </c>
      <c r="U36" s="3" t="s">
        <v>334</v>
      </c>
      <c r="V36" s="6">
        <v>3</v>
      </c>
      <c r="W36" s="3" t="s">
        <v>335</v>
      </c>
      <c r="X36" s="7">
        <v>3</v>
      </c>
      <c r="Y36" s="3" t="s">
        <v>336</v>
      </c>
      <c r="Z36" s="6">
        <v>1</v>
      </c>
      <c r="AA36" s="3" t="s">
        <v>337</v>
      </c>
      <c r="AB36" s="6">
        <v>1</v>
      </c>
      <c r="AC36" s="3" t="s">
        <v>338</v>
      </c>
      <c r="AD36" s="6" t="s">
        <v>339</v>
      </c>
      <c r="AE36" s="3" t="s">
        <v>340</v>
      </c>
      <c r="AF36" s="8"/>
      <c r="AG36" s="9" t="s">
        <v>341</v>
      </c>
      <c r="AH36" s="8">
        <v>100</v>
      </c>
      <c r="AI36" s="9" t="s">
        <v>342</v>
      </c>
      <c r="AJ36" s="10"/>
      <c r="AK36" s="11"/>
      <c r="AL36" s="10"/>
      <c r="AM36" s="11"/>
      <c r="AN36" s="10"/>
      <c r="AO36" s="11"/>
      <c r="AP36" s="12" t="s">
        <v>343</v>
      </c>
      <c r="AQ36" s="12" t="s">
        <v>343</v>
      </c>
    </row>
    <row r="37" spans="1:43" ht="225" x14ac:dyDescent="0.25">
      <c r="A37" s="3">
        <v>35</v>
      </c>
      <c r="B37" s="3" t="s">
        <v>344</v>
      </c>
      <c r="C37" s="3" t="s">
        <v>345</v>
      </c>
      <c r="D37" s="4" t="s">
        <v>25</v>
      </c>
      <c r="E37" s="3" t="s">
        <v>228</v>
      </c>
      <c r="F37" s="3" t="s">
        <v>346</v>
      </c>
      <c r="G37" s="5">
        <v>74507055742</v>
      </c>
      <c r="H37" s="4" t="s">
        <v>347</v>
      </c>
      <c r="I37" s="17" t="s">
        <v>348</v>
      </c>
      <c r="J37" s="3" t="s">
        <v>349</v>
      </c>
      <c r="K37" s="3" t="s">
        <v>149</v>
      </c>
      <c r="L37" s="3" t="s">
        <v>32</v>
      </c>
      <c r="M37" s="6">
        <v>4</v>
      </c>
      <c r="N37" s="3" t="s">
        <v>350</v>
      </c>
      <c r="O37" s="3" t="s">
        <v>351</v>
      </c>
      <c r="P37" s="3" t="s">
        <v>352</v>
      </c>
      <c r="Q37" s="3" t="s">
        <v>353</v>
      </c>
      <c r="R37" s="7">
        <v>0</v>
      </c>
      <c r="S37" s="3" t="s">
        <v>354</v>
      </c>
      <c r="T37" s="7">
        <v>0</v>
      </c>
      <c r="U37" s="3" t="s">
        <v>355</v>
      </c>
      <c r="V37" s="6">
        <v>0</v>
      </c>
      <c r="W37" s="3" t="s">
        <v>356</v>
      </c>
      <c r="X37" s="7">
        <v>0</v>
      </c>
      <c r="Y37" s="3" t="s">
        <v>357</v>
      </c>
      <c r="Z37" s="6">
        <v>0</v>
      </c>
      <c r="AA37" s="3" t="s">
        <v>358</v>
      </c>
      <c r="AB37" s="6">
        <v>0</v>
      </c>
      <c r="AC37" s="3" t="s">
        <v>359</v>
      </c>
      <c r="AD37" s="6">
        <v>0</v>
      </c>
      <c r="AE37" s="3" t="s">
        <v>360</v>
      </c>
      <c r="AF37" s="8">
        <v>0</v>
      </c>
      <c r="AG37" s="9" t="s">
        <v>359</v>
      </c>
      <c r="AH37" s="8">
        <v>0</v>
      </c>
      <c r="AI37" s="9" t="s">
        <v>361</v>
      </c>
      <c r="AJ37" s="80">
        <v>0</v>
      </c>
      <c r="AK37" s="81" t="s">
        <v>362</v>
      </c>
      <c r="AL37" s="117">
        <v>0</v>
      </c>
      <c r="AM37" s="118" t="s">
        <v>363</v>
      </c>
      <c r="AN37" s="10"/>
      <c r="AO37" s="11"/>
      <c r="AP37" s="120">
        <v>74504455704</v>
      </c>
      <c r="AQ37" s="121">
        <v>1105414407.8299999</v>
      </c>
    </row>
    <row r="38" spans="1:43" ht="120" x14ac:dyDescent="0.25">
      <c r="A38" s="3">
        <v>36</v>
      </c>
      <c r="B38" s="3" t="s">
        <v>344</v>
      </c>
      <c r="C38" s="3" t="s">
        <v>364</v>
      </c>
      <c r="D38" s="4" t="s">
        <v>25</v>
      </c>
      <c r="E38" s="3" t="s">
        <v>228</v>
      </c>
      <c r="F38" s="3" t="s">
        <v>346</v>
      </c>
      <c r="G38" s="5">
        <v>37657532365</v>
      </c>
      <c r="H38" s="4" t="s">
        <v>365</v>
      </c>
      <c r="I38" s="17" t="s">
        <v>366</v>
      </c>
      <c r="J38" s="3" t="s">
        <v>367</v>
      </c>
      <c r="K38" s="3" t="s">
        <v>149</v>
      </c>
      <c r="L38" s="3" t="s">
        <v>32</v>
      </c>
      <c r="M38" s="6">
        <v>2</v>
      </c>
      <c r="N38" s="3" t="s">
        <v>350</v>
      </c>
      <c r="O38" s="3" t="s">
        <v>351</v>
      </c>
      <c r="P38" s="3" t="s">
        <v>352</v>
      </c>
      <c r="Q38" s="3" t="s">
        <v>353</v>
      </c>
      <c r="R38" s="7">
        <v>0</v>
      </c>
      <c r="S38" s="3" t="s">
        <v>368</v>
      </c>
      <c r="T38" s="7">
        <v>0</v>
      </c>
      <c r="U38" s="3" t="s">
        <v>368</v>
      </c>
      <c r="V38" s="6">
        <v>0</v>
      </c>
      <c r="W38" s="3" t="s">
        <v>369</v>
      </c>
      <c r="X38" s="7">
        <v>0</v>
      </c>
      <c r="Y38" s="3" t="s">
        <v>368</v>
      </c>
      <c r="Z38" s="6">
        <v>0</v>
      </c>
      <c r="AA38" s="3" t="s">
        <v>370</v>
      </c>
      <c r="AB38" s="6">
        <v>0</v>
      </c>
      <c r="AC38" s="3" t="s">
        <v>359</v>
      </c>
      <c r="AD38" s="6">
        <v>0</v>
      </c>
      <c r="AE38" s="3" t="s">
        <v>359</v>
      </c>
      <c r="AF38" s="8">
        <v>0</v>
      </c>
      <c r="AG38" s="9" t="s">
        <v>371</v>
      </c>
      <c r="AH38" s="8">
        <v>0</v>
      </c>
      <c r="AI38" s="9" t="s">
        <v>372</v>
      </c>
      <c r="AJ38" s="82">
        <v>0</v>
      </c>
      <c r="AK38" s="83" t="s">
        <v>373</v>
      </c>
      <c r="AL38" s="113">
        <v>0</v>
      </c>
      <c r="AM38" s="119" t="s">
        <v>374</v>
      </c>
      <c r="AN38" s="10"/>
      <c r="AO38" s="11"/>
      <c r="AP38" s="122">
        <v>37654302508</v>
      </c>
      <c r="AQ38" s="123">
        <v>302508</v>
      </c>
    </row>
    <row r="39" spans="1:43" ht="210" x14ac:dyDescent="0.25">
      <c r="A39" s="3">
        <v>37</v>
      </c>
      <c r="B39" s="3" t="s">
        <v>344</v>
      </c>
      <c r="C39" s="3" t="s">
        <v>364</v>
      </c>
      <c r="D39" s="4" t="s">
        <v>25</v>
      </c>
      <c r="E39" s="3" t="s">
        <v>228</v>
      </c>
      <c r="F39" s="3" t="s">
        <v>346</v>
      </c>
      <c r="G39" s="5">
        <v>14204991490</v>
      </c>
      <c r="H39" s="4" t="s">
        <v>375</v>
      </c>
      <c r="I39" s="17" t="s">
        <v>376</v>
      </c>
      <c r="J39" s="3" t="s">
        <v>367</v>
      </c>
      <c r="K39" s="3" t="s">
        <v>149</v>
      </c>
      <c r="L39" s="3" t="s">
        <v>32</v>
      </c>
      <c r="M39" s="6">
        <v>3</v>
      </c>
      <c r="N39" s="3" t="s">
        <v>350</v>
      </c>
      <c r="O39" s="3" t="s">
        <v>351</v>
      </c>
      <c r="P39" s="3" t="s">
        <v>352</v>
      </c>
      <c r="Q39" s="3" t="s">
        <v>353</v>
      </c>
      <c r="R39" s="7">
        <v>0</v>
      </c>
      <c r="S39" s="3" t="s">
        <v>368</v>
      </c>
      <c r="T39" s="7">
        <v>0</v>
      </c>
      <c r="U39" s="3" t="s">
        <v>368</v>
      </c>
      <c r="V39" s="6">
        <v>0</v>
      </c>
      <c r="W39" s="3" t="s">
        <v>368</v>
      </c>
      <c r="X39" s="7">
        <v>0</v>
      </c>
      <c r="Y39" s="3" t="s">
        <v>368</v>
      </c>
      <c r="Z39" s="6">
        <v>0</v>
      </c>
      <c r="AA39" s="3" t="s">
        <v>368</v>
      </c>
      <c r="AB39" s="6">
        <v>0</v>
      </c>
      <c r="AC39" s="3" t="s">
        <v>359</v>
      </c>
      <c r="AD39" s="6">
        <v>0</v>
      </c>
      <c r="AE39" s="3" t="s">
        <v>359</v>
      </c>
      <c r="AF39" s="8">
        <v>0</v>
      </c>
      <c r="AG39" s="9" t="s">
        <v>359</v>
      </c>
      <c r="AH39" s="8">
        <v>0</v>
      </c>
      <c r="AI39" s="9" t="s">
        <v>377</v>
      </c>
      <c r="AJ39" s="82">
        <v>0</v>
      </c>
      <c r="AK39" s="83" t="s">
        <v>378</v>
      </c>
      <c r="AL39" s="113">
        <v>0</v>
      </c>
      <c r="AM39" s="119" t="s">
        <v>379</v>
      </c>
      <c r="AN39" s="10"/>
      <c r="AO39" s="11"/>
      <c r="AP39" s="122">
        <v>14102981479</v>
      </c>
      <c r="AQ39" s="123">
        <v>0</v>
      </c>
    </row>
    <row r="40" spans="1:43" ht="270" x14ac:dyDescent="0.25">
      <c r="A40" s="3">
        <v>38</v>
      </c>
      <c r="B40" s="3" t="s">
        <v>344</v>
      </c>
      <c r="C40" s="3" t="s">
        <v>364</v>
      </c>
      <c r="D40" s="4" t="s">
        <v>25</v>
      </c>
      <c r="E40" s="3" t="s">
        <v>228</v>
      </c>
      <c r="F40" s="3" t="s">
        <v>380</v>
      </c>
      <c r="G40" s="5">
        <v>85512791872</v>
      </c>
      <c r="H40" s="4" t="s">
        <v>230</v>
      </c>
      <c r="I40" s="3" t="s">
        <v>381</v>
      </c>
      <c r="J40" s="3" t="s">
        <v>382</v>
      </c>
      <c r="K40" s="3" t="s">
        <v>149</v>
      </c>
      <c r="L40" s="3" t="s">
        <v>32</v>
      </c>
      <c r="M40" s="6">
        <v>11</v>
      </c>
      <c r="N40" s="3" t="s">
        <v>350</v>
      </c>
      <c r="O40" s="3" t="s">
        <v>351</v>
      </c>
      <c r="P40" s="3" t="s">
        <v>352</v>
      </c>
      <c r="Q40" s="3" t="s">
        <v>353</v>
      </c>
      <c r="R40" s="7">
        <v>0</v>
      </c>
      <c r="S40" s="3" t="s">
        <v>368</v>
      </c>
      <c r="T40" s="7">
        <v>0</v>
      </c>
      <c r="U40" s="3" t="s">
        <v>368</v>
      </c>
      <c r="V40" s="6">
        <v>0</v>
      </c>
      <c r="W40" s="3" t="s">
        <v>383</v>
      </c>
      <c r="X40" s="7">
        <v>0</v>
      </c>
      <c r="Y40" s="3" t="s">
        <v>384</v>
      </c>
      <c r="Z40" s="6">
        <v>0</v>
      </c>
      <c r="AA40" s="3" t="s">
        <v>385</v>
      </c>
      <c r="AB40" s="6">
        <v>0</v>
      </c>
      <c r="AC40" s="3" t="s">
        <v>386</v>
      </c>
      <c r="AD40" s="6">
        <v>0</v>
      </c>
      <c r="AE40" s="3" t="s">
        <v>387</v>
      </c>
      <c r="AF40" s="8">
        <v>0</v>
      </c>
      <c r="AG40" s="9" t="s">
        <v>388</v>
      </c>
      <c r="AH40" s="8">
        <v>0</v>
      </c>
      <c r="AI40" s="9" t="s">
        <v>389</v>
      </c>
      <c r="AJ40" s="82">
        <v>0</v>
      </c>
      <c r="AK40" s="83" t="s">
        <v>390</v>
      </c>
      <c r="AL40" s="113">
        <v>0</v>
      </c>
      <c r="AM40" s="119" t="s">
        <v>391</v>
      </c>
      <c r="AN40" s="10"/>
      <c r="AO40" s="11"/>
      <c r="AP40" s="122">
        <v>84225304843</v>
      </c>
      <c r="AQ40" s="123">
        <v>5796650164.8400002</v>
      </c>
    </row>
    <row r="41" spans="1:43" ht="360" x14ac:dyDescent="0.25">
      <c r="A41" s="3">
        <v>39</v>
      </c>
      <c r="B41" s="3" t="s">
        <v>344</v>
      </c>
      <c r="C41" s="3" t="s">
        <v>364</v>
      </c>
      <c r="D41" s="4" t="s">
        <v>25</v>
      </c>
      <c r="E41" s="3" t="s">
        <v>228</v>
      </c>
      <c r="F41" s="3" t="s">
        <v>380</v>
      </c>
      <c r="G41" s="5">
        <v>104988250946</v>
      </c>
      <c r="H41" s="4" t="s">
        <v>392</v>
      </c>
      <c r="I41" s="3" t="s">
        <v>393</v>
      </c>
      <c r="J41" s="3" t="s">
        <v>394</v>
      </c>
      <c r="K41" s="3" t="s">
        <v>149</v>
      </c>
      <c r="L41" s="3" t="s">
        <v>32</v>
      </c>
      <c r="M41" s="6">
        <v>8</v>
      </c>
      <c r="N41" s="3" t="s">
        <v>350</v>
      </c>
      <c r="O41" s="3" t="s">
        <v>351</v>
      </c>
      <c r="P41" s="3" t="s">
        <v>352</v>
      </c>
      <c r="Q41" s="3" t="s">
        <v>353</v>
      </c>
      <c r="R41" s="7">
        <v>0</v>
      </c>
      <c r="S41" s="3" t="s">
        <v>395</v>
      </c>
      <c r="T41" s="7">
        <v>0</v>
      </c>
      <c r="U41" s="3" t="s">
        <v>396</v>
      </c>
      <c r="V41" s="6">
        <v>0</v>
      </c>
      <c r="W41" s="3" t="s">
        <v>397</v>
      </c>
      <c r="X41" s="7">
        <v>0</v>
      </c>
      <c r="Y41" s="3" t="s">
        <v>398</v>
      </c>
      <c r="Z41" s="6">
        <v>0</v>
      </c>
      <c r="AA41" s="3" t="s">
        <v>399</v>
      </c>
      <c r="AB41" s="6"/>
      <c r="AC41" s="3" t="s">
        <v>400</v>
      </c>
      <c r="AD41" s="6">
        <v>0</v>
      </c>
      <c r="AE41" s="3" t="s">
        <v>401</v>
      </c>
      <c r="AF41" s="8">
        <v>0</v>
      </c>
      <c r="AG41" s="9" t="s">
        <v>402</v>
      </c>
      <c r="AH41" s="8">
        <v>0</v>
      </c>
      <c r="AI41" s="9" t="s">
        <v>403</v>
      </c>
      <c r="AJ41" s="82">
        <v>0</v>
      </c>
      <c r="AK41" s="83" t="s">
        <v>404</v>
      </c>
      <c r="AL41" s="113">
        <v>0</v>
      </c>
      <c r="AM41" s="119" t="s">
        <v>405</v>
      </c>
      <c r="AN41" s="10"/>
      <c r="AO41" s="11"/>
      <c r="AP41" s="122">
        <v>104299088718.89999</v>
      </c>
      <c r="AQ41" s="123">
        <v>49629987186.43</v>
      </c>
    </row>
    <row r="42" spans="1:43" ht="57.75" customHeight="1" x14ac:dyDescent="0.25">
      <c r="A42" s="23">
        <v>40</v>
      </c>
      <c r="B42" s="3" t="s">
        <v>406</v>
      </c>
      <c r="C42" s="3" t="s">
        <v>407</v>
      </c>
      <c r="D42" s="4" t="s">
        <v>25</v>
      </c>
      <c r="E42" s="3" t="s">
        <v>228</v>
      </c>
      <c r="F42" s="3" t="s">
        <v>408</v>
      </c>
      <c r="G42" s="5">
        <v>4301500000</v>
      </c>
      <c r="H42" s="4" t="s">
        <v>230</v>
      </c>
      <c r="I42" s="3" t="s">
        <v>232</v>
      </c>
      <c r="J42" s="3" t="s">
        <v>367</v>
      </c>
      <c r="K42" s="3" t="s">
        <v>149</v>
      </c>
      <c r="L42" s="3" t="s">
        <v>32</v>
      </c>
      <c r="M42" s="6">
        <v>2</v>
      </c>
      <c r="N42" s="3" t="s">
        <v>409</v>
      </c>
      <c r="O42" s="3" t="s">
        <v>410</v>
      </c>
      <c r="P42" s="3" t="s">
        <v>410</v>
      </c>
      <c r="Q42" s="3" t="s">
        <v>411</v>
      </c>
      <c r="R42" s="7">
        <v>0</v>
      </c>
      <c r="S42" s="3" t="s">
        <v>412</v>
      </c>
      <c r="T42" s="7">
        <v>0</v>
      </c>
      <c r="U42" s="3" t="s">
        <v>412</v>
      </c>
      <c r="V42" s="6">
        <v>0</v>
      </c>
      <c r="W42" s="3" t="s">
        <v>412</v>
      </c>
      <c r="X42" s="7">
        <v>0</v>
      </c>
      <c r="Y42" s="3" t="s">
        <v>412</v>
      </c>
      <c r="Z42" s="6">
        <v>0</v>
      </c>
      <c r="AA42" s="3" t="s">
        <v>412</v>
      </c>
      <c r="AB42" s="6"/>
      <c r="AC42" s="3"/>
      <c r="AD42" s="6"/>
      <c r="AE42" s="3"/>
      <c r="AF42" s="8">
        <v>0</v>
      </c>
      <c r="AG42" s="9" t="s">
        <v>412</v>
      </c>
      <c r="AH42" s="8">
        <v>1</v>
      </c>
      <c r="AI42" s="9" t="s">
        <v>413</v>
      </c>
      <c r="AJ42" s="8"/>
      <c r="AK42" s="9"/>
      <c r="AL42" s="10">
        <v>1</v>
      </c>
      <c r="AM42" s="11" t="s">
        <v>414</v>
      </c>
      <c r="AN42" s="10"/>
      <c r="AO42" s="11"/>
      <c r="AP42" s="12">
        <v>3699928430</v>
      </c>
      <c r="AQ42" s="12">
        <v>1057547224</v>
      </c>
    </row>
    <row r="43" spans="1:43" ht="243" customHeight="1" x14ac:dyDescent="0.25">
      <c r="A43" s="23">
        <v>41</v>
      </c>
      <c r="B43" s="3" t="s">
        <v>406</v>
      </c>
      <c r="C43" s="3" t="s">
        <v>407</v>
      </c>
      <c r="D43" s="4" t="s">
        <v>25</v>
      </c>
      <c r="E43" s="3" t="s">
        <v>228</v>
      </c>
      <c r="F43" s="3" t="s">
        <v>408</v>
      </c>
      <c r="G43" s="5">
        <v>7028079474</v>
      </c>
      <c r="H43" s="4" t="s">
        <v>415</v>
      </c>
      <c r="I43" s="3" t="s">
        <v>416</v>
      </c>
      <c r="J43" s="3" t="s">
        <v>417</v>
      </c>
      <c r="K43" s="3" t="s">
        <v>149</v>
      </c>
      <c r="L43" s="3" t="s">
        <v>32</v>
      </c>
      <c r="M43" s="6">
        <v>12</v>
      </c>
      <c r="N43" s="3" t="s">
        <v>409</v>
      </c>
      <c r="O43" s="3" t="s">
        <v>410</v>
      </c>
      <c r="P43" s="3" t="s">
        <v>410</v>
      </c>
      <c r="Q43" s="3" t="s">
        <v>411</v>
      </c>
      <c r="R43" s="7">
        <v>0</v>
      </c>
      <c r="S43" s="3" t="s">
        <v>418</v>
      </c>
      <c r="T43" s="7">
        <v>0</v>
      </c>
      <c r="U43" s="3" t="s">
        <v>418</v>
      </c>
      <c r="V43" s="6">
        <v>2</v>
      </c>
      <c r="W43" s="3" t="s">
        <v>419</v>
      </c>
      <c r="X43" s="7">
        <v>2</v>
      </c>
      <c r="Y43" s="3" t="s">
        <v>420</v>
      </c>
      <c r="Z43" s="6">
        <v>5</v>
      </c>
      <c r="AA43" s="3" t="s">
        <v>421</v>
      </c>
      <c r="AB43" s="6">
        <v>3</v>
      </c>
      <c r="AC43" s="3" t="s">
        <v>422</v>
      </c>
      <c r="AD43" s="6"/>
      <c r="AE43" s="3"/>
      <c r="AF43" s="8">
        <v>7</v>
      </c>
      <c r="AG43" s="9" t="s">
        <v>423</v>
      </c>
      <c r="AH43" s="8">
        <v>6</v>
      </c>
      <c r="AI43" s="9" t="s">
        <v>424</v>
      </c>
      <c r="AJ43" s="8"/>
      <c r="AK43" s="9"/>
      <c r="AL43" s="10">
        <v>6</v>
      </c>
      <c r="AM43" s="11" t="s">
        <v>425</v>
      </c>
      <c r="AN43" s="10"/>
      <c r="AO43" s="11"/>
      <c r="AP43" s="12">
        <v>3766749546</v>
      </c>
      <c r="AQ43" s="12">
        <v>1994715852.24</v>
      </c>
    </row>
    <row r="44" spans="1:43" ht="105" x14ac:dyDescent="0.25">
      <c r="A44" s="23">
        <v>42</v>
      </c>
      <c r="B44" s="3" t="s">
        <v>406</v>
      </c>
      <c r="C44" s="3" t="s">
        <v>407</v>
      </c>
      <c r="D44" s="4" t="s">
        <v>25</v>
      </c>
      <c r="E44" s="3" t="s">
        <v>228</v>
      </c>
      <c r="F44" s="3" t="s">
        <v>408</v>
      </c>
      <c r="G44" s="5">
        <v>630600000</v>
      </c>
      <c r="H44" s="4" t="s">
        <v>426</v>
      </c>
      <c r="I44" s="3" t="s">
        <v>427</v>
      </c>
      <c r="J44" s="3" t="s">
        <v>257</v>
      </c>
      <c r="K44" s="3" t="s">
        <v>149</v>
      </c>
      <c r="L44" s="3" t="s">
        <v>32</v>
      </c>
      <c r="M44" s="6">
        <v>10</v>
      </c>
      <c r="N44" s="3" t="s">
        <v>409</v>
      </c>
      <c r="O44" s="3" t="s">
        <v>410</v>
      </c>
      <c r="P44" s="3" t="s">
        <v>410</v>
      </c>
      <c r="Q44" s="3" t="s">
        <v>411</v>
      </c>
      <c r="R44" s="7">
        <v>0</v>
      </c>
      <c r="S44" s="3" t="s">
        <v>412</v>
      </c>
      <c r="T44" s="7">
        <v>0</v>
      </c>
      <c r="U44" s="3" t="s">
        <v>412</v>
      </c>
      <c r="V44" s="6">
        <v>0</v>
      </c>
      <c r="W44" s="3" t="s">
        <v>412</v>
      </c>
      <c r="X44" s="7">
        <v>0</v>
      </c>
      <c r="Y44" s="3" t="s">
        <v>412</v>
      </c>
      <c r="Z44" s="6">
        <v>0</v>
      </c>
      <c r="AA44" s="3" t="s">
        <v>412</v>
      </c>
      <c r="AB44" s="6"/>
      <c r="AC44" s="3"/>
      <c r="AD44" s="6"/>
      <c r="AE44" s="3"/>
      <c r="AF44" s="8">
        <v>0</v>
      </c>
      <c r="AG44" s="9" t="s">
        <v>412</v>
      </c>
      <c r="AH44" s="8"/>
      <c r="AI44" s="9" t="s">
        <v>428</v>
      </c>
      <c r="AJ44" s="8"/>
      <c r="AK44" s="9"/>
      <c r="AL44" s="10">
        <v>0</v>
      </c>
      <c r="AM44" s="11" t="s">
        <v>429</v>
      </c>
      <c r="AN44" s="10"/>
      <c r="AO44" s="11"/>
      <c r="AP44" s="12">
        <v>0</v>
      </c>
      <c r="AQ44" s="12">
        <v>0</v>
      </c>
    </row>
    <row r="45" spans="1:43" s="16" customFormat="1" ht="105" x14ac:dyDescent="0.25">
      <c r="A45" s="23">
        <v>43</v>
      </c>
      <c r="B45" s="3" t="s">
        <v>406</v>
      </c>
      <c r="C45" s="3" t="s">
        <v>407</v>
      </c>
      <c r="D45" s="4" t="s">
        <v>25</v>
      </c>
      <c r="E45" s="3" t="s">
        <v>26</v>
      </c>
      <c r="F45" s="3" t="s">
        <v>27</v>
      </c>
      <c r="G45" s="32">
        <v>0</v>
      </c>
      <c r="H45" s="3" t="s">
        <v>430</v>
      </c>
      <c r="I45" s="3" t="s">
        <v>431</v>
      </c>
      <c r="J45" s="3" t="s">
        <v>432</v>
      </c>
      <c r="K45" s="3" t="s">
        <v>42</v>
      </c>
      <c r="L45" s="3" t="s">
        <v>64</v>
      </c>
      <c r="M45" s="7">
        <v>1132.078092</v>
      </c>
      <c r="N45" s="3" t="s">
        <v>409</v>
      </c>
      <c r="O45" s="3" t="s">
        <v>410</v>
      </c>
      <c r="P45" s="3" t="s">
        <v>410</v>
      </c>
      <c r="Q45" s="3" t="s">
        <v>411</v>
      </c>
      <c r="R45" s="7">
        <v>640</v>
      </c>
      <c r="S45" s="3" t="s">
        <v>433</v>
      </c>
      <c r="T45" s="7">
        <v>118</v>
      </c>
      <c r="U45" s="3" t="s">
        <v>433</v>
      </c>
      <c r="V45" s="7">
        <v>0</v>
      </c>
      <c r="W45" s="3"/>
      <c r="X45" s="7">
        <v>0</v>
      </c>
      <c r="Y45" s="3"/>
      <c r="Z45" s="7">
        <v>0</v>
      </c>
      <c r="AA45" s="3"/>
      <c r="AB45" s="7"/>
      <c r="AC45" s="3"/>
      <c r="AD45" s="7"/>
      <c r="AE45" s="3"/>
      <c r="AF45" s="8"/>
      <c r="AG45" s="9"/>
      <c r="AH45" s="8">
        <v>0</v>
      </c>
      <c r="AI45" s="9">
        <v>0</v>
      </c>
      <c r="AJ45" s="10"/>
      <c r="AK45" s="11"/>
      <c r="AL45" s="10"/>
      <c r="AM45" s="11"/>
      <c r="AN45" s="10"/>
      <c r="AO45" s="11"/>
      <c r="AP45" s="33">
        <v>984850833</v>
      </c>
      <c r="AQ45" s="33">
        <v>783406666</v>
      </c>
    </row>
    <row r="46" spans="1:43" ht="390" x14ac:dyDescent="0.25">
      <c r="A46" s="3">
        <v>44</v>
      </c>
      <c r="B46" s="3" t="s">
        <v>434</v>
      </c>
      <c r="C46" s="3" t="s">
        <v>27</v>
      </c>
      <c r="D46" s="4" t="s">
        <v>25</v>
      </c>
      <c r="E46" s="3" t="s">
        <v>228</v>
      </c>
      <c r="F46" s="3" t="s">
        <v>435</v>
      </c>
      <c r="G46" s="5">
        <v>6975561891</v>
      </c>
      <c r="H46" s="4" t="s">
        <v>436</v>
      </c>
      <c r="I46" s="3" t="s">
        <v>437</v>
      </c>
      <c r="J46" s="3" t="s">
        <v>438</v>
      </c>
      <c r="K46" s="3" t="s">
        <v>149</v>
      </c>
      <c r="L46" s="3" t="s">
        <v>32</v>
      </c>
      <c r="M46" s="6">
        <v>10</v>
      </c>
      <c r="N46" s="139" t="s">
        <v>751</v>
      </c>
      <c r="O46" s="3" t="s">
        <v>439</v>
      </c>
      <c r="P46" s="3" t="s">
        <v>440</v>
      </c>
      <c r="Q46" s="3" t="s">
        <v>441</v>
      </c>
      <c r="R46" s="7">
        <v>0</v>
      </c>
      <c r="S46" s="84" t="s">
        <v>442</v>
      </c>
      <c r="T46" s="7"/>
      <c r="U46" s="84" t="s">
        <v>443</v>
      </c>
      <c r="V46" s="6"/>
      <c r="W46" s="3" t="s">
        <v>444</v>
      </c>
      <c r="X46" s="7"/>
      <c r="Y46" s="84" t="s">
        <v>445</v>
      </c>
      <c r="Z46" s="6"/>
      <c r="AA46" s="3" t="s">
        <v>446</v>
      </c>
      <c r="AB46" s="6"/>
      <c r="AC46" s="3" t="s">
        <v>447</v>
      </c>
      <c r="AD46" s="74"/>
      <c r="AE46" s="3" t="s">
        <v>448</v>
      </c>
      <c r="AF46" s="8"/>
      <c r="AG46" s="9" t="s">
        <v>449</v>
      </c>
      <c r="AH46" s="8"/>
      <c r="AI46" s="9" t="s">
        <v>450</v>
      </c>
      <c r="AJ46" s="8"/>
      <c r="AK46" s="9" t="s">
        <v>451</v>
      </c>
      <c r="AL46" s="10"/>
      <c r="AM46" s="11" t="s">
        <v>752</v>
      </c>
      <c r="AN46" s="10"/>
      <c r="AO46" s="11"/>
      <c r="AP46" s="34">
        <v>6975561891</v>
      </c>
      <c r="AQ46" s="35">
        <v>624694597</v>
      </c>
    </row>
    <row r="47" spans="1:43" ht="409.5" x14ac:dyDescent="0.25">
      <c r="A47" s="3">
        <v>45</v>
      </c>
      <c r="B47" s="3" t="s">
        <v>434</v>
      </c>
      <c r="C47" s="3" t="s">
        <v>27</v>
      </c>
      <c r="D47" s="4" t="s">
        <v>25</v>
      </c>
      <c r="E47" s="3" t="s">
        <v>228</v>
      </c>
      <c r="F47" s="3" t="s">
        <v>435</v>
      </c>
      <c r="G47" s="5">
        <v>275318400</v>
      </c>
      <c r="H47" s="4" t="s">
        <v>452</v>
      </c>
      <c r="I47" s="3" t="s">
        <v>453</v>
      </c>
      <c r="J47" s="3" t="s">
        <v>438</v>
      </c>
      <c r="K47" s="3" t="s">
        <v>31</v>
      </c>
      <c r="L47" s="3" t="s">
        <v>32</v>
      </c>
      <c r="M47" s="85">
        <v>6</v>
      </c>
      <c r="N47" s="139" t="s">
        <v>454</v>
      </c>
      <c r="O47" s="3" t="s">
        <v>439</v>
      </c>
      <c r="P47" s="3" t="s">
        <v>440</v>
      </c>
      <c r="Q47" s="3" t="s">
        <v>441</v>
      </c>
      <c r="R47" s="7">
        <v>0</v>
      </c>
      <c r="S47" s="84" t="s">
        <v>455</v>
      </c>
      <c r="T47" s="7"/>
      <c r="U47" s="3" t="s">
        <v>456</v>
      </c>
      <c r="V47" s="6"/>
      <c r="W47" s="3" t="s">
        <v>444</v>
      </c>
      <c r="X47" s="7"/>
      <c r="Y47" s="3" t="s">
        <v>457</v>
      </c>
      <c r="Z47" s="6"/>
      <c r="AA47" s="3" t="s">
        <v>458</v>
      </c>
      <c r="AB47" s="6"/>
      <c r="AC47" s="3" t="s">
        <v>459</v>
      </c>
      <c r="AD47" s="74"/>
      <c r="AE47" s="3" t="s">
        <v>448</v>
      </c>
      <c r="AF47" s="8"/>
      <c r="AG47" s="9" t="s">
        <v>460</v>
      </c>
      <c r="AH47" s="8"/>
      <c r="AI47" s="9" t="s">
        <v>460</v>
      </c>
      <c r="AJ47" s="8"/>
      <c r="AK47" s="9" t="s">
        <v>461</v>
      </c>
      <c r="AL47" s="10"/>
      <c r="AM47" s="11" t="s">
        <v>462</v>
      </c>
      <c r="AN47" s="10"/>
      <c r="AO47" s="11"/>
      <c r="AP47" s="34">
        <v>275318400</v>
      </c>
      <c r="AQ47" s="12">
        <v>137659200</v>
      </c>
    </row>
    <row r="48" spans="1:43" ht="315" x14ac:dyDescent="0.25">
      <c r="A48" s="3">
        <v>46</v>
      </c>
      <c r="B48" s="3" t="s">
        <v>434</v>
      </c>
      <c r="C48" s="3" t="s">
        <v>27</v>
      </c>
      <c r="D48" s="4" t="s">
        <v>25</v>
      </c>
      <c r="E48" s="3" t="s">
        <v>228</v>
      </c>
      <c r="F48" s="3" t="s">
        <v>435</v>
      </c>
      <c r="G48" s="5">
        <v>144172893</v>
      </c>
      <c r="H48" s="4" t="s">
        <v>463</v>
      </c>
      <c r="I48" s="3" t="s">
        <v>464</v>
      </c>
      <c r="J48" s="3" t="s">
        <v>438</v>
      </c>
      <c r="K48" s="3" t="s">
        <v>31</v>
      </c>
      <c r="L48" s="3" t="s">
        <v>32</v>
      </c>
      <c r="M48" s="85">
        <v>17</v>
      </c>
      <c r="N48" s="139" t="s">
        <v>454</v>
      </c>
      <c r="O48" s="3" t="s">
        <v>439</v>
      </c>
      <c r="P48" s="3" t="s">
        <v>440</v>
      </c>
      <c r="Q48" s="3" t="s">
        <v>441</v>
      </c>
      <c r="R48" s="7">
        <v>0</v>
      </c>
      <c r="S48" s="84" t="s">
        <v>455</v>
      </c>
      <c r="T48" s="7"/>
      <c r="U48" s="3" t="s">
        <v>456</v>
      </c>
      <c r="V48" s="6"/>
      <c r="W48" s="3" t="s">
        <v>444</v>
      </c>
      <c r="X48" s="7"/>
      <c r="Y48" s="3" t="s">
        <v>457</v>
      </c>
      <c r="Z48" s="6"/>
      <c r="AA48" s="3" t="s">
        <v>458</v>
      </c>
      <c r="AB48" s="6"/>
      <c r="AC48" s="3" t="s">
        <v>465</v>
      </c>
      <c r="AD48" s="74"/>
      <c r="AE48" s="3" t="s">
        <v>448</v>
      </c>
      <c r="AF48" s="8"/>
      <c r="AG48" s="9" t="s">
        <v>466</v>
      </c>
      <c r="AH48" s="8"/>
      <c r="AI48" s="9" t="s">
        <v>460</v>
      </c>
      <c r="AJ48" s="8"/>
      <c r="AK48" s="9" t="s">
        <v>451</v>
      </c>
      <c r="AL48" s="10"/>
      <c r="AM48" s="11" t="s">
        <v>462</v>
      </c>
      <c r="AN48" s="10"/>
      <c r="AO48" s="11"/>
      <c r="AP48" s="34">
        <v>144172893</v>
      </c>
      <c r="AQ48" s="12">
        <v>72086446.5</v>
      </c>
    </row>
    <row r="49" spans="1:43" ht="315" x14ac:dyDescent="0.25">
      <c r="A49" s="3">
        <v>47</v>
      </c>
      <c r="B49" s="3" t="s">
        <v>434</v>
      </c>
      <c r="C49" s="3" t="s">
        <v>27</v>
      </c>
      <c r="D49" s="4" t="s">
        <v>25</v>
      </c>
      <c r="E49" s="3" t="s">
        <v>228</v>
      </c>
      <c r="F49" s="3" t="s">
        <v>435</v>
      </c>
      <c r="G49" s="5">
        <v>4491031402</v>
      </c>
      <c r="H49" s="4" t="s">
        <v>467</v>
      </c>
      <c r="I49" s="3" t="s">
        <v>468</v>
      </c>
      <c r="J49" s="3" t="s">
        <v>438</v>
      </c>
      <c r="K49" s="3" t="s">
        <v>31</v>
      </c>
      <c r="L49" s="3" t="s">
        <v>32</v>
      </c>
      <c r="M49" s="6">
        <v>18</v>
      </c>
      <c r="N49" s="139" t="s">
        <v>454</v>
      </c>
      <c r="O49" s="3" t="s">
        <v>439</v>
      </c>
      <c r="P49" s="3" t="s">
        <v>440</v>
      </c>
      <c r="Q49" s="3" t="s">
        <v>441</v>
      </c>
      <c r="R49" s="7">
        <v>0</v>
      </c>
      <c r="S49" s="84" t="s">
        <v>455</v>
      </c>
      <c r="T49" s="7"/>
      <c r="U49" s="3" t="s">
        <v>456</v>
      </c>
      <c r="V49" s="6"/>
      <c r="W49" s="3" t="s">
        <v>444</v>
      </c>
      <c r="X49" s="7"/>
      <c r="Y49" s="3" t="s">
        <v>457</v>
      </c>
      <c r="Z49" s="6"/>
      <c r="AA49" s="3" t="s">
        <v>458</v>
      </c>
      <c r="AB49" s="6"/>
      <c r="AC49" s="3" t="s">
        <v>465</v>
      </c>
      <c r="AD49" s="74"/>
      <c r="AE49" s="3" t="s">
        <v>469</v>
      </c>
      <c r="AF49" s="8"/>
      <c r="AG49" s="9" t="s">
        <v>460</v>
      </c>
      <c r="AH49" s="8"/>
      <c r="AI49" s="9" t="s">
        <v>460</v>
      </c>
      <c r="AJ49" s="8"/>
      <c r="AK49" s="9" t="s">
        <v>451</v>
      </c>
      <c r="AL49" s="10"/>
      <c r="AM49" s="11" t="s">
        <v>470</v>
      </c>
      <c r="AN49" s="10"/>
      <c r="AO49" s="11"/>
      <c r="AP49" s="34">
        <v>4483235152</v>
      </c>
      <c r="AQ49" s="12">
        <v>2241617576</v>
      </c>
    </row>
    <row r="50" spans="1:43" s="16" customFormat="1" ht="187.5" customHeight="1" x14ac:dyDescent="0.25">
      <c r="A50" s="9">
        <v>48</v>
      </c>
      <c r="B50" s="9" t="s">
        <v>471</v>
      </c>
      <c r="C50" s="9" t="s">
        <v>27</v>
      </c>
      <c r="D50" s="13" t="s">
        <v>25</v>
      </c>
      <c r="E50" s="9" t="s">
        <v>26</v>
      </c>
      <c r="F50" s="9" t="s">
        <v>27</v>
      </c>
      <c r="G50" s="14">
        <v>498041676</v>
      </c>
      <c r="H50" s="9" t="s">
        <v>472</v>
      </c>
      <c r="I50" s="9" t="s">
        <v>473</v>
      </c>
      <c r="J50" s="9" t="s">
        <v>474</v>
      </c>
      <c r="K50" s="9" t="s">
        <v>31</v>
      </c>
      <c r="L50" s="9" t="s">
        <v>64</v>
      </c>
      <c r="M50" s="8">
        <v>100</v>
      </c>
      <c r="N50" s="9" t="s">
        <v>475</v>
      </c>
      <c r="O50" s="9" t="s">
        <v>476</v>
      </c>
      <c r="P50" s="9" t="s">
        <v>477</v>
      </c>
      <c r="Q50" s="9" t="s">
        <v>478</v>
      </c>
      <c r="R50" s="8">
        <v>20</v>
      </c>
      <c r="S50" s="9" t="s">
        <v>479</v>
      </c>
      <c r="T50" s="8">
        <v>77.41</v>
      </c>
      <c r="U50" s="9" t="s">
        <v>480</v>
      </c>
      <c r="V50" s="8">
        <v>100</v>
      </c>
      <c r="W50" s="9" t="s">
        <v>481</v>
      </c>
      <c r="X50" s="8">
        <v>91.8</v>
      </c>
      <c r="Y50" s="9" t="s">
        <v>482</v>
      </c>
      <c r="Z50" s="8">
        <v>97.07</v>
      </c>
      <c r="AA50" s="9" t="s">
        <v>483</v>
      </c>
      <c r="AB50" s="8">
        <v>100</v>
      </c>
      <c r="AC50" s="9" t="s">
        <v>484</v>
      </c>
      <c r="AD50" s="8"/>
      <c r="AE50" s="9"/>
      <c r="AF50" s="8"/>
      <c r="AG50" s="9"/>
      <c r="AH50" s="8">
        <v>100</v>
      </c>
      <c r="AI50" s="9" t="s">
        <v>485</v>
      </c>
      <c r="AJ50" s="10"/>
      <c r="AK50" s="11"/>
      <c r="AL50" s="10"/>
      <c r="AM50" s="11"/>
      <c r="AN50" s="10"/>
      <c r="AO50" s="11"/>
      <c r="AP50" s="36">
        <v>498041676</v>
      </c>
      <c r="AQ50" s="37">
        <v>339276247</v>
      </c>
    </row>
    <row r="51" spans="1:43" s="16" customFormat="1" ht="270" x14ac:dyDescent="0.25">
      <c r="A51" s="9">
        <v>49</v>
      </c>
      <c r="B51" s="9" t="s">
        <v>471</v>
      </c>
      <c r="C51" s="9" t="s">
        <v>27</v>
      </c>
      <c r="D51" s="13" t="s">
        <v>25</v>
      </c>
      <c r="E51" s="9" t="s">
        <v>26</v>
      </c>
      <c r="F51" s="9" t="s">
        <v>27</v>
      </c>
      <c r="G51" s="14">
        <v>743875011</v>
      </c>
      <c r="H51" s="9" t="s">
        <v>486</v>
      </c>
      <c r="I51" s="9" t="s">
        <v>487</v>
      </c>
      <c r="J51" s="9" t="s">
        <v>488</v>
      </c>
      <c r="K51" s="9" t="s">
        <v>31</v>
      </c>
      <c r="L51" s="9" t="s">
        <v>64</v>
      </c>
      <c r="M51" s="8">
        <v>100</v>
      </c>
      <c r="N51" s="9" t="s">
        <v>489</v>
      </c>
      <c r="O51" s="9" t="s">
        <v>490</v>
      </c>
      <c r="P51" s="9" t="s">
        <v>477</v>
      </c>
      <c r="Q51" s="9" t="s">
        <v>478</v>
      </c>
      <c r="R51" s="8">
        <v>3.8</v>
      </c>
      <c r="S51" s="9" t="s">
        <v>491</v>
      </c>
      <c r="T51" s="8">
        <v>11.5</v>
      </c>
      <c r="U51" s="9" t="s">
        <v>492</v>
      </c>
      <c r="V51" s="8">
        <v>100</v>
      </c>
      <c r="W51" s="9" t="s">
        <v>493</v>
      </c>
      <c r="X51" s="8">
        <v>45.8</v>
      </c>
      <c r="Y51" s="9" t="s">
        <v>494</v>
      </c>
      <c r="Z51" s="8">
        <v>33.299999999999997</v>
      </c>
      <c r="AA51" s="9" t="s">
        <v>495</v>
      </c>
      <c r="AB51" s="8">
        <v>47.6</v>
      </c>
      <c r="AC51" s="9" t="s">
        <v>496</v>
      </c>
      <c r="AD51" s="8"/>
      <c r="AE51" s="9"/>
      <c r="AF51" s="8"/>
      <c r="AG51" s="9"/>
      <c r="AH51" s="8">
        <v>100</v>
      </c>
      <c r="AI51" s="9" t="s">
        <v>497</v>
      </c>
      <c r="AJ51" s="10"/>
      <c r="AK51" s="11"/>
      <c r="AL51" s="10"/>
      <c r="AM51" s="11"/>
      <c r="AN51" s="10"/>
      <c r="AO51" s="11"/>
      <c r="AP51" s="36">
        <v>754875011</v>
      </c>
      <c r="AQ51" s="37">
        <v>515981664</v>
      </c>
    </row>
    <row r="52" spans="1:43" s="16" customFormat="1" ht="60" x14ac:dyDescent="0.25">
      <c r="A52" s="9">
        <v>50</v>
      </c>
      <c r="B52" s="9" t="s">
        <v>471</v>
      </c>
      <c r="C52" s="9" t="s">
        <v>27</v>
      </c>
      <c r="D52" s="13" t="s">
        <v>25</v>
      </c>
      <c r="E52" s="9" t="s">
        <v>26</v>
      </c>
      <c r="F52" s="9" t="s">
        <v>27</v>
      </c>
      <c r="G52" s="14">
        <v>346879541</v>
      </c>
      <c r="H52" s="9" t="s">
        <v>498</v>
      </c>
      <c r="I52" s="9" t="s">
        <v>499</v>
      </c>
      <c r="J52" s="9" t="s">
        <v>500</v>
      </c>
      <c r="K52" s="9" t="s">
        <v>31</v>
      </c>
      <c r="L52" s="9" t="s">
        <v>64</v>
      </c>
      <c r="M52" s="8">
        <v>100</v>
      </c>
      <c r="N52" s="9" t="s">
        <v>501</v>
      </c>
      <c r="O52" s="9" t="s">
        <v>502</v>
      </c>
      <c r="P52" s="9" t="s">
        <v>477</v>
      </c>
      <c r="Q52" s="9" t="s">
        <v>478</v>
      </c>
      <c r="R52" s="8">
        <v>100</v>
      </c>
      <c r="S52" s="9" t="s">
        <v>503</v>
      </c>
      <c r="T52" s="8">
        <v>100</v>
      </c>
      <c r="U52" s="9" t="s">
        <v>504</v>
      </c>
      <c r="V52" s="8">
        <v>100</v>
      </c>
      <c r="W52" s="9" t="s">
        <v>505</v>
      </c>
      <c r="X52" s="8">
        <v>100</v>
      </c>
      <c r="Y52" s="9" t="s">
        <v>506</v>
      </c>
      <c r="Z52" s="8">
        <v>100</v>
      </c>
      <c r="AA52" s="9" t="s">
        <v>507</v>
      </c>
      <c r="AB52" s="8">
        <v>100</v>
      </c>
      <c r="AC52" s="9" t="s">
        <v>507</v>
      </c>
      <c r="AD52" s="8"/>
      <c r="AE52" s="9"/>
      <c r="AF52" s="8"/>
      <c r="AG52" s="9"/>
      <c r="AH52" s="8"/>
      <c r="AI52" s="9"/>
      <c r="AJ52" s="10"/>
      <c r="AK52" s="11"/>
      <c r="AL52" s="10"/>
      <c r="AM52" s="11"/>
      <c r="AN52" s="10"/>
      <c r="AO52" s="11"/>
      <c r="AP52" s="36">
        <v>346879541</v>
      </c>
      <c r="AQ52" s="37">
        <v>223281583</v>
      </c>
    </row>
    <row r="53" spans="1:43" s="16" customFormat="1" ht="60" x14ac:dyDescent="0.25">
      <c r="A53" s="9">
        <v>51</v>
      </c>
      <c r="B53" s="9" t="s">
        <v>471</v>
      </c>
      <c r="C53" s="9" t="s">
        <v>27</v>
      </c>
      <c r="D53" s="13" t="s">
        <v>25</v>
      </c>
      <c r="E53" s="9" t="s">
        <v>26</v>
      </c>
      <c r="F53" s="9" t="s">
        <v>27</v>
      </c>
      <c r="G53" s="14">
        <v>155250000</v>
      </c>
      <c r="H53" s="9" t="s">
        <v>508</v>
      </c>
      <c r="I53" s="9" t="s">
        <v>509</v>
      </c>
      <c r="J53" s="9" t="s">
        <v>510</v>
      </c>
      <c r="K53" s="9" t="s">
        <v>31</v>
      </c>
      <c r="L53" s="9" t="s">
        <v>64</v>
      </c>
      <c r="M53" s="8">
        <v>100</v>
      </c>
      <c r="N53" s="9" t="s">
        <v>511</v>
      </c>
      <c r="O53" s="9" t="s">
        <v>512</v>
      </c>
      <c r="P53" s="9" t="s">
        <v>477</v>
      </c>
      <c r="Q53" s="9" t="s">
        <v>478</v>
      </c>
      <c r="R53" s="8">
        <v>100</v>
      </c>
      <c r="S53" s="9" t="s">
        <v>513</v>
      </c>
      <c r="T53" s="8">
        <v>100</v>
      </c>
      <c r="U53" s="9" t="s">
        <v>514</v>
      </c>
      <c r="V53" s="8">
        <v>100</v>
      </c>
      <c r="W53" s="9" t="s">
        <v>515</v>
      </c>
      <c r="X53" s="8">
        <v>100</v>
      </c>
      <c r="Y53" s="9" t="s">
        <v>516</v>
      </c>
      <c r="Z53" s="8">
        <v>100</v>
      </c>
      <c r="AA53" s="9" t="s">
        <v>514</v>
      </c>
      <c r="AB53" s="8">
        <v>100</v>
      </c>
      <c r="AC53" s="9" t="s">
        <v>513</v>
      </c>
      <c r="AD53" s="8"/>
      <c r="AE53" s="9"/>
      <c r="AF53" s="8"/>
      <c r="AG53" s="9"/>
      <c r="AH53" s="8">
        <v>100</v>
      </c>
      <c r="AI53" s="9" t="s">
        <v>517</v>
      </c>
      <c r="AJ53" s="10"/>
      <c r="AK53" s="11"/>
      <c r="AL53" s="10"/>
      <c r="AM53" s="11"/>
      <c r="AN53" s="10"/>
      <c r="AO53" s="11"/>
      <c r="AP53" s="36">
        <v>155250000</v>
      </c>
      <c r="AQ53" s="37">
        <v>108168333</v>
      </c>
    </row>
    <row r="54" spans="1:43" s="16" customFormat="1" ht="120" x14ac:dyDescent="0.25">
      <c r="A54" s="9">
        <v>52</v>
      </c>
      <c r="B54" s="23" t="s">
        <v>518</v>
      </c>
      <c r="C54" s="23" t="s">
        <v>518</v>
      </c>
      <c r="D54" s="4" t="s">
        <v>25</v>
      </c>
      <c r="E54" s="23" t="s">
        <v>26</v>
      </c>
      <c r="F54" s="23" t="s">
        <v>27</v>
      </c>
      <c r="G54" s="38">
        <v>635189427</v>
      </c>
      <c r="H54" s="23" t="s">
        <v>519</v>
      </c>
      <c r="I54" s="23" t="s">
        <v>520</v>
      </c>
      <c r="J54" s="23" t="s">
        <v>521</v>
      </c>
      <c r="K54" s="23" t="s">
        <v>31</v>
      </c>
      <c r="L54" s="23" t="s">
        <v>64</v>
      </c>
      <c r="M54" s="24">
        <v>100</v>
      </c>
      <c r="N54" s="23" t="s">
        <v>522</v>
      </c>
      <c r="O54" s="23" t="s">
        <v>523</v>
      </c>
      <c r="P54" s="23" t="s">
        <v>523</v>
      </c>
      <c r="Q54" s="23" t="s">
        <v>524</v>
      </c>
      <c r="R54" s="24">
        <v>0</v>
      </c>
      <c r="S54" s="23" t="s">
        <v>525</v>
      </c>
      <c r="T54" s="39">
        <v>0.875</v>
      </c>
      <c r="U54" s="23" t="s">
        <v>526</v>
      </c>
      <c r="V54" s="40">
        <v>1</v>
      </c>
      <c r="W54" s="23" t="s">
        <v>527</v>
      </c>
      <c r="X54" s="40">
        <v>1</v>
      </c>
      <c r="Y54" s="23" t="s">
        <v>528</v>
      </c>
      <c r="Z54" s="40">
        <v>1</v>
      </c>
      <c r="AA54" s="23" t="s">
        <v>529</v>
      </c>
      <c r="AB54" s="8">
        <v>0.97499999999999998</v>
      </c>
      <c r="AC54" s="9" t="s">
        <v>530</v>
      </c>
      <c r="AD54" s="8"/>
      <c r="AE54" s="9"/>
      <c r="AF54" s="8"/>
      <c r="AG54" s="9"/>
      <c r="AH54" s="8">
        <f>ROUND((24/28)*100,0)</f>
        <v>86</v>
      </c>
      <c r="AI54" s="9" t="s">
        <v>531</v>
      </c>
      <c r="AJ54" s="10"/>
      <c r="AK54" s="11"/>
      <c r="AL54" s="10"/>
      <c r="AM54" s="11"/>
      <c r="AN54" s="10"/>
      <c r="AO54" s="11"/>
      <c r="AP54" s="41">
        <v>404000000</v>
      </c>
      <c r="AQ54" s="41">
        <v>235733333</v>
      </c>
    </row>
    <row r="55" spans="1:43" s="16" customFormat="1" ht="255" x14ac:dyDescent="0.25">
      <c r="A55" s="9">
        <v>53</v>
      </c>
      <c r="B55" s="9" t="s">
        <v>532</v>
      </c>
      <c r="C55" s="9" t="s">
        <v>532</v>
      </c>
      <c r="D55" s="13" t="s">
        <v>25</v>
      </c>
      <c r="E55" s="9" t="s">
        <v>26</v>
      </c>
      <c r="F55" s="9" t="s">
        <v>27</v>
      </c>
      <c r="G55" s="14">
        <v>0</v>
      </c>
      <c r="H55" s="9" t="s">
        <v>533</v>
      </c>
      <c r="I55" s="9" t="s">
        <v>534</v>
      </c>
      <c r="J55" s="9" t="s">
        <v>535</v>
      </c>
      <c r="K55" s="9" t="s">
        <v>31</v>
      </c>
      <c r="L55" s="9" t="s">
        <v>76</v>
      </c>
      <c r="M55" s="8">
        <v>100</v>
      </c>
      <c r="N55" s="9" t="s">
        <v>536</v>
      </c>
      <c r="O55" s="9" t="s">
        <v>537</v>
      </c>
      <c r="P55" s="9" t="s">
        <v>537</v>
      </c>
      <c r="Q55" s="9" t="s">
        <v>538</v>
      </c>
      <c r="R55" s="8"/>
      <c r="S55" s="9"/>
      <c r="T55" s="8"/>
      <c r="U55" s="9"/>
      <c r="V55" s="8"/>
      <c r="W55" s="9"/>
      <c r="X55" s="8"/>
      <c r="Y55" s="9"/>
      <c r="Z55" s="8"/>
      <c r="AA55" s="9"/>
      <c r="AB55" s="8">
        <v>100</v>
      </c>
      <c r="AC55" s="9" t="s">
        <v>539</v>
      </c>
      <c r="AD55" s="8"/>
      <c r="AE55" s="9"/>
      <c r="AF55" s="8"/>
      <c r="AG55" s="9"/>
      <c r="AH55" s="8"/>
      <c r="AI55" s="9"/>
      <c r="AJ55" s="10"/>
      <c r="AK55" s="11"/>
      <c r="AL55" s="10"/>
      <c r="AM55" s="11"/>
      <c r="AN55" s="10"/>
      <c r="AO55" s="11"/>
      <c r="AP55" s="10"/>
      <c r="AQ55" s="10"/>
    </row>
    <row r="56" spans="1:43" s="16" customFormat="1" ht="210" x14ac:dyDescent="0.25">
      <c r="A56" s="9">
        <v>54</v>
      </c>
      <c r="B56" s="9" t="s">
        <v>532</v>
      </c>
      <c r="C56" s="9" t="s">
        <v>532</v>
      </c>
      <c r="D56" s="13" t="s">
        <v>25</v>
      </c>
      <c r="E56" s="9" t="s">
        <v>26</v>
      </c>
      <c r="F56" s="9" t="s">
        <v>27</v>
      </c>
      <c r="G56" s="14">
        <v>0</v>
      </c>
      <c r="H56" s="9" t="s">
        <v>540</v>
      </c>
      <c r="I56" s="9" t="s">
        <v>541</v>
      </c>
      <c r="J56" s="9" t="s">
        <v>542</v>
      </c>
      <c r="K56" s="9" t="s">
        <v>31</v>
      </c>
      <c r="L56" s="9" t="s">
        <v>64</v>
      </c>
      <c r="M56" s="8">
        <v>80</v>
      </c>
      <c r="N56" s="9" t="s">
        <v>543</v>
      </c>
      <c r="O56" s="9" t="s">
        <v>537</v>
      </c>
      <c r="P56" s="9" t="s">
        <v>537</v>
      </c>
      <c r="Q56" s="9" t="s">
        <v>538</v>
      </c>
      <c r="R56" s="8"/>
      <c r="S56" s="9"/>
      <c r="T56" s="8"/>
      <c r="U56" s="9"/>
      <c r="V56" s="8">
        <v>84.2</v>
      </c>
      <c r="W56" s="9" t="s">
        <v>544</v>
      </c>
      <c r="X56" s="8"/>
      <c r="Y56" s="9"/>
      <c r="Z56" s="8"/>
      <c r="AA56" s="9"/>
      <c r="AB56" s="8">
        <v>73</v>
      </c>
      <c r="AC56" s="9" t="s">
        <v>545</v>
      </c>
      <c r="AD56" s="8"/>
      <c r="AE56" s="9"/>
      <c r="AF56" s="8"/>
      <c r="AG56" s="9"/>
      <c r="AH56" s="8">
        <v>82.4</v>
      </c>
      <c r="AI56" s="9" t="s">
        <v>546</v>
      </c>
      <c r="AJ56" s="10"/>
      <c r="AK56" s="11"/>
      <c r="AL56" s="10"/>
      <c r="AM56" s="11"/>
      <c r="AN56" s="10"/>
      <c r="AO56" s="11"/>
      <c r="AP56" s="10"/>
      <c r="AQ56" s="10"/>
    </row>
    <row r="57" spans="1:43" s="16" customFormat="1" ht="375" x14ac:dyDescent="0.25">
      <c r="A57" s="9">
        <v>55</v>
      </c>
      <c r="B57" s="9" t="s">
        <v>532</v>
      </c>
      <c r="C57" s="9" t="s">
        <v>532</v>
      </c>
      <c r="D57" s="13" t="s">
        <v>25</v>
      </c>
      <c r="E57" s="9" t="s">
        <v>26</v>
      </c>
      <c r="F57" s="9" t="s">
        <v>27</v>
      </c>
      <c r="G57" s="14">
        <v>0</v>
      </c>
      <c r="H57" s="9" t="s">
        <v>547</v>
      </c>
      <c r="I57" s="9" t="s">
        <v>548</v>
      </c>
      <c r="J57" s="9" t="s">
        <v>549</v>
      </c>
      <c r="K57" s="9" t="s">
        <v>31</v>
      </c>
      <c r="L57" s="9" t="s">
        <v>76</v>
      </c>
      <c r="M57" s="8">
        <v>90</v>
      </c>
      <c r="N57" s="9" t="s">
        <v>550</v>
      </c>
      <c r="O57" s="9" t="s">
        <v>537</v>
      </c>
      <c r="P57" s="9" t="s">
        <v>537</v>
      </c>
      <c r="Q57" s="9" t="s">
        <v>538</v>
      </c>
      <c r="R57" s="8"/>
      <c r="S57" s="9"/>
      <c r="T57" s="8"/>
      <c r="U57" s="9"/>
      <c r="V57" s="8"/>
      <c r="W57" s="9"/>
      <c r="X57" s="8"/>
      <c r="Y57" s="9"/>
      <c r="Z57" s="8"/>
      <c r="AA57" s="9"/>
      <c r="AB57" s="8">
        <v>100</v>
      </c>
      <c r="AC57" s="9" t="s">
        <v>551</v>
      </c>
      <c r="AD57" s="8"/>
      <c r="AE57" s="9"/>
      <c r="AF57" s="8"/>
      <c r="AG57" s="9"/>
      <c r="AH57" s="8"/>
      <c r="AI57" s="9"/>
      <c r="AJ57" s="10"/>
      <c r="AK57" s="11"/>
      <c r="AL57" s="10"/>
      <c r="AM57" s="11"/>
      <c r="AN57" s="10"/>
      <c r="AO57" s="11"/>
      <c r="AP57" s="10"/>
      <c r="AQ57" s="10"/>
    </row>
    <row r="58" spans="1:43" ht="409.5" x14ac:dyDescent="0.25">
      <c r="A58" s="3">
        <v>56</v>
      </c>
      <c r="B58" s="3" t="s">
        <v>434</v>
      </c>
      <c r="C58" s="3" t="s">
        <v>27</v>
      </c>
      <c r="D58" s="4" t="s">
        <v>25</v>
      </c>
      <c r="E58" s="3" t="s">
        <v>26</v>
      </c>
      <c r="F58" s="3" t="s">
        <v>27</v>
      </c>
      <c r="G58" s="42">
        <v>2798157343</v>
      </c>
      <c r="H58" s="4" t="s">
        <v>552</v>
      </c>
      <c r="I58" s="3" t="s">
        <v>553</v>
      </c>
      <c r="J58" s="3" t="s">
        <v>554</v>
      </c>
      <c r="K58" s="3" t="s">
        <v>149</v>
      </c>
      <c r="L58" s="3" t="s">
        <v>32</v>
      </c>
      <c r="M58" s="6">
        <v>1</v>
      </c>
      <c r="N58" s="139" t="s">
        <v>454</v>
      </c>
      <c r="O58" s="3" t="s">
        <v>439</v>
      </c>
      <c r="P58" s="3" t="s">
        <v>440</v>
      </c>
      <c r="Q58" s="3" t="s">
        <v>441</v>
      </c>
      <c r="R58" s="7">
        <v>0</v>
      </c>
      <c r="S58" s="84" t="s">
        <v>555</v>
      </c>
      <c r="T58" s="86"/>
      <c r="U58" s="84" t="s">
        <v>556</v>
      </c>
      <c r="V58" s="6"/>
      <c r="W58" s="84" t="s">
        <v>557</v>
      </c>
      <c r="X58" s="7"/>
      <c r="Y58" s="84" t="s">
        <v>558</v>
      </c>
      <c r="Z58" s="6">
        <v>1</v>
      </c>
      <c r="AA58" s="84" t="s">
        <v>559</v>
      </c>
      <c r="AB58" s="6"/>
      <c r="AC58" s="3" t="s">
        <v>560</v>
      </c>
      <c r="AD58" s="6"/>
      <c r="AE58" s="3" t="s">
        <v>561</v>
      </c>
      <c r="AF58" s="8"/>
      <c r="AG58" s="9" t="s">
        <v>562</v>
      </c>
      <c r="AH58" s="8"/>
      <c r="AI58" s="9" t="s">
        <v>460</v>
      </c>
      <c r="AJ58" s="8"/>
      <c r="AK58" s="9" t="s">
        <v>562</v>
      </c>
      <c r="AL58" s="10"/>
      <c r="AM58" s="11" t="s">
        <v>563</v>
      </c>
      <c r="AN58" s="10"/>
      <c r="AO58" s="11"/>
      <c r="AP58" s="43">
        <v>2798157343</v>
      </c>
      <c r="AQ58" s="12">
        <v>1399078671.5</v>
      </c>
    </row>
    <row r="59" spans="1:43" ht="409.5" x14ac:dyDescent="0.25">
      <c r="A59" s="3">
        <v>57</v>
      </c>
      <c r="B59" s="3" t="s">
        <v>434</v>
      </c>
      <c r="C59" s="3" t="s">
        <v>27</v>
      </c>
      <c r="D59" s="4" t="s">
        <v>25</v>
      </c>
      <c r="E59" s="3" t="s">
        <v>26</v>
      </c>
      <c r="F59" s="3" t="s">
        <v>27</v>
      </c>
      <c r="G59" s="5">
        <v>3252993074</v>
      </c>
      <c r="H59" s="4" t="s">
        <v>564</v>
      </c>
      <c r="I59" s="3" t="s">
        <v>565</v>
      </c>
      <c r="J59" s="3" t="s">
        <v>566</v>
      </c>
      <c r="K59" s="3" t="s">
        <v>149</v>
      </c>
      <c r="L59" s="3" t="s">
        <v>32</v>
      </c>
      <c r="M59" s="6">
        <v>5</v>
      </c>
      <c r="N59" s="139" t="s">
        <v>754</v>
      </c>
      <c r="O59" s="3" t="s">
        <v>439</v>
      </c>
      <c r="P59" s="3" t="s">
        <v>440</v>
      </c>
      <c r="Q59" s="3" t="s">
        <v>441</v>
      </c>
      <c r="R59" s="7">
        <v>0</v>
      </c>
      <c r="S59" s="84" t="s">
        <v>455</v>
      </c>
      <c r="T59" s="7"/>
      <c r="U59" s="3" t="s">
        <v>456</v>
      </c>
      <c r="V59" s="6"/>
      <c r="W59" s="84" t="s">
        <v>567</v>
      </c>
      <c r="X59" s="7"/>
      <c r="Y59" s="3" t="s">
        <v>568</v>
      </c>
      <c r="Z59" s="6"/>
      <c r="AA59" s="17" t="s">
        <v>568</v>
      </c>
      <c r="AB59" s="6"/>
      <c r="AC59" s="3" t="s">
        <v>569</v>
      </c>
      <c r="AD59" s="6"/>
      <c r="AE59" s="3" t="s">
        <v>570</v>
      </c>
      <c r="AF59" s="8">
        <v>4</v>
      </c>
      <c r="AG59" s="9" t="s">
        <v>571</v>
      </c>
      <c r="AH59" s="8"/>
      <c r="AI59" s="9" t="s">
        <v>460</v>
      </c>
      <c r="AJ59" s="8"/>
      <c r="AK59" s="9" t="s">
        <v>460</v>
      </c>
      <c r="AL59" s="10"/>
      <c r="AM59" s="11" t="s">
        <v>572</v>
      </c>
      <c r="AN59" s="10"/>
      <c r="AO59" s="11"/>
      <c r="AP59" s="12">
        <v>1836910000</v>
      </c>
      <c r="AQ59" s="12">
        <v>0</v>
      </c>
    </row>
    <row r="60" spans="1:43" ht="405" x14ac:dyDescent="0.25">
      <c r="A60" s="3">
        <v>58</v>
      </c>
      <c r="B60" s="3" t="s">
        <v>434</v>
      </c>
      <c r="C60" s="3" t="s">
        <v>27</v>
      </c>
      <c r="D60" s="4" t="s">
        <v>25</v>
      </c>
      <c r="E60" s="3" t="s">
        <v>26</v>
      </c>
      <c r="F60" s="3" t="s">
        <v>27</v>
      </c>
      <c r="G60" s="44">
        <v>814618750</v>
      </c>
      <c r="H60" s="4" t="s">
        <v>573</v>
      </c>
      <c r="I60" s="3" t="s">
        <v>573</v>
      </c>
      <c r="J60" s="3" t="s">
        <v>566</v>
      </c>
      <c r="K60" s="3" t="s">
        <v>149</v>
      </c>
      <c r="L60" s="3" t="s">
        <v>32</v>
      </c>
      <c r="M60" s="6">
        <v>11</v>
      </c>
      <c r="N60" s="147" t="s">
        <v>755</v>
      </c>
      <c r="O60" s="3" t="s">
        <v>439</v>
      </c>
      <c r="P60" s="3" t="s">
        <v>440</v>
      </c>
      <c r="Q60" s="3" t="s">
        <v>441</v>
      </c>
      <c r="R60" s="7">
        <v>2</v>
      </c>
      <c r="S60" s="84" t="s">
        <v>574</v>
      </c>
      <c r="T60" s="7">
        <v>6</v>
      </c>
      <c r="U60" s="84" t="s">
        <v>575</v>
      </c>
      <c r="V60" s="6"/>
      <c r="W60" s="3" t="s">
        <v>576</v>
      </c>
      <c r="X60" s="7">
        <v>2</v>
      </c>
      <c r="Y60" s="84" t="s">
        <v>577</v>
      </c>
      <c r="Z60" s="6">
        <v>1</v>
      </c>
      <c r="AA60" s="84" t="s">
        <v>578</v>
      </c>
      <c r="AB60" s="6"/>
      <c r="AC60" s="3" t="s">
        <v>579</v>
      </c>
      <c r="AD60" s="6"/>
      <c r="AE60" s="3" t="s">
        <v>580</v>
      </c>
      <c r="AF60" s="8"/>
      <c r="AG60" s="9" t="s">
        <v>581</v>
      </c>
      <c r="AH60" s="8"/>
      <c r="AI60" s="9" t="s">
        <v>581</v>
      </c>
      <c r="AJ60" s="8"/>
      <c r="AK60" s="9" t="s">
        <v>581</v>
      </c>
      <c r="AL60" s="10"/>
      <c r="AM60" s="11" t="s">
        <v>582</v>
      </c>
      <c r="AN60" s="10"/>
      <c r="AO60" s="11"/>
      <c r="AP60" s="45">
        <v>814618750</v>
      </c>
      <c r="AQ60" s="35">
        <v>627112083</v>
      </c>
    </row>
    <row r="61" spans="1:43" ht="315" x14ac:dyDescent="0.25">
      <c r="A61" s="3">
        <v>59</v>
      </c>
      <c r="B61" s="3" t="s">
        <v>434</v>
      </c>
      <c r="C61" s="3" t="s">
        <v>27</v>
      </c>
      <c r="D61" s="4" t="s">
        <v>25</v>
      </c>
      <c r="E61" s="3" t="s">
        <v>26</v>
      </c>
      <c r="F61" s="3" t="s">
        <v>27</v>
      </c>
      <c r="G61" s="5">
        <v>3000000000</v>
      </c>
      <c r="H61" s="4" t="s">
        <v>583</v>
      </c>
      <c r="I61" s="3" t="s">
        <v>583</v>
      </c>
      <c r="J61" s="3" t="s">
        <v>566</v>
      </c>
      <c r="K61" s="3" t="s">
        <v>149</v>
      </c>
      <c r="L61" s="3" t="s">
        <v>32</v>
      </c>
      <c r="M61" s="6">
        <v>1</v>
      </c>
      <c r="N61" s="139" t="s">
        <v>584</v>
      </c>
      <c r="O61" s="3" t="s">
        <v>439</v>
      </c>
      <c r="P61" s="3" t="s">
        <v>440</v>
      </c>
      <c r="Q61" s="3" t="s">
        <v>441</v>
      </c>
      <c r="R61" s="7">
        <v>0</v>
      </c>
      <c r="S61" s="3" t="s">
        <v>585</v>
      </c>
      <c r="T61" s="7"/>
      <c r="U61" s="3" t="s">
        <v>586</v>
      </c>
      <c r="V61" s="6"/>
      <c r="W61" s="3" t="s">
        <v>587</v>
      </c>
      <c r="X61" s="7"/>
      <c r="Y61" s="3" t="s">
        <v>588</v>
      </c>
      <c r="Z61" s="6">
        <v>1</v>
      </c>
      <c r="AA61" s="84" t="s">
        <v>589</v>
      </c>
      <c r="AB61" s="6"/>
      <c r="AC61" s="3" t="s">
        <v>465</v>
      </c>
      <c r="AD61" s="6"/>
      <c r="AE61" s="3" t="s">
        <v>590</v>
      </c>
      <c r="AF61" s="8"/>
      <c r="AG61" s="9" t="s">
        <v>591</v>
      </c>
      <c r="AH61" s="8"/>
      <c r="AI61" s="9" t="s">
        <v>460</v>
      </c>
      <c r="AJ61" s="8"/>
      <c r="AK61" s="9"/>
      <c r="AL61" s="10"/>
      <c r="AM61" s="140" t="s">
        <v>592</v>
      </c>
      <c r="AN61" s="10"/>
      <c r="AO61" s="11"/>
      <c r="AP61" s="43">
        <v>3022709470</v>
      </c>
      <c r="AQ61" s="12">
        <v>1511354735</v>
      </c>
    </row>
    <row r="62" spans="1:43" ht="409.5" x14ac:dyDescent="0.25">
      <c r="A62" s="3">
        <v>60</v>
      </c>
      <c r="B62" s="3" t="s">
        <v>434</v>
      </c>
      <c r="C62" s="3" t="s">
        <v>27</v>
      </c>
      <c r="D62" s="4" t="s">
        <v>25</v>
      </c>
      <c r="E62" s="3" t="s">
        <v>26</v>
      </c>
      <c r="F62" s="3" t="s">
        <v>27</v>
      </c>
      <c r="G62" s="5">
        <v>2938585425</v>
      </c>
      <c r="H62" s="4" t="s">
        <v>593</v>
      </c>
      <c r="I62" s="3" t="s">
        <v>594</v>
      </c>
      <c r="J62" s="3" t="s">
        <v>566</v>
      </c>
      <c r="K62" s="3" t="s">
        <v>149</v>
      </c>
      <c r="L62" s="3" t="s">
        <v>32</v>
      </c>
      <c r="M62" s="6">
        <v>6</v>
      </c>
      <c r="N62" s="139" t="s">
        <v>756</v>
      </c>
      <c r="O62" s="3" t="s">
        <v>439</v>
      </c>
      <c r="P62" s="3" t="s">
        <v>440</v>
      </c>
      <c r="Q62" s="3" t="s">
        <v>441</v>
      </c>
      <c r="R62" s="7">
        <v>0</v>
      </c>
      <c r="S62" s="84" t="s">
        <v>595</v>
      </c>
      <c r="T62" s="7">
        <v>1</v>
      </c>
      <c r="U62" s="84" t="s">
        <v>596</v>
      </c>
      <c r="V62" s="6">
        <v>2</v>
      </c>
      <c r="W62" s="84" t="s">
        <v>597</v>
      </c>
      <c r="X62" s="7"/>
      <c r="Y62" s="84" t="s">
        <v>598</v>
      </c>
      <c r="Z62" s="6"/>
      <c r="AA62" s="3" t="s">
        <v>599</v>
      </c>
      <c r="AB62" s="6"/>
      <c r="AC62" s="3" t="s">
        <v>600</v>
      </c>
      <c r="AD62" s="6">
        <v>1</v>
      </c>
      <c r="AE62" s="3" t="s">
        <v>601</v>
      </c>
      <c r="AF62" s="8">
        <v>1</v>
      </c>
      <c r="AG62" s="9" t="s">
        <v>602</v>
      </c>
      <c r="AH62" s="8"/>
      <c r="AI62" s="9" t="s">
        <v>603</v>
      </c>
      <c r="AJ62" s="8"/>
      <c r="AK62" s="9" t="s">
        <v>604</v>
      </c>
      <c r="AL62" s="10"/>
      <c r="AM62" s="141" t="s">
        <v>605</v>
      </c>
      <c r="AN62" s="142"/>
      <c r="AO62" s="141"/>
      <c r="AP62" s="143">
        <v>1112664084.05</v>
      </c>
      <c r="AQ62" s="144">
        <v>1103799189.9300001</v>
      </c>
    </row>
    <row r="63" spans="1:43" ht="195" x14ac:dyDescent="0.25">
      <c r="A63" s="3">
        <v>61</v>
      </c>
      <c r="B63" s="3" t="s">
        <v>434</v>
      </c>
      <c r="C63" s="3" t="s">
        <v>27</v>
      </c>
      <c r="D63" s="4" t="s">
        <v>25</v>
      </c>
      <c r="E63" s="3" t="s">
        <v>26</v>
      </c>
      <c r="F63" s="3" t="s">
        <v>27</v>
      </c>
      <c r="G63" s="5">
        <v>150000000</v>
      </c>
      <c r="H63" s="4" t="s">
        <v>606</v>
      </c>
      <c r="I63" s="3" t="s">
        <v>607</v>
      </c>
      <c r="J63" s="3" t="s">
        <v>566</v>
      </c>
      <c r="K63" s="3" t="s">
        <v>149</v>
      </c>
      <c r="L63" s="3" t="s">
        <v>32</v>
      </c>
      <c r="M63" s="6">
        <v>3</v>
      </c>
      <c r="N63" s="139" t="s">
        <v>754</v>
      </c>
      <c r="O63" s="3"/>
      <c r="P63" s="3" t="s">
        <v>440</v>
      </c>
      <c r="Q63" s="3" t="s">
        <v>441</v>
      </c>
      <c r="R63" s="7"/>
      <c r="S63" s="84" t="s">
        <v>455</v>
      </c>
      <c r="T63" s="7"/>
      <c r="U63" s="3" t="s">
        <v>456</v>
      </c>
      <c r="V63" s="6"/>
      <c r="W63" s="84" t="s">
        <v>567</v>
      </c>
      <c r="X63" s="7"/>
      <c r="Y63" s="3" t="s">
        <v>568</v>
      </c>
      <c r="Z63" s="6"/>
      <c r="AA63" s="3" t="s">
        <v>608</v>
      </c>
      <c r="AB63" s="6"/>
      <c r="AC63" s="3" t="s">
        <v>569</v>
      </c>
      <c r="AD63" s="6"/>
      <c r="AE63" s="3" t="s">
        <v>609</v>
      </c>
      <c r="AF63" s="8">
        <v>3</v>
      </c>
      <c r="AG63" s="87" t="s">
        <v>610</v>
      </c>
      <c r="AH63" s="8"/>
      <c r="AI63" s="9" t="s">
        <v>460</v>
      </c>
      <c r="AJ63" s="8"/>
      <c r="AK63" s="9" t="s">
        <v>460</v>
      </c>
      <c r="AL63" s="10"/>
      <c r="AM63" s="141" t="s">
        <v>611</v>
      </c>
      <c r="AN63" s="142"/>
      <c r="AO63" s="141"/>
      <c r="AP63" s="144">
        <v>514850000</v>
      </c>
      <c r="AQ63" s="145" t="s">
        <v>753</v>
      </c>
    </row>
    <row r="64" spans="1:43" ht="195" x14ac:dyDescent="0.25">
      <c r="A64" s="3">
        <v>62</v>
      </c>
      <c r="B64" s="3" t="s">
        <v>434</v>
      </c>
      <c r="C64" s="3" t="s">
        <v>27</v>
      </c>
      <c r="D64" s="4" t="s">
        <v>25</v>
      </c>
      <c r="E64" s="3" t="s">
        <v>26</v>
      </c>
      <c r="F64" s="3" t="s">
        <v>27</v>
      </c>
      <c r="G64" s="5">
        <v>402086722</v>
      </c>
      <c r="H64" s="4" t="s">
        <v>612</v>
      </c>
      <c r="I64" s="3" t="s">
        <v>613</v>
      </c>
      <c r="J64" s="3" t="s">
        <v>566</v>
      </c>
      <c r="K64" s="3" t="s">
        <v>149</v>
      </c>
      <c r="L64" s="3" t="s">
        <v>32</v>
      </c>
      <c r="M64" s="6">
        <v>1</v>
      </c>
      <c r="N64" s="139" t="s">
        <v>614</v>
      </c>
      <c r="O64" s="3" t="s">
        <v>439</v>
      </c>
      <c r="P64" s="3" t="s">
        <v>440</v>
      </c>
      <c r="Q64" s="3" t="s">
        <v>441</v>
      </c>
      <c r="R64" s="7">
        <v>0</v>
      </c>
      <c r="S64" s="84" t="s">
        <v>615</v>
      </c>
      <c r="T64" s="7"/>
      <c r="U64" s="3" t="s">
        <v>616</v>
      </c>
      <c r="V64" s="6"/>
      <c r="W64" s="84" t="s">
        <v>617</v>
      </c>
      <c r="X64" s="7">
        <v>1</v>
      </c>
      <c r="Y64" s="84" t="s">
        <v>618</v>
      </c>
      <c r="Z64" s="6"/>
      <c r="AA64" s="3" t="s">
        <v>619</v>
      </c>
      <c r="AB64" s="6"/>
      <c r="AC64" s="3" t="s">
        <v>620</v>
      </c>
      <c r="AD64" s="6"/>
      <c r="AE64" s="3" t="s">
        <v>621</v>
      </c>
      <c r="AF64" s="8"/>
      <c r="AG64" s="87" t="s">
        <v>622</v>
      </c>
      <c r="AH64" s="8"/>
      <c r="AI64" s="9" t="s">
        <v>622</v>
      </c>
      <c r="AJ64" s="8"/>
      <c r="AK64" s="9" t="s">
        <v>622</v>
      </c>
      <c r="AL64" s="10"/>
      <c r="AM64" s="141" t="s">
        <v>623</v>
      </c>
      <c r="AN64" s="142"/>
      <c r="AO64" s="141"/>
      <c r="AP64" s="35">
        <v>121430003</v>
      </c>
      <c r="AQ64" s="146">
        <v>78935291</v>
      </c>
    </row>
    <row r="65" spans="1:43" ht="315" x14ac:dyDescent="0.25">
      <c r="A65" s="3">
        <v>63</v>
      </c>
      <c r="B65" s="3" t="s">
        <v>434</v>
      </c>
      <c r="C65" s="3" t="s">
        <v>27</v>
      </c>
      <c r="D65" s="4" t="s">
        <v>25</v>
      </c>
      <c r="E65" s="3" t="s">
        <v>228</v>
      </c>
      <c r="F65" s="3" t="s">
        <v>435</v>
      </c>
      <c r="G65" s="5">
        <v>314863375</v>
      </c>
      <c r="H65" s="4" t="s">
        <v>624</v>
      </c>
      <c r="I65" s="3" t="s">
        <v>625</v>
      </c>
      <c r="J65" s="3" t="s">
        <v>242</v>
      </c>
      <c r="K65" s="3" t="s">
        <v>149</v>
      </c>
      <c r="L65" s="3" t="s">
        <v>32</v>
      </c>
      <c r="M65" s="6">
        <v>1</v>
      </c>
      <c r="N65" s="148" t="s">
        <v>626</v>
      </c>
      <c r="O65" s="3" t="s">
        <v>439</v>
      </c>
      <c r="P65" s="3" t="s">
        <v>440</v>
      </c>
      <c r="Q65" s="3" t="s">
        <v>441</v>
      </c>
      <c r="R65" s="7">
        <v>0</v>
      </c>
      <c r="S65" s="84" t="s">
        <v>455</v>
      </c>
      <c r="T65" s="7"/>
      <c r="U65" s="84" t="s">
        <v>627</v>
      </c>
      <c r="V65" s="6"/>
      <c r="W65" s="84" t="s">
        <v>628</v>
      </c>
      <c r="X65" s="7"/>
      <c r="Y65" s="3" t="s">
        <v>629</v>
      </c>
      <c r="Z65" s="6"/>
      <c r="AA65" s="3" t="s">
        <v>458</v>
      </c>
      <c r="AB65" s="6"/>
      <c r="AC65" s="3" t="s">
        <v>465</v>
      </c>
      <c r="AD65" s="6"/>
      <c r="AE65" s="3" t="s">
        <v>630</v>
      </c>
      <c r="AF65" s="8"/>
      <c r="AG65" s="9" t="s">
        <v>631</v>
      </c>
      <c r="AH65" s="8"/>
      <c r="AI65" s="9" t="s">
        <v>632</v>
      </c>
      <c r="AJ65" s="8"/>
      <c r="AK65" s="9" t="s">
        <v>633</v>
      </c>
      <c r="AL65" s="10"/>
      <c r="AM65" s="141" t="s">
        <v>634</v>
      </c>
      <c r="AN65" s="142"/>
      <c r="AO65" s="141"/>
      <c r="AP65" s="35">
        <v>314863375</v>
      </c>
      <c r="AQ65" s="35">
        <v>229547341</v>
      </c>
    </row>
    <row r="66" spans="1:43" ht="409.5" x14ac:dyDescent="0.25">
      <c r="A66" s="3">
        <v>64</v>
      </c>
      <c r="B66" s="3" t="s">
        <v>434</v>
      </c>
      <c r="C66" s="3" t="s">
        <v>27</v>
      </c>
      <c r="D66" s="4" t="s">
        <v>25</v>
      </c>
      <c r="E66" s="3" t="s">
        <v>228</v>
      </c>
      <c r="F66" s="3" t="s">
        <v>435</v>
      </c>
      <c r="G66" s="5">
        <v>1682383138</v>
      </c>
      <c r="H66" s="88" t="s">
        <v>635</v>
      </c>
      <c r="I66" s="3" t="s">
        <v>636</v>
      </c>
      <c r="J66" s="3" t="s">
        <v>242</v>
      </c>
      <c r="K66" s="3" t="s">
        <v>149</v>
      </c>
      <c r="L66" s="3" t="s">
        <v>32</v>
      </c>
      <c r="M66" s="6">
        <v>2</v>
      </c>
      <c r="N66" s="148" t="s">
        <v>637</v>
      </c>
      <c r="O66" s="3" t="s">
        <v>439</v>
      </c>
      <c r="P66" s="3" t="s">
        <v>440</v>
      </c>
      <c r="Q66" s="3" t="s">
        <v>441</v>
      </c>
      <c r="R66" s="7">
        <v>0</v>
      </c>
      <c r="S66" s="84" t="s">
        <v>455</v>
      </c>
      <c r="T66" s="7"/>
      <c r="U66" s="84" t="s">
        <v>638</v>
      </c>
      <c r="V66" s="6"/>
      <c r="W66" s="84" t="s">
        <v>639</v>
      </c>
      <c r="X66" s="7"/>
      <c r="Y66" s="3" t="s">
        <v>629</v>
      </c>
      <c r="Z66" s="6"/>
      <c r="AA66" s="3" t="s">
        <v>458</v>
      </c>
      <c r="AB66" s="6"/>
      <c r="AC66" s="3" t="s">
        <v>465</v>
      </c>
      <c r="AD66" s="6"/>
      <c r="AE66" s="3" t="s">
        <v>630</v>
      </c>
      <c r="AF66" s="8"/>
      <c r="AG66" s="9" t="s">
        <v>640</v>
      </c>
      <c r="AH66" s="8"/>
      <c r="AI66" s="9" t="s">
        <v>641</v>
      </c>
      <c r="AJ66" s="8"/>
      <c r="AK66" s="9" t="s">
        <v>642</v>
      </c>
      <c r="AL66" s="10"/>
      <c r="AM66" s="141" t="s">
        <v>643</v>
      </c>
      <c r="AN66" s="142"/>
      <c r="AO66" s="141"/>
      <c r="AP66" s="35">
        <v>1682383138</v>
      </c>
      <c r="AQ66" s="35">
        <v>1049437715</v>
      </c>
    </row>
    <row r="67" spans="1:43" ht="315" x14ac:dyDescent="0.25">
      <c r="A67" s="3">
        <v>65</v>
      </c>
      <c r="B67" s="3" t="s">
        <v>434</v>
      </c>
      <c r="C67" s="3" t="s">
        <v>27</v>
      </c>
      <c r="D67" s="4" t="s">
        <v>25</v>
      </c>
      <c r="E67" s="3" t="s">
        <v>228</v>
      </c>
      <c r="F67" s="3" t="s">
        <v>435</v>
      </c>
      <c r="G67" s="5">
        <v>194284612</v>
      </c>
      <c r="H67" s="88" t="s">
        <v>644</v>
      </c>
      <c r="I67" s="3" t="s">
        <v>645</v>
      </c>
      <c r="J67" s="3" t="s">
        <v>242</v>
      </c>
      <c r="K67" s="3" t="s">
        <v>149</v>
      </c>
      <c r="L67" s="3" t="s">
        <v>32</v>
      </c>
      <c r="M67" s="6">
        <v>1</v>
      </c>
      <c r="N67" s="139" t="s">
        <v>646</v>
      </c>
      <c r="O67" s="3" t="s">
        <v>439</v>
      </c>
      <c r="P67" s="3" t="s">
        <v>440</v>
      </c>
      <c r="Q67" s="3" t="s">
        <v>441</v>
      </c>
      <c r="R67" s="7">
        <v>0</v>
      </c>
      <c r="S67" s="84" t="s">
        <v>455</v>
      </c>
      <c r="T67" s="7"/>
      <c r="U67" s="84" t="s">
        <v>647</v>
      </c>
      <c r="V67" s="6"/>
      <c r="W67" s="84" t="s">
        <v>444</v>
      </c>
      <c r="X67" s="7"/>
      <c r="Y67" s="3" t="s">
        <v>629</v>
      </c>
      <c r="Z67" s="6"/>
      <c r="AA67" s="3" t="s">
        <v>458</v>
      </c>
      <c r="AB67" s="6"/>
      <c r="AC67" s="3" t="s">
        <v>465</v>
      </c>
      <c r="AD67" s="6"/>
      <c r="AE67" s="3" t="s">
        <v>630</v>
      </c>
      <c r="AF67" s="8"/>
      <c r="AG67" s="9" t="s">
        <v>648</v>
      </c>
      <c r="AH67" s="8"/>
      <c r="AI67" s="9" t="s">
        <v>632</v>
      </c>
      <c r="AJ67" s="8"/>
      <c r="AK67" s="9" t="s">
        <v>633</v>
      </c>
      <c r="AL67" s="10"/>
      <c r="AM67" s="141" t="s">
        <v>643</v>
      </c>
      <c r="AN67" s="142"/>
      <c r="AO67" s="141"/>
      <c r="AP67" s="35">
        <v>194284612</v>
      </c>
      <c r="AQ67" s="35">
        <v>91067534</v>
      </c>
    </row>
    <row r="68" spans="1:43" ht="409.5" x14ac:dyDescent="0.25">
      <c r="A68" s="3">
        <v>66</v>
      </c>
      <c r="B68" s="46" t="s">
        <v>649</v>
      </c>
      <c r="C68" s="47" t="s">
        <v>650</v>
      </c>
      <c r="D68" s="48" t="s">
        <v>25</v>
      </c>
      <c r="E68" s="47" t="s">
        <v>651</v>
      </c>
      <c r="F68" s="46" t="s">
        <v>27</v>
      </c>
      <c r="G68" s="89" t="s">
        <v>652</v>
      </c>
      <c r="H68" s="90" t="s">
        <v>653</v>
      </c>
      <c r="I68" s="49" t="s">
        <v>654</v>
      </c>
      <c r="J68" s="49" t="s">
        <v>655</v>
      </c>
      <c r="K68" s="91" t="s">
        <v>656</v>
      </c>
      <c r="L68" s="50" t="s">
        <v>32</v>
      </c>
      <c r="M68" s="89" t="s">
        <v>657</v>
      </c>
      <c r="N68" s="49" t="s">
        <v>658</v>
      </c>
      <c r="O68" s="51" t="s">
        <v>659</v>
      </c>
      <c r="P68" s="3" t="s">
        <v>660</v>
      </c>
      <c r="Q68" s="52" t="s">
        <v>661</v>
      </c>
      <c r="R68" s="92">
        <v>23862283</v>
      </c>
      <c r="S68" s="53" t="s">
        <v>662</v>
      </c>
      <c r="T68" s="53">
        <v>21156793</v>
      </c>
      <c r="U68" s="53" t="s">
        <v>663</v>
      </c>
      <c r="V68" s="93">
        <v>23184628</v>
      </c>
      <c r="W68" s="53" t="s">
        <v>664</v>
      </c>
      <c r="X68" s="53">
        <v>21427378</v>
      </c>
      <c r="Y68" s="53" t="s">
        <v>665</v>
      </c>
      <c r="Z68" s="93">
        <v>23244935.800000001</v>
      </c>
      <c r="AA68" s="53" t="s">
        <v>666</v>
      </c>
      <c r="AB68" s="6">
        <v>22327167.41</v>
      </c>
      <c r="AC68" s="53" t="s">
        <v>667</v>
      </c>
      <c r="AD68" s="94">
        <v>23133708</v>
      </c>
      <c r="AE68" s="95" t="s">
        <v>668</v>
      </c>
      <c r="AF68" s="8">
        <v>23254231</v>
      </c>
      <c r="AG68" s="9" t="s">
        <v>669</v>
      </c>
      <c r="AH68" s="96">
        <v>22547138</v>
      </c>
      <c r="AI68" s="97" t="s">
        <v>670</v>
      </c>
      <c r="AJ68" s="124">
        <v>22824367</v>
      </c>
      <c r="AK68" s="125" t="s">
        <v>671</v>
      </c>
      <c r="AL68" s="10"/>
      <c r="AM68" s="11"/>
      <c r="AN68" s="10"/>
      <c r="AO68" s="11"/>
      <c r="AP68" s="12" t="s">
        <v>672</v>
      </c>
      <c r="AQ68" s="12" t="s">
        <v>672</v>
      </c>
    </row>
    <row r="69" spans="1:43" ht="409.5" x14ac:dyDescent="0.25">
      <c r="A69" s="3">
        <v>67</v>
      </c>
      <c r="B69" s="46" t="s">
        <v>649</v>
      </c>
      <c r="C69" s="47" t="s">
        <v>650</v>
      </c>
      <c r="D69" s="48" t="s">
        <v>25</v>
      </c>
      <c r="E69" s="50" t="s">
        <v>651</v>
      </c>
      <c r="F69" s="49" t="s">
        <v>27</v>
      </c>
      <c r="G69" s="98" t="s">
        <v>652</v>
      </c>
      <c r="H69" s="88" t="s">
        <v>673</v>
      </c>
      <c r="I69" s="51" t="s">
        <v>674</v>
      </c>
      <c r="J69" s="99" t="s">
        <v>675</v>
      </c>
      <c r="K69" s="91" t="s">
        <v>676</v>
      </c>
      <c r="L69" s="48" t="s">
        <v>32</v>
      </c>
      <c r="M69" s="100" t="s">
        <v>677</v>
      </c>
      <c r="N69" s="49" t="s">
        <v>658</v>
      </c>
      <c r="O69" s="51" t="s">
        <v>659</v>
      </c>
      <c r="P69" s="49" t="s">
        <v>660</v>
      </c>
      <c r="Q69" s="54" t="s">
        <v>661</v>
      </c>
      <c r="R69" s="53">
        <v>40729.449999999997</v>
      </c>
      <c r="S69" s="101" t="s">
        <v>678</v>
      </c>
      <c r="T69" s="53">
        <v>36238.92</v>
      </c>
      <c r="U69" s="101" t="s">
        <v>679</v>
      </c>
      <c r="V69" s="93">
        <v>39467.74</v>
      </c>
      <c r="W69" s="101" t="s">
        <v>680</v>
      </c>
      <c r="X69" s="53">
        <v>38572.78</v>
      </c>
      <c r="Y69" s="101" t="s">
        <v>681</v>
      </c>
      <c r="Z69" s="93">
        <v>40190.879999999997</v>
      </c>
      <c r="AA69" s="53" t="s">
        <v>682</v>
      </c>
      <c r="AB69" s="6">
        <v>38346.364000000001</v>
      </c>
      <c r="AC69" s="53" t="s">
        <v>683</v>
      </c>
      <c r="AD69" s="94">
        <v>37061</v>
      </c>
      <c r="AE69" s="95" t="s">
        <v>684</v>
      </c>
      <c r="AF69" s="8">
        <v>37752</v>
      </c>
      <c r="AG69" s="9" t="s">
        <v>685</v>
      </c>
      <c r="AH69" s="8">
        <v>37280.25</v>
      </c>
      <c r="AI69" s="9" t="s">
        <v>686</v>
      </c>
      <c r="AJ69" s="117">
        <v>39324</v>
      </c>
      <c r="AK69" s="118" t="s">
        <v>687</v>
      </c>
      <c r="AL69" s="10"/>
      <c r="AM69" s="11"/>
      <c r="AN69" s="10"/>
      <c r="AO69" s="11"/>
      <c r="AP69" s="55" t="s">
        <v>672</v>
      </c>
      <c r="AQ69" s="55" t="s">
        <v>672</v>
      </c>
    </row>
    <row r="70" spans="1:43" ht="409.5" x14ac:dyDescent="0.25">
      <c r="A70" s="3">
        <v>68</v>
      </c>
      <c r="B70" s="46" t="s">
        <v>649</v>
      </c>
      <c r="C70" s="47" t="s">
        <v>650</v>
      </c>
      <c r="D70" s="48" t="s">
        <v>25</v>
      </c>
      <c r="E70" s="50" t="s">
        <v>651</v>
      </c>
      <c r="F70" s="49" t="s">
        <v>27</v>
      </c>
      <c r="G70" s="98" t="s">
        <v>652</v>
      </c>
      <c r="H70" s="88" t="s">
        <v>688</v>
      </c>
      <c r="I70" s="51" t="s">
        <v>689</v>
      </c>
      <c r="J70" s="51" t="s">
        <v>690</v>
      </c>
      <c r="K70" s="91" t="s">
        <v>676</v>
      </c>
      <c r="L70" s="48" t="s">
        <v>32</v>
      </c>
      <c r="M70" s="100" t="s">
        <v>691</v>
      </c>
      <c r="N70" s="49" t="s">
        <v>658</v>
      </c>
      <c r="O70" s="51" t="s">
        <v>659</v>
      </c>
      <c r="P70" s="49" t="s">
        <v>660</v>
      </c>
      <c r="Q70" s="54" t="s">
        <v>661</v>
      </c>
      <c r="R70" s="53">
        <v>25443.38</v>
      </c>
      <c r="S70" s="53" t="s">
        <v>692</v>
      </c>
      <c r="T70" s="53">
        <v>23070.09</v>
      </c>
      <c r="U70" s="101" t="s">
        <v>693</v>
      </c>
      <c r="V70" s="93">
        <v>25454.38</v>
      </c>
      <c r="W70" s="101" t="s">
        <v>694</v>
      </c>
      <c r="X70" s="53">
        <v>24264.06</v>
      </c>
      <c r="Y70" s="101" t="s">
        <v>695</v>
      </c>
      <c r="Z70" s="93">
        <v>24796.38</v>
      </c>
      <c r="AA70" s="53" t="s">
        <v>696</v>
      </c>
      <c r="AB70" s="102">
        <v>23793.187000000002</v>
      </c>
      <c r="AC70" s="53" t="s">
        <v>697</v>
      </c>
      <c r="AD70" s="94">
        <v>24711</v>
      </c>
      <c r="AE70" s="95" t="s">
        <v>698</v>
      </c>
      <c r="AF70" s="8">
        <v>24789</v>
      </c>
      <c r="AG70" s="9" t="s">
        <v>699</v>
      </c>
      <c r="AH70" s="8">
        <v>24428.81</v>
      </c>
      <c r="AI70" s="9" t="s">
        <v>700</v>
      </c>
      <c r="AJ70" s="117">
        <v>24751</v>
      </c>
      <c r="AK70" s="118" t="s">
        <v>701</v>
      </c>
      <c r="AL70" s="10"/>
      <c r="AM70" s="11"/>
      <c r="AN70" s="10"/>
      <c r="AO70" s="11"/>
      <c r="AP70" s="55" t="s">
        <v>672</v>
      </c>
      <c r="AQ70" s="55" t="s">
        <v>672</v>
      </c>
    </row>
    <row r="71" spans="1:43" s="16" customFormat="1" ht="218.25" customHeight="1" x14ac:dyDescent="0.25">
      <c r="A71" s="9">
        <v>69</v>
      </c>
      <c r="B71" s="46" t="s">
        <v>649</v>
      </c>
      <c r="C71" s="47" t="s">
        <v>650</v>
      </c>
      <c r="D71" s="48" t="s">
        <v>25</v>
      </c>
      <c r="E71" s="50" t="s">
        <v>651</v>
      </c>
      <c r="F71" s="56" t="s">
        <v>27</v>
      </c>
      <c r="G71" s="57" t="s">
        <v>652</v>
      </c>
      <c r="H71" s="58" t="s">
        <v>702</v>
      </c>
      <c r="I71" s="59" t="s">
        <v>703</v>
      </c>
      <c r="J71" s="51" t="s">
        <v>704</v>
      </c>
      <c r="K71" s="46" t="s">
        <v>705</v>
      </c>
      <c r="L71" s="60" t="s">
        <v>64</v>
      </c>
      <c r="M71" s="61">
        <v>10778680337</v>
      </c>
      <c r="N71" s="59" t="s">
        <v>706</v>
      </c>
      <c r="O71" s="51" t="s">
        <v>707</v>
      </c>
      <c r="P71" s="49" t="s">
        <v>660</v>
      </c>
      <c r="Q71" s="62" t="s">
        <v>672</v>
      </c>
      <c r="R71" s="3" t="s">
        <v>672</v>
      </c>
      <c r="S71" s="3" t="s">
        <v>672</v>
      </c>
      <c r="T71" s="3" t="s">
        <v>672</v>
      </c>
      <c r="U71" s="3" t="s">
        <v>672</v>
      </c>
      <c r="V71" s="63">
        <v>39296560</v>
      </c>
      <c r="W71" s="58" t="s">
        <v>708</v>
      </c>
      <c r="X71" s="9"/>
      <c r="Y71" s="9"/>
      <c r="Z71" s="9"/>
      <c r="AA71" s="9"/>
      <c r="AB71" s="53">
        <v>39296560</v>
      </c>
      <c r="AC71" s="64" t="s">
        <v>709</v>
      </c>
      <c r="AD71" s="9"/>
      <c r="AE71" s="9"/>
      <c r="AF71" s="9"/>
      <c r="AG71" s="9"/>
      <c r="AH71" s="11">
        <v>39296560</v>
      </c>
      <c r="AI71" s="11" t="s">
        <v>710</v>
      </c>
      <c r="AJ71" s="11" t="s">
        <v>672</v>
      </c>
      <c r="AK71" s="11" t="s">
        <v>672</v>
      </c>
      <c r="AL71" s="11"/>
      <c r="AM71" s="11"/>
      <c r="AN71" s="11"/>
      <c r="AO71" s="11"/>
      <c r="AP71" s="65">
        <f>AH71</f>
        <v>39296560</v>
      </c>
      <c r="AQ71" s="66">
        <v>92818687</v>
      </c>
    </row>
    <row r="72" spans="1:43" ht="135" x14ac:dyDescent="0.25">
      <c r="A72" s="3">
        <v>70</v>
      </c>
      <c r="B72" s="46" t="s">
        <v>649</v>
      </c>
      <c r="C72" s="103" t="s">
        <v>711</v>
      </c>
      <c r="D72" s="48" t="s">
        <v>25</v>
      </c>
      <c r="E72" s="50" t="s">
        <v>651</v>
      </c>
      <c r="F72" s="49" t="s">
        <v>27</v>
      </c>
      <c r="G72" s="98" t="s">
        <v>652</v>
      </c>
      <c r="H72" s="4" t="s">
        <v>712</v>
      </c>
      <c r="I72" s="51" t="s">
        <v>713</v>
      </c>
      <c r="J72" s="51" t="s">
        <v>714</v>
      </c>
      <c r="K72" s="91" t="s">
        <v>705</v>
      </c>
      <c r="L72" s="50" t="s">
        <v>32</v>
      </c>
      <c r="M72" s="67">
        <v>2220179722</v>
      </c>
      <c r="N72" s="104" t="s">
        <v>715</v>
      </c>
      <c r="O72" s="51" t="s">
        <v>716</v>
      </c>
      <c r="P72" s="49" t="s">
        <v>660</v>
      </c>
      <c r="Q72" s="54" t="s">
        <v>661</v>
      </c>
      <c r="R72" s="105">
        <v>1141586</v>
      </c>
      <c r="S72" s="106" t="s">
        <v>717</v>
      </c>
      <c r="T72" s="105">
        <v>8241817</v>
      </c>
      <c r="U72" s="106" t="s">
        <v>718</v>
      </c>
      <c r="V72" s="107">
        <v>129481733</v>
      </c>
      <c r="W72" s="106" t="s">
        <v>719</v>
      </c>
      <c r="X72" s="105">
        <v>378549627</v>
      </c>
      <c r="Y72" s="106" t="s">
        <v>720</v>
      </c>
      <c r="Z72" s="108">
        <v>437084574</v>
      </c>
      <c r="AA72" s="4" t="s">
        <v>721</v>
      </c>
      <c r="AB72" s="68">
        <v>597127377</v>
      </c>
      <c r="AC72" s="3" t="s">
        <v>722</v>
      </c>
      <c r="AD72" s="69">
        <v>739841543</v>
      </c>
      <c r="AE72" s="15" t="s">
        <v>723</v>
      </c>
      <c r="AF72" s="85">
        <v>875141543</v>
      </c>
      <c r="AG72" s="9" t="s">
        <v>724</v>
      </c>
      <c r="AH72" s="9" t="s">
        <v>725</v>
      </c>
      <c r="AI72" s="9" t="s">
        <v>726</v>
      </c>
      <c r="AJ72" s="115" t="s">
        <v>727</v>
      </c>
      <c r="AK72" s="118" t="s">
        <v>728</v>
      </c>
      <c r="AL72" s="11"/>
      <c r="AM72" s="11"/>
      <c r="AN72" s="11"/>
      <c r="AO72" s="11"/>
      <c r="AP72" s="126">
        <v>1650681562</v>
      </c>
      <c r="AQ72" s="127">
        <v>1182641543</v>
      </c>
    </row>
    <row r="73" spans="1:43" ht="45" x14ac:dyDescent="0.25">
      <c r="A73" s="3">
        <v>71</v>
      </c>
      <c r="B73" s="46" t="s">
        <v>649</v>
      </c>
      <c r="C73" s="103" t="s">
        <v>711</v>
      </c>
      <c r="D73" s="48" t="s">
        <v>25</v>
      </c>
      <c r="E73" s="50" t="s">
        <v>651</v>
      </c>
      <c r="F73" s="49" t="s">
        <v>27</v>
      </c>
      <c r="G73" s="98" t="s">
        <v>652</v>
      </c>
      <c r="H73" s="4" t="s">
        <v>729</v>
      </c>
      <c r="I73" s="51" t="s">
        <v>730</v>
      </c>
      <c r="J73" s="51" t="s">
        <v>731</v>
      </c>
      <c r="K73" s="91" t="s">
        <v>705</v>
      </c>
      <c r="L73" s="50" t="s">
        <v>32</v>
      </c>
      <c r="M73" s="67">
        <v>53558136148.068001</v>
      </c>
      <c r="N73" s="104" t="s">
        <v>715</v>
      </c>
      <c r="O73" s="51" t="s">
        <v>716</v>
      </c>
      <c r="P73" s="49" t="s">
        <v>660</v>
      </c>
      <c r="Q73" s="54" t="s">
        <v>661</v>
      </c>
      <c r="R73" s="105">
        <v>1029374097.11</v>
      </c>
      <c r="S73" s="106" t="s">
        <v>732</v>
      </c>
      <c r="T73" s="105">
        <v>1941550217.1099999</v>
      </c>
      <c r="U73" s="106" t="s">
        <v>733</v>
      </c>
      <c r="V73" s="107">
        <v>2954064013.4000001</v>
      </c>
      <c r="W73" s="106" t="s">
        <v>734</v>
      </c>
      <c r="X73" s="105">
        <v>3934375404.3400002</v>
      </c>
      <c r="Y73" s="106" t="s">
        <v>735</v>
      </c>
      <c r="Z73" s="107">
        <v>5275417993.7399998</v>
      </c>
      <c r="AA73" s="4" t="s">
        <v>736</v>
      </c>
      <c r="AB73" s="68">
        <v>6966754579.7399998</v>
      </c>
      <c r="AC73" s="3" t="s">
        <v>737</v>
      </c>
      <c r="AD73" s="69">
        <v>8506411468.25</v>
      </c>
      <c r="AE73" s="15" t="s">
        <v>738</v>
      </c>
      <c r="AF73" s="85">
        <v>9863547512.9200001</v>
      </c>
      <c r="AG73" s="9" t="s">
        <v>739</v>
      </c>
      <c r="AH73" s="9" t="s">
        <v>740</v>
      </c>
      <c r="AI73" s="9" t="s">
        <v>741</v>
      </c>
      <c r="AJ73" s="115" t="s">
        <v>742</v>
      </c>
      <c r="AK73" s="118" t="s">
        <v>743</v>
      </c>
      <c r="AL73" s="11"/>
      <c r="AM73" s="11"/>
      <c r="AN73" s="11"/>
      <c r="AO73" s="11"/>
      <c r="AP73" s="126">
        <v>36711538335.870003</v>
      </c>
      <c r="AQ73" s="127">
        <v>13427289394.92</v>
      </c>
    </row>
    <row r="74" spans="1:43" s="16" customFormat="1" ht="255" x14ac:dyDescent="0.25">
      <c r="A74" s="9">
        <v>72</v>
      </c>
      <c r="B74" s="9" t="s">
        <v>23</v>
      </c>
      <c r="C74" s="9" t="s">
        <v>51</v>
      </c>
      <c r="D74" s="13" t="s">
        <v>25</v>
      </c>
      <c r="E74" s="9" t="s">
        <v>26</v>
      </c>
      <c r="F74" s="9" t="s">
        <v>27</v>
      </c>
      <c r="G74" s="14">
        <v>0</v>
      </c>
      <c r="H74" s="9" t="s">
        <v>744</v>
      </c>
      <c r="I74" s="9" t="s">
        <v>745</v>
      </c>
      <c r="J74" s="4" t="s">
        <v>746</v>
      </c>
      <c r="K74" s="9" t="s">
        <v>55</v>
      </c>
      <c r="L74" s="9" t="s">
        <v>64</v>
      </c>
      <c r="M74" s="8">
        <v>4</v>
      </c>
      <c r="N74" s="9"/>
      <c r="O74" s="9"/>
      <c r="P74" s="9" t="s">
        <v>56</v>
      </c>
      <c r="Q74" s="9" t="s">
        <v>57</v>
      </c>
      <c r="R74" s="8"/>
      <c r="S74" s="9"/>
      <c r="T74" s="8"/>
      <c r="U74" s="9"/>
      <c r="V74" s="8"/>
      <c r="W74" s="9"/>
      <c r="X74" s="8"/>
      <c r="Y74" s="9"/>
      <c r="Z74" s="8">
        <v>1</v>
      </c>
      <c r="AA74" s="9" t="s">
        <v>747</v>
      </c>
      <c r="AB74" s="8"/>
      <c r="AC74" s="9" t="s">
        <v>748</v>
      </c>
      <c r="AD74" s="8"/>
      <c r="AE74" s="9"/>
      <c r="AF74" s="8"/>
      <c r="AG74" s="9"/>
      <c r="AH74" s="8"/>
      <c r="AI74" s="9" t="s">
        <v>749</v>
      </c>
      <c r="AJ74" s="10"/>
      <c r="AK74" s="11"/>
      <c r="AL74" s="10"/>
      <c r="AM74" s="11"/>
      <c r="AN74" s="10"/>
      <c r="AO74" s="11"/>
      <c r="AP74" s="10">
        <v>0</v>
      </c>
      <c r="AQ74" s="10">
        <v>0</v>
      </c>
    </row>
    <row r="75" spans="1:43" s="16" customFormat="1" ht="90" customHeight="1" x14ac:dyDescent="0.25">
      <c r="A75" s="9"/>
      <c r="B75" s="9"/>
      <c r="C75" s="9"/>
      <c r="D75" s="13"/>
      <c r="E75" s="9"/>
      <c r="F75" s="9"/>
      <c r="G75" s="14"/>
      <c r="H75" s="9"/>
      <c r="I75" s="9"/>
      <c r="J75" s="4"/>
      <c r="K75" s="9"/>
      <c r="L75" s="9"/>
      <c r="M75" s="8"/>
      <c r="N75" s="9"/>
      <c r="O75" s="9"/>
      <c r="P75" s="9"/>
      <c r="Q75" s="70"/>
      <c r="R75" s="8"/>
      <c r="S75" s="9"/>
      <c r="T75" s="8"/>
      <c r="U75" s="9"/>
      <c r="V75" s="8"/>
      <c r="W75" s="9"/>
      <c r="X75" s="8"/>
      <c r="Y75" s="9"/>
      <c r="Z75" s="8"/>
      <c r="AA75" s="9"/>
      <c r="AB75" s="8"/>
      <c r="AC75" s="9"/>
      <c r="AD75" s="8"/>
      <c r="AE75" s="9"/>
      <c r="AF75" s="8"/>
      <c r="AG75" s="9"/>
      <c r="AH75" s="8"/>
      <c r="AI75" s="9"/>
      <c r="AJ75" s="8"/>
      <c r="AK75" s="9"/>
      <c r="AL75" s="10"/>
      <c r="AM75" s="11"/>
      <c r="AN75" s="10"/>
      <c r="AO75" s="11"/>
      <c r="AP75" s="10"/>
      <c r="AQ75" s="10"/>
    </row>
    <row r="76" spans="1:43" s="16" customFormat="1" ht="90" customHeight="1" x14ac:dyDescent="0.25">
      <c r="A76" s="9"/>
      <c r="B76" s="9"/>
      <c r="C76" s="9"/>
      <c r="D76" s="13"/>
      <c r="E76" s="9"/>
      <c r="F76" s="9"/>
      <c r="G76" s="14"/>
      <c r="H76" s="9"/>
      <c r="I76" s="9"/>
      <c r="J76" s="4"/>
      <c r="K76" s="9"/>
      <c r="L76" s="9"/>
      <c r="M76" s="8"/>
      <c r="N76" s="9"/>
      <c r="O76" s="9"/>
      <c r="P76" s="9"/>
      <c r="Q76" s="70"/>
      <c r="R76" s="8"/>
      <c r="S76" s="9"/>
      <c r="T76" s="8"/>
      <c r="U76" s="9"/>
      <c r="V76" s="8"/>
      <c r="W76" s="9"/>
      <c r="X76" s="8"/>
      <c r="Y76" s="9"/>
      <c r="Z76" s="8"/>
      <c r="AA76" s="9"/>
      <c r="AB76" s="8"/>
      <c r="AC76" s="9"/>
      <c r="AD76" s="8"/>
      <c r="AE76" s="9"/>
      <c r="AF76" s="8"/>
      <c r="AG76" s="9"/>
      <c r="AH76" s="8"/>
      <c r="AI76" s="9"/>
      <c r="AJ76" s="10"/>
      <c r="AK76" s="11"/>
      <c r="AL76" s="10"/>
      <c r="AM76" s="11"/>
      <c r="AN76" s="10"/>
      <c r="AO76" s="11"/>
      <c r="AP76" s="10"/>
      <c r="AQ76" s="10"/>
    </row>
    <row r="77" spans="1:43" s="16" customFormat="1" ht="90" customHeight="1" x14ac:dyDescent="0.25">
      <c r="A77" s="9"/>
      <c r="B77" s="9"/>
      <c r="C77" s="9"/>
      <c r="D77" s="13"/>
      <c r="E77" s="9"/>
      <c r="F77" s="9"/>
      <c r="G77" s="14"/>
      <c r="H77" s="9"/>
      <c r="I77" s="9"/>
      <c r="J77" s="4"/>
      <c r="K77" s="9"/>
      <c r="L77" s="9"/>
      <c r="M77" s="8"/>
      <c r="N77" s="9"/>
      <c r="O77" s="9"/>
      <c r="P77" s="9"/>
      <c r="Q77" s="70"/>
      <c r="R77" s="8"/>
      <c r="S77" s="9"/>
      <c r="T77" s="8"/>
      <c r="U77" s="9"/>
      <c r="V77" s="8"/>
      <c r="W77" s="9"/>
      <c r="X77" s="8"/>
      <c r="Y77" s="9"/>
      <c r="Z77" s="8"/>
      <c r="AA77" s="9"/>
      <c r="AB77" s="8"/>
      <c r="AC77" s="9"/>
      <c r="AD77" s="8"/>
      <c r="AE77" s="9"/>
      <c r="AF77" s="8"/>
      <c r="AG77" s="9"/>
      <c r="AH77" s="10"/>
      <c r="AI77" s="11"/>
      <c r="AJ77" s="10"/>
      <c r="AK77" s="11"/>
      <c r="AL77" s="10"/>
      <c r="AM77" s="11"/>
      <c r="AN77" s="10"/>
      <c r="AO77" s="11"/>
      <c r="AP77" s="10"/>
      <c r="AQ77" s="10"/>
    </row>
    <row r="78" spans="1:43" s="16" customFormat="1" ht="90" customHeight="1" x14ac:dyDescent="0.25">
      <c r="A78" s="9"/>
      <c r="B78" s="9"/>
      <c r="C78" s="9"/>
      <c r="D78" s="13"/>
      <c r="E78" s="9"/>
      <c r="F78" s="9"/>
      <c r="G78" s="14"/>
      <c r="H78" s="9"/>
      <c r="I78" s="9"/>
      <c r="J78" s="4"/>
      <c r="K78" s="9"/>
      <c r="L78" s="9"/>
      <c r="M78" s="8"/>
      <c r="N78" s="9"/>
      <c r="O78" s="9"/>
      <c r="P78" s="9"/>
      <c r="Q78" s="70"/>
      <c r="R78" s="8"/>
      <c r="S78" s="9"/>
      <c r="T78" s="8"/>
      <c r="U78" s="9"/>
      <c r="V78" s="8"/>
      <c r="W78" s="9"/>
      <c r="X78" s="8"/>
      <c r="Y78" s="9"/>
      <c r="Z78" s="8"/>
      <c r="AA78" s="9"/>
      <c r="AB78" s="8"/>
      <c r="AC78" s="9"/>
      <c r="AD78" s="8"/>
      <c r="AE78" s="9"/>
      <c r="AF78" s="8"/>
      <c r="AG78" s="9"/>
      <c r="AH78" s="10"/>
      <c r="AI78" s="11"/>
      <c r="AJ78" s="10"/>
      <c r="AK78" s="11"/>
      <c r="AL78" s="10"/>
      <c r="AM78" s="11"/>
      <c r="AN78" s="10"/>
      <c r="AO78" s="11"/>
      <c r="AP78" s="10"/>
      <c r="AQ78" s="10"/>
    </row>
    <row r="79" spans="1:43" s="16" customFormat="1" ht="90" customHeight="1" x14ac:dyDescent="0.25">
      <c r="A79" s="9"/>
      <c r="B79" s="9"/>
      <c r="C79" s="9"/>
      <c r="D79" s="13"/>
      <c r="E79" s="9"/>
      <c r="F79" s="9"/>
      <c r="G79" s="14"/>
      <c r="H79" s="9"/>
      <c r="I79" s="9"/>
      <c r="J79" s="4"/>
      <c r="K79" s="9"/>
      <c r="L79" s="9"/>
      <c r="M79" s="8"/>
      <c r="N79" s="9"/>
      <c r="O79" s="9"/>
      <c r="P79" s="9"/>
      <c r="Q79" s="70"/>
      <c r="R79" s="8"/>
      <c r="S79" s="9"/>
      <c r="T79" s="8"/>
      <c r="U79" s="9"/>
      <c r="V79" s="8"/>
      <c r="W79" s="9"/>
      <c r="X79" s="8"/>
      <c r="Y79" s="9"/>
      <c r="Z79" s="8"/>
      <c r="AA79" s="9"/>
      <c r="AB79" s="8"/>
      <c r="AC79" s="9"/>
      <c r="AD79" s="8"/>
      <c r="AE79" s="9"/>
      <c r="AF79" s="8"/>
      <c r="AG79" s="9"/>
      <c r="AH79" s="10"/>
      <c r="AI79" s="11"/>
      <c r="AJ79" s="10"/>
      <c r="AK79" s="11"/>
      <c r="AL79" s="10"/>
      <c r="AM79" s="11"/>
      <c r="AN79" s="10"/>
      <c r="AO79" s="11"/>
      <c r="AP79" s="10"/>
      <c r="AQ79" s="10"/>
    </row>
    <row r="80" spans="1:43" s="16" customFormat="1" ht="90" customHeight="1" x14ac:dyDescent="0.25">
      <c r="A80" s="9"/>
      <c r="B80" s="9"/>
      <c r="C80" s="9"/>
      <c r="D80" s="13"/>
      <c r="E80" s="9"/>
      <c r="F80" s="9"/>
      <c r="G80" s="14"/>
      <c r="H80" s="9"/>
      <c r="I80" s="9"/>
      <c r="J80" s="4"/>
      <c r="K80" s="9"/>
      <c r="L80" s="9"/>
      <c r="M80" s="8"/>
      <c r="N80" s="9"/>
      <c r="O80" s="9"/>
      <c r="P80" s="9"/>
      <c r="Q80" s="70"/>
      <c r="R80" s="8"/>
      <c r="S80" s="9"/>
      <c r="T80" s="8"/>
      <c r="U80" s="9"/>
      <c r="V80" s="8"/>
      <c r="W80" s="9"/>
      <c r="X80" s="8"/>
      <c r="Y80" s="9"/>
      <c r="Z80" s="8"/>
      <c r="AA80" s="9"/>
      <c r="AB80" s="8"/>
      <c r="AC80" s="9"/>
      <c r="AD80" s="8"/>
      <c r="AE80" s="9"/>
      <c r="AF80" s="8"/>
      <c r="AG80" s="9"/>
      <c r="AH80" s="10"/>
      <c r="AI80" s="11"/>
      <c r="AJ80" s="10"/>
      <c r="AK80" s="11"/>
      <c r="AL80" s="10"/>
      <c r="AM80" s="11"/>
      <c r="AN80" s="10"/>
      <c r="AO80" s="11"/>
      <c r="AP80" s="10"/>
      <c r="AQ80" s="10"/>
    </row>
    <row r="81" spans="1:43" s="16" customFormat="1" ht="90" customHeight="1" x14ac:dyDescent="0.25">
      <c r="A81" s="9"/>
      <c r="B81" s="9"/>
      <c r="C81" s="9"/>
      <c r="D81" s="13"/>
      <c r="E81" s="9"/>
      <c r="F81" s="9"/>
      <c r="G81" s="14"/>
      <c r="H81" s="9"/>
      <c r="I81" s="9"/>
      <c r="J81" s="4"/>
      <c r="K81" s="9"/>
      <c r="L81" s="9"/>
      <c r="M81" s="8"/>
      <c r="N81" s="9"/>
      <c r="O81" s="9"/>
      <c r="P81" s="9"/>
      <c r="Q81" s="70"/>
      <c r="R81" s="8"/>
      <c r="S81" s="9"/>
      <c r="T81" s="8"/>
      <c r="U81" s="9"/>
      <c r="V81" s="8"/>
      <c r="W81" s="9"/>
      <c r="X81" s="8"/>
      <c r="Y81" s="9"/>
      <c r="Z81" s="8"/>
      <c r="AA81" s="9"/>
      <c r="AB81" s="8"/>
      <c r="AC81" s="9"/>
      <c r="AD81" s="8"/>
      <c r="AE81" s="9"/>
      <c r="AF81" s="8"/>
      <c r="AG81" s="9"/>
      <c r="AH81" s="10"/>
      <c r="AI81" s="11"/>
      <c r="AJ81" s="10"/>
      <c r="AK81" s="11"/>
      <c r="AL81" s="10"/>
      <c r="AM81" s="11"/>
      <c r="AN81" s="10"/>
      <c r="AO81" s="11"/>
      <c r="AP81" s="10"/>
      <c r="AQ81" s="10"/>
    </row>
    <row r="82" spans="1:43" s="16" customFormat="1" ht="90" customHeight="1" x14ac:dyDescent="0.25">
      <c r="A82" s="9"/>
      <c r="B82" s="9"/>
      <c r="C82" s="9"/>
      <c r="D82" s="13"/>
      <c r="E82" s="9"/>
      <c r="F82" s="9"/>
      <c r="G82" s="14"/>
      <c r="H82" s="9"/>
      <c r="I82" s="9"/>
      <c r="J82" s="4"/>
      <c r="K82" s="9"/>
      <c r="L82" s="9"/>
      <c r="M82" s="8"/>
      <c r="N82" s="9"/>
      <c r="O82" s="9"/>
      <c r="P82" s="9"/>
      <c r="Q82" s="70"/>
      <c r="R82" s="8"/>
      <c r="S82" s="9"/>
      <c r="T82" s="8"/>
      <c r="U82" s="9"/>
      <c r="V82" s="8"/>
      <c r="W82" s="9"/>
      <c r="X82" s="8"/>
      <c r="Y82" s="9"/>
      <c r="Z82" s="8"/>
      <c r="AA82" s="9"/>
      <c r="AB82" s="8"/>
      <c r="AC82" s="9"/>
      <c r="AD82" s="8"/>
      <c r="AE82" s="9"/>
      <c r="AF82" s="8"/>
      <c r="AG82" s="9"/>
      <c r="AH82" s="10"/>
      <c r="AI82" s="11"/>
      <c r="AJ82" s="10"/>
      <c r="AK82" s="11"/>
      <c r="AL82" s="10"/>
      <c r="AM82" s="11"/>
      <c r="AN82" s="10"/>
      <c r="AO82" s="11"/>
      <c r="AP82" s="10"/>
      <c r="AQ82" s="10"/>
    </row>
    <row r="83" spans="1:43" s="16" customFormat="1" ht="90" customHeight="1" x14ac:dyDescent="0.25">
      <c r="A83" s="9"/>
      <c r="B83" s="9"/>
      <c r="C83" s="9"/>
      <c r="D83" s="13"/>
      <c r="E83" s="9"/>
      <c r="F83" s="9"/>
      <c r="G83" s="14"/>
      <c r="H83" s="9"/>
      <c r="I83" s="9"/>
      <c r="J83" s="4"/>
      <c r="K83" s="9"/>
      <c r="L83" s="9"/>
      <c r="M83" s="8"/>
      <c r="N83" s="9"/>
      <c r="O83" s="9"/>
      <c r="P83" s="9"/>
      <c r="Q83" s="70"/>
      <c r="R83" s="8"/>
      <c r="S83" s="9"/>
      <c r="T83" s="8"/>
      <c r="U83" s="9"/>
      <c r="V83" s="8"/>
      <c r="W83" s="9"/>
      <c r="X83" s="8"/>
      <c r="Y83" s="9"/>
      <c r="Z83" s="8"/>
      <c r="AA83" s="9"/>
      <c r="AB83" s="8"/>
      <c r="AC83" s="9"/>
      <c r="AD83" s="8"/>
      <c r="AE83" s="9"/>
      <c r="AF83" s="8"/>
      <c r="AG83" s="9"/>
      <c r="AH83" s="10"/>
      <c r="AI83" s="11"/>
      <c r="AJ83" s="10"/>
      <c r="AK83" s="11"/>
      <c r="AL83" s="10"/>
      <c r="AM83" s="11"/>
      <c r="AN83" s="10"/>
      <c r="AO83" s="11"/>
      <c r="AP83" s="10"/>
      <c r="AQ83" s="10"/>
    </row>
    <row r="84" spans="1:43" s="16" customFormat="1" ht="90" customHeight="1" x14ac:dyDescent="0.25">
      <c r="A84" s="9"/>
      <c r="B84" s="9"/>
      <c r="C84" s="9"/>
      <c r="D84" s="13"/>
      <c r="E84" s="9"/>
      <c r="F84" s="9"/>
      <c r="G84" s="14"/>
      <c r="H84" s="9"/>
      <c r="I84" s="9"/>
      <c r="J84" s="4"/>
      <c r="K84" s="9"/>
      <c r="L84" s="9"/>
      <c r="M84" s="8"/>
      <c r="N84" s="9"/>
      <c r="O84" s="9"/>
      <c r="P84" s="9"/>
      <c r="Q84" s="70"/>
      <c r="R84" s="8"/>
      <c r="S84" s="9"/>
      <c r="T84" s="8"/>
      <c r="U84" s="9"/>
      <c r="V84" s="8"/>
      <c r="W84" s="9"/>
      <c r="X84" s="8"/>
      <c r="Y84" s="9"/>
      <c r="Z84" s="8"/>
      <c r="AA84" s="9"/>
      <c r="AB84" s="8"/>
      <c r="AC84" s="9"/>
      <c r="AD84" s="8"/>
      <c r="AE84" s="9"/>
      <c r="AF84" s="8"/>
      <c r="AG84" s="9"/>
      <c r="AH84" s="10"/>
      <c r="AI84" s="11"/>
      <c r="AJ84" s="10"/>
      <c r="AK84" s="11"/>
      <c r="AL84" s="10"/>
      <c r="AM84" s="11"/>
      <c r="AN84" s="10"/>
      <c r="AO84" s="11"/>
      <c r="AP84" s="10"/>
      <c r="AQ84" s="10"/>
    </row>
    <row r="85" spans="1:43" s="16" customFormat="1" ht="90" customHeight="1" x14ac:dyDescent="0.25">
      <c r="A85" s="9"/>
      <c r="B85" s="9"/>
      <c r="C85" s="9"/>
      <c r="D85" s="13"/>
      <c r="E85" s="9"/>
      <c r="F85" s="9"/>
      <c r="G85" s="14"/>
      <c r="H85" s="9"/>
      <c r="I85" s="9"/>
      <c r="J85" s="4"/>
      <c r="K85" s="9"/>
      <c r="L85" s="9"/>
      <c r="M85" s="8"/>
      <c r="N85" s="9"/>
      <c r="O85" s="9"/>
      <c r="P85" s="9"/>
      <c r="Q85" s="70"/>
      <c r="R85" s="8"/>
      <c r="S85" s="9"/>
      <c r="T85" s="8"/>
      <c r="U85" s="9"/>
      <c r="V85" s="8"/>
      <c r="W85" s="9"/>
      <c r="X85" s="8"/>
      <c r="Y85" s="9"/>
      <c r="Z85" s="8"/>
      <c r="AA85" s="9"/>
      <c r="AB85" s="8"/>
      <c r="AC85" s="9"/>
      <c r="AD85" s="8"/>
      <c r="AE85" s="9"/>
      <c r="AF85" s="8"/>
      <c r="AG85" s="9"/>
      <c r="AH85" s="10"/>
      <c r="AI85" s="11"/>
      <c r="AJ85" s="10"/>
      <c r="AK85" s="11"/>
      <c r="AL85" s="10"/>
      <c r="AM85" s="11"/>
      <c r="AN85" s="10"/>
      <c r="AO85" s="11"/>
      <c r="AP85" s="10"/>
      <c r="AQ85" s="10"/>
    </row>
    <row r="86" spans="1:43" s="16" customFormat="1" ht="90" customHeight="1" x14ac:dyDescent="0.25">
      <c r="A86" s="9"/>
      <c r="B86" s="9"/>
      <c r="C86" s="9"/>
      <c r="D86" s="13"/>
      <c r="E86" s="9"/>
      <c r="F86" s="9"/>
      <c r="G86" s="14"/>
      <c r="H86" s="9"/>
      <c r="I86" s="9"/>
      <c r="J86" s="4"/>
      <c r="K86" s="9"/>
      <c r="L86" s="9"/>
      <c r="M86" s="8"/>
      <c r="N86" s="9"/>
      <c r="O86" s="9"/>
      <c r="P86" s="9"/>
      <c r="Q86" s="70"/>
      <c r="R86" s="8"/>
      <c r="S86" s="9"/>
      <c r="T86" s="8"/>
      <c r="U86" s="9"/>
      <c r="V86" s="8"/>
      <c r="W86" s="9"/>
      <c r="X86" s="8"/>
      <c r="Y86" s="9"/>
      <c r="Z86" s="8"/>
      <c r="AA86" s="9"/>
      <c r="AB86" s="8"/>
      <c r="AC86" s="9"/>
      <c r="AD86" s="8"/>
      <c r="AE86" s="9"/>
      <c r="AF86" s="8"/>
      <c r="AG86" s="9"/>
      <c r="AH86" s="10"/>
      <c r="AI86" s="11"/>
      <c r="AJ86" s="10"/>
      <c r="AK86" s="11"/>
      <c r="AL86" s="10"/>
      <c r="AM86" s="11"/>
      <c r="AN86" s="10"/>
      <c r="AO86" s="11"/>
      <c r="AP86" s="10"/>
      <c r="AQ86" s="10"/>
    </row>
    <row r="87" spans="1:43" s="16" customFormat="1" ht="90" customHeight="1" x14ac:dyDescent="0.25">
      <c r="A87" s="9"/>
      <c r="B87" s="9"/>
      <c r="C87" s="9"/>
      <c r="D87" s="13"/>
      <c r="E87" s="9"/>
      <c r="F87" s="9"/>
      <c r="G87" s="14"/>
      <c r="H87" s="9"/>
      <c r="I87" s="9"/>
      <c r="J87" s="4"/>
      <c r="K87" s="9"/>
      <c r="L87" s="9"/>
      <c r="M87" s="8"/>
      <c r="N87" s="9"/>
      <c r="O87" s="9"/>
      <c r="P87" s="9"/>
      <c r="Q87" s="70"/>
      <c r="R87" s="8"/>
      <c r="S87" s="9"/>
      <c r="T87" s="8"/>
      <c r="U87" s="9"/>
      <c r="V87" s="8"/>
      <c r="W87" s="9"/>
      <c r="X87" s="8"/>
      <c r="Y87" s="9"/>
      <c r="Z87" s="8"/>
      <c r="AA87" s="9"/>
      <c r="AB87" s="8"/>
      <c r="AC87" s="9"/>
      <c r="AD87" s="8"/>
      <c r="AE87" s="9"/>
      <c r="AF87" s="8"/>
      <c r="AG87" s="9"/>
      <c r="AH87" s="10"/>
      <c r="AI87" s="11"/>
      <c r="AJ87" s="10"/>
      <c r="AK87" s="11"/>
      <c r="AL87" s="10"/>
      <c r="AM87" s="11"/>
      <c r="AN87" s="10"/>
      <c r="AO87" s="11"/>
      <c r="AP87" s="10"/>
      <c r="AQ87" s="10"/>
    </row>
    <row r="88" spans="1:43" s="16" customFormat="1" ht="90" customHeight="1" x14ac:dyDescent="0.25">
      <c r="A88" s="9"/>
      <c r="B88" s="9"/>
      <c r="C88" s="9"/>
      <c r="D88" s="13"/>
      <c r="E88" s="9"/>
      <c r="F88" s="9"/>
      <c r="G88" s="14"/>
      <c r="H88" s="9"/>
      <c r="I88" s="9"/>
      <c r="J88" s="4"/>
      <c r="K88" s="9"/>
      <c r="L88" s="9"/>
      <c r="M88" s="8"/>
      <c r="N88" s="9"/>
      <c r="O88" s="9"/>
      <c r="P88" s="9"/>
      <c r="Q88" s="70"/>
      <c r="R88" s="8"/>
      <c r="S88" s="9"/>
      <c r="T88" s="8"/>
      <c r="U88" s="9"/>
      <c r="V88" s="8"/>
      <c r="W88" s="9"/>
      <c r="X88" s="8"/>
      <c r="Y88" s="9"/>
      <c r="Z88" s="8"/>
      <c r="AA88" s="9"/>
      <c r="AB88" s="8"/>
      <c r="AC88" s="9"/>
      <c r="AD88" s="8"/>
      <c r="AE88" s="9"/>
      <c r="AF88" s="8"/>
      <c r="AG88" s="9"/>
      <c r="AH88" s="10"/>
      <c r="AI88" s="11"/>
      <c r="AJ88" s="10"/>
      <c r="AK88" s="11"/>
      <c r="AL88" s="10"/>
      <c r="AM88" s="11"/>
      <c r="AN88" s="10"/>
      <c r="AO88" s="11"/>
      <c r="AP88" s="10"/>
      <c r="AQ88" s="10"/>
    </row>
    <row r="89" spans="1:43" s="16" customFormat="1" ht="90" customHeight="1" x14ac:dyDescent="0.25">
      <c r="A89" s="9"/>
      <c r="B89" s="9"/>
      <c r="C89" s="9"/>
      <c r="D89" s="13"/>
      <c r="E89" s="9"/>
      <c r="F89" s="9"/>
      <c r="G89" s="14"/>
      <c r="H89" s="9"/>
      <c r="I89" s="9"/>
      <c r="J89" s="4"/>
      <c r="K89" s="9"/>
      <c r="L89" s="9"/>
      <c r="M89" s="8"/>
      <c r="N89" s="9"/>
      <c r="O89" s="9"/>
      <c r="P89" s="9"/>
      <c r="Q89" s="70"/>
      <c r="R89" s="8"/>
      <c r="S89" s="9"/>
      <c r="T89" s="8"/>
      <c r="U89" s="9"/>
      <c r="V89" s="8"/>
      <c r="W89" s="9"/>
      <c r="X89" s="8"/>
      <c r="Y89" s="9"/>
      <c r="Z89" s="8"/>
      <c r="AA89" s="9"/>
      <c r="AB89" s="8"/>
      <c r="AC89" s="9"/>
      <c r="AD89" s="8"/>
      <c r="AE89" s="9"/>
      <c r="AF89" s="8"/>
      <c r="AG89" s="9"/>
      <c r="AH89" s="10"/>
      <c r="AI89" s="11"/>
      <c r="AJ89" s="10"/>
      <c r="AK89" s="11"/>
      <c r="AL89" s="10"/>
      <c r="AM89" s="11"/>
      <c r="AN89" s="10"/>
      <c r="AO89" s="11"/>
      <c r="AP89" s="10"/>
      <c r="AQ89" s="10"/>
    </row>
    <row r="90" spans="1:43" s="16" customFormat="1" ht="90" customHeight="1" x14ac:dyDescent="0.25">
      <c r="A90" s="9"/>
      <c r="B90" s="9"/>
      <c r="C90" s="9"/>
      <c r="D90" s="13"/>
      <c r="E90" s="9"/>
      <c r="F90" s="9"/>
      <c r="G90" s="14"/>
      <c r="H90" s="9"/>
      <c r="I90" s="9"/>
      <c r="J90" s="4"/>
      <c r="K90" s="9"/>
      <c r="L90" s="9"/>
      <c r="M90" s="8"/>
      <c r="N90" s="9"/>
      <c r="O90" s="9"/>
      <c r="P90" s="9"/>
      <c r="Q90" s="70"/>
      <c r="R90" s="8"/>
      <c r="S90" s="9"/>
      <c r="T90" s="8"/>
      <c r="U90" s="9"/>
      <c r="V90" s="8"/>
      <c r="W90" s="9"/>
      <c r="X90" s="8"/>
      <c r="Y90" s="9"/>
      <c r="Z90" s="8"/>
      <c r="AA90" s="9"/>
      <c r="AB90" s="8"/>
      <c r="AC90" s="9"/>
      <c r="AD90" s="8"/>
      <c r="AE90" s="9"/>
      <c r="AF90" s="10"/>
      <c r="AG90" s="11"/>
      <c r="AH90" s="10"/>
      <c r="AI90" s="11"/>
      <c r="AJ90" s="10"/>
      <c r="AK90" s="11"/>
      <c r="AL90" s="10"/>
      <c r="AM90" s="11"/>
      <c r="AN90" s="10"/>
      <c r="AO90" s="11"/>
      <c r="AP90" s="10"/>
      <c r="AQ90" s="10"/>
    </row>
    <row r="91" spans="1:43" s="16" customFormat="1" ht="90" customHeight="1" x14ac:dyDescent="0.25">
      <c r="A91" s="9"/>
      <c r="B91" s="9"/>
      <c r="C91" s="9"/>
      <c r="D91" s="13"/>
      <c r="E91" s="9"/>
      <c r="F91" s="9"/>
      <c r="G91" s="14"/>
      <c r="H91" s="9"/>
      <c r="I91" s="9"/>
      <c r="J91" s="4"/>
      <c r="K91" s="9"/>
      <c r="L91" s="9"/>
      <c r="M91" s="8"/>
      <c r="N91" s="9"/>
      <c r="O91" s="9"/>
      <c r="P91" s="9"/>
      <c r="Q91" s="70"/>
      <c r="R91" s="8"/>
      <c r="S91" s="9"/>
      <c r="T91" s="8"/>
      <c r="U91" s="9"/>
      <c r="V91" s="8"/>
      <c r="W91" s="9"/>
      <c r="X91" s="8"/>
      <c r="Y91" s="9"/>
      <c r="Z91" s="8"/>
      <c r="AA91" s="9"/>
      <c r="AB91" s="8"/>
      <c r="AC91" s="9"/>
      <c r="AD91" s="8"/>
      <c r="AE91" s="9"/>
      <c r="AF91" s="10"/>
      <c r="AG91" s="11"/>
      <c r="AH91" s="10"/>
      <c r="AI91" s="11"/>
      <c r="AJ91" s="10"/>
      <c r="AK91" s="11"/>
      <c r="AL91" s="10"/>
      <c r="AM91" s="11"/>
      <c r="AN91" s="10"/>
      <c r="AO91" s="11"/>
      <c r="AP91" s="10"/>
      <c r="AQ91" s="10"/>
    </row>
    <row r="92" spans="1:43" s="16" customFormat="1" ht="90" customHeight="1" x14ac:dyDescent="0.25">
      <c r="A92" s="9"/>
      <c r="B92" s="9"/>
      <c r="C92" s="9"/>
      <c r="D92" s="13"/>
      <c r="E92" s="9"/>
      <c r="F92" s="9"/>
      <c r="G92" s="14"/>
      <c r="H92" s="9"/>
      <c r="I92" s="9"/>
      <c r="J92" s="4"/>
      <c r="K92" s="9"/>
      <c r="L92" s="9"/>
      <c r="M92" s="8"/>
      <c r="N92" s="9"/>
      <c r="O92" s="9"/>
      <c r="P92" s="9"/>
      <c r="Q92" s="70"/>
      <c r="R92" s="8"/>
      <c r="S92" s="9"/>
      <c r="T92" s="8"/>
      <c r="U92" s="9"/>
      <c r="V92" s="8"/>
      <c r="W92" s="9"/>
      <c r="X92" s="8"/>
      <c r="Y92" s="9"/>
      <c r="Z92" s="8"/>
      <c r="AA92" s="9"/>
      <c r="AB92" s="8"/>
      <c r="AC92" s="9"/>
      <c r="AD92" s="8"/>
      <c r="AE92" s="9"/>
      <c r="AF92" s="10"/>
      <c r="AG92" s="11"/>
      <c r="AH92" s="10"/>
      <c r="AI92" s="11"/>
      <c r="AJ92" s="10"/>
      <c r="AK92" s="11"/>
      <c r="AL92" s="10"/>
      <c r="AM92" s="11"/>
      <c r="AN92" s="10"/>
      <c r="AO92" s="11"/>
      <c r="AP92" s="10"/>
      <c r="AQ92" s="10"/>
    </row>
    <row r="93" spans="1:43" s="16" customFormat="1" ht="90" customHeight="1" x14ac:dyDescent="0.25">
      <c r="A93" s="9"/>
      <c r="B93" s="9"/>
      <c r="C93" s="9"/>
      <c r="D93" s="13"/>
      <c r="E93" s="9"/>
      <c r="F93" s="9"/>
      <c r="G93" s="14"/>
      <c r="H93" s="9"/>
      <c r="I93" s="9"/>
      <c r="J93" s="4"/>
      <c r="K93" s="9"/>
      <c r="L93" s="9"/>
      <c r="M93" s="8"/>
      <c r="N93" s="9"/>
      <c r="O93" s="9"/>
      <c r="P93" s="9"/>
      <c r="Q93" s="70"/>
      <c r="R93" s="8"/>
      <c r="S93" s="9"/>
      <c r="T93" s="8"/>
      <c r="U93" s="9"/>
      <c r="V93" s="8"/>
      <c r="W93" s="9"/>
      <c r="X93" s="8"/>
      <c r="Y93" s="9"/>
      <c r="Z93" s="8"/>
      <c r="AA93" s="9"/>
      <c r="AB93" s="8"/>
      <c r="AC93" s="9"/>
      <c r="AD93" s="8"/>
      <c r="AE93" s="9"/>
      <c r="AF93" s="10"/>
      <c r="AG93" s="11"/>
      <c r="AH93" s="10"/>
      <c r="AI93" s="11"/>
      <c r="AJ93" s="10"/>
      <c r="AK93" s="11"/>
      <c r="AL93" s="10"/>
      <c r="AM93" s="11"/>
      <c r="AN93" s="10"/>
      <c r="AO93" s="11"/>
      <c r="AP93" s="10"/>
      <c r="AQ93" s="10"/>
    </row>
    <row r="94" spans="1:43" s="16" customFormat="1" ht="90" customHeight="1" x14ac:dyDescent="0.25">
      <c r="A94" s="9"/>
      <c r="B94" s="9"/>
      <c r="C94" s="9"/>
      <c r="D94" s="13"/>
      <c r="E94" s="9"/>
      <c r="F94" s="9"/>
      <c r="G94" s="14"/>
      <c r="H94" s="9"/>
      <c r="I94" s="9"/>
      <c r="J94" s="4"/>
      <c r="K94" s="9"/>
      <c r="L94" s="9"/>
      <c r="M94" s="8"/>
      <c r="N94" s="9"/>
      <c r="O94" s="9"/>
      <c r="P94" s="9"/>
      <c r="Q94" s="70"/>
      <c r="R94" s="8"/>
      <c r="S94" s="9"/>
      <c r="T94" s="8"/>
      <c r="U94" s="9"/>
      <c r="V94" s="8"/>
      <c r="W94" s="9"/>
      <c r="X94" s="8"/>
      <c r="Y94" s="9"/>
      <c r="Z94" s="8"/>
      <c r="AA94" s="9"/>
      <c r="AB94" s="8"/>
      <c r="AC94" s="9"/>
      <c r="AD94" s="8"/>
      <c r="AE94" s="9"/>
      <c r="AF94" s="10"/>
      <c r="AG94" s="11"/>
      <c r="AH94" s="10"/>
      <c r="AI94" s="11"/>
      <c r="AJ94" s="10"/>
      <c r="AK94" s="11"/>
      <c r="AL94" s="10"/>
      <c r="AM94" s="11"/>
      <c r="AN94" s="10"/>
      <c r="AO94" s="11"/>
      <c r="AP94" s="10"/>
      <c r="AQ94" s="10"/>
    </row>
    <row r="95" spans="1:43" s="16" customFormat="1" ht="90" customHeight="1" x14ac:dyDescent="0.25">
      <c r="A95" s="9"/>
      <c r="B95" s="9"/>
      <c r="C95" s="9"/>
      <c r="D95" s="13"/>
      <c r="E95" s="9"/>
      <c r="F95" s="9"/>
      <c r="G95" s="14"/>
      <c r="H95" s="9"/>
      <c r="I95" s="9"/>
      <c r="J95" s="4"/>
      <c r="K95" s="9"/>
      <c r="L95" s="9"/>
      <c r="M95" s="8"/>
      <c r="N95" s="9"/>
      <c r="O95" s="9"/>
      <c r="P95" s="9"/>
      <c r="Q95" s="70"/>
      <c r="R95" s="8"/>
      <c r="S95" s="9"/>
      <c r="T95" s="8"/>
      <c r="U95" s="9"/>
      <c r="V95" s="8"/>
      <c r="W95" s="9"/>
      <c r="X95" s="8"/>
      <c r="Y95" s="9"/>
      <c r="Z95" s="8"/>
      <c r="AA95" s="9"/>
      <c r="AB95" s="8"/>
      <c r="AC95" s="9"/>
      <c r="AD95" s="8"/>
      <c r="AE95" s="9"/>
      <c r="AF95" s="10"/>
      <c r="AG95" s="11"/>
      <c r="AH95" s="10"/>
      <c r="AI95" s="11"/>
      <c r="AJ95" s="10"/>
      <c r="AK95" s="11"/>
      <c r="AL95" s="10"/>
      <c r="AM95" s="11"/>
      <c r="AN95" s="10"/>
      <c r="AO95" s="11"/>
      <c r="AP95" s="10"/>
      <c r="AQ95" s="10"/>
    </row>
    <row r="96" spans="1:43" s="16" customFormat="1" ht="90" customHeight="1" x14ac:dyDescent="0.25">
      <c r="A96" s="9"/>
      <c r="B96" s="9"/>
      <c r="C96" s="9"/>
      <c r="D96" s="13"/>
      <c r="E96" s="9"/>
      <c r="F96" s="9"/>
      <c r="G96" s="14"/>
      <c r="H96" s="9"/>
      <c r="I96" s="9"/>
      <c r="J96" s="4"/>
      <c r="K96" s="9"/>
      <c r="L96" s="9"/>
      <c r="M96" s="8"/>
      <c r="N96" s="9"/>
      <c r="O96" s="9"/>
      <c r="P96" s="9"/>
      <c r="Q96" s="70"/>
      <c r="R96" s="8"/>
      <c r="S96" s="9"/>
      <c r="T96" s="8"/>
      <c r="U96" s="9"/>
      <c r="V96" s="8"/>
      <c r="W96" s="9"/>
      <c r="X96" s="8"/>
      <c r="Y96" s="9"/>
      <c r="Z96" s="8"/>
      <c r="AA96" s="9"/>
      <c r="AB96" s="8"/>
      <c r="AC96" s="9"/>
      <c r="AD96" s="8"/>
      <c r="AE96" s="9"/>
      <c r="AF96" s="10"/>
      <c r="AG96" s="11"/>
      <c r="AH96" s="10"/>
      <c r="AI96" s="11"/>
      <c r="AJ96" s="10"/>
      <c r="AK96" s="11"/>
      <c r="AL96" s="10"/>
      <c r="AM96" s="11"/>
      <c r="AN96" s="10"/>
      <c r="AO96" s="11"/>
      <c r="AP96" s="10"/>
      <c r="AQ96" s="10"/>
    </row>
    <row r="97" spans="1:43" s="16" customFormat="1" ht="21.75" customHeight="1" x14ac:dyDescent="0.25">
      <c r="A97" s="9"/>
      <c r="B97" s="9"/>
      <c r="C97" s="9"/>
      <c r="D97" s="13"/>
      <c r="E97" s="9"/>
      <c r="F97" s="9"/>
      <c r="G97" s="14"/>
      <c r="H97" s="9"/>
      <c r="I97" s="9"/>
      <c r="J97" s="4"/>
      <c r="K97" s="9"/>
      <c r="L97" s="9"/>
      <c r="M97" s="8"/>
      <c r="N97" s="9"/>
      <c r="O97" s="9"/>
      <c r="P97" s="9"/>
      <c r="Q97" s="70"/>
      <c r="R97" s="8"/>
      <c r="S97" s="9"/>
      <c r="T97" s="8"/>
      <c r="U97" s="9"/>
      <c r="V97" s="8"/>
      <c r="W97" s="9"/>
      <c r="X97" s="8"/>
      <c r="Y97" s="9"/>
      <c r="Z97" s="8"/>
      <c r="AA97" s="9"/>
      <c r="AB97" s="8"/>
      <c r="AC97" s="9"/>
      <c r="AD97" s="8"/>
      <c r="AE97" s="9"/>
      <c r="AF97" s="10"/>
      <c r="AG97" s="11"/>
      <c r="AH97" s="10"/>
      <c r="AI97" s="11"/>
      <c r="AJ97" s="10"/>
      <c r="AK97" s="11"/>
      <c r="AL97" s="10"/>
      <c r="AM97" s="11"/>
      <c r="AN97" s="10"/>
      <c r="AO97" s="11"/>
      <c r="AP97" s="10"/>
      <c r="AQ97" s="10"/>
    </row>
  </sheetData>
  <sheetProtection autoFilter="0" pivotTables="0"/>
  <protectedRanges>
    <protectedRange sqref="Y68" name="Rango1_1_1"/>
    <protectedRange sqref="V69:W69" name="Rango1_5_2"/>
    <protectedRange sqref="Y69" name="Rango1_6_2"/>
    <protectedRange sqref="V70:W70" name="Rango1_7"/>
    <protectedRange sqref="Y70" name="Rango1_8"/>
  </protectedRanges>
  <autoFilter ref="A2:AQ74" xr:uid="{D50FF9F3-420E-456B-ADB3-AF33C756F89E}">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autoFilter>
  <mergeCells count="33">
    <mergeCell ref="N2:N3"/>
    <mergeCell ref="A1:Q1"/>
    <mergeCell ref="R1:AQ1"/>
    <mergeCell ref="A2:A3"/>
    <mergeCell ref="B2:B3"/>
    <mergeCell ref="C2:C3"/>
    <mergeCell ref="D2:D3"/>
    <mergeCell ref="E2:E3"/>
    <mergeCell ref="F2:F3"/>
    <mergeCell ref="G2:G3"/>
    <mergeCell ref="H2:H3"/>
    <mergeCell ref="I2:I3"/>
    <mergeCell ref="J2:J3"/>
    <mergeCell ref="K2:K3"/>
    <mergeCell ref="L2:L3"/>
    <mergeCell ref="M2:M3"/>
    <mergeCell ref="AH2:AI2"/>
    <mergeCell ref="O2:O3"/>
    <mergeCell ref="P2:P3"/>
    <mergeCell ref="Q2:Q3"/>
    <mergeCell ref="R2:S2"/>
    <mergeCell ref="T2:U2"/>
    <mergeCell ref="V2:W2"/>
    <mergeCell ref="X2:Y2"/>
    <mergeCell ref="Z2:AA2"/>
    <mergeCell ref="AB2:AC2"/>
    <mergeCell ref="AD2:AE2"/>
    <mergeCell ref="AF2:AG2"/>
    <mergeCell ref="AJ2:AK2"/>
    <mergeCell ref="AL2:AM2"/>
    <mergeCell ref="AN2:AO2"/>
    <mergeCell ref="AP2:AP3"/>
    <mergeCell ref="AQ2:AQ3"/>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M45 M68:M73" xr:uid="{7059C350-75D8-45ED-9D2D-735DCD85F23F}">
      <formula1>0</formula1>
      <formula2>9900000</formula2>
    </dataValidation>
  </dataValidations>
  <hyperlinks>
    <hyperlink ref="Q10" r:id="rId1" xr:uid="{B09AB959-C279-4C41-9E34-6275BAFE96CC}"/>
    <hyperlink ref="Q30" r:id="rId2" xr:uid="{B525BAA9-DCB7-4ADB-A411-320A03A3D833}"/>
    <hyperlink ref="N24" r:id="rId3" xr:uid="{CB85CAF9-1661-4102-8146-93647BC78619}"/>
    <hyperlink ref="N23" r:id="rId4" xr:uid="{0D39237A-FE7D-473B-A5DD-F1AE78DB3AEF}"/>
    <hyperlink ref="N22" r:id="rId5" xr:uid="{0863A124-599C-47C1-996D-D1FAAA9577EF}"/>
    <hyperlink ref="N21" r:id="rId6" xr:uid="{7B27B529-0895-475E-8822-1A2934DD9F26}"/>
    <hyperlink ref="N20" r:id="rId7" xr:uid="{500942BE-B249-449D-9DFA-B0895BE75F15}"/>
    <hyperlink ref="N19" r:id="rId8" xr:uid="{15FB4E6D-F0BF-4ACA-8989-3D232B4F09C4}"/>
    <hyperlink ref="Q68" r:id="rId9" xr:uid="{9AAB94FF-CBE5-4BD0-B5EF-2235A27BA725}"/>
    <hyperlink ref="Q69" r:id="rId10" xr:uid="{0E3EFF97-A6FA-41ED-AB1D-C982140E3657}"/>
    <hyperlink ref="Q70" r:id="rId11" xr:uid="{DD8FD4D3-8776-4A2A-8939-6092A4017557}"/>
    <hyperlink ref="Q71" r:id="rId12" display="sonia.torres@anh.gov.co" xr:uid="{33CD757F-D18E-4CC8-B904-29E32B797816}"/>
    <hyperlink ref="Q72" r:id="rId13" xr:uid="{C965D752-E2D9-4384-90EB-C541B9440CAA}"/>
    <hyperlink ref="Q73" r:id="rId14" xr:uid="{CBBAD34C-1A0C-49EB-BA10-D861F380E9E1}"/>
    <hyperlink ref="Q5" r:id="rId15" xr:uid="{E97D271F-80E0-4669-B527-A8AA82A93866}"/>
  </hyperlinks>
  <pageMargins left="0.7" right="0.7" top="0.75" bottom="0.75" header="0.3" footer="0.3"/>
  <pageSetup orientation="portrait" r:id="rId16"/>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Marin Ruiz</dc:creator>
  <cp:keywords/>
  <dc:description/>
  <cp:lastModifiedBy>Patricia Marin Ruiz</cp:lastModifiedBy>
  <cp:revision/>
  <dcterms:created xsi:type="dcterms:W3CDTF">2025-11-18T19:35:13Z</dcterms:created>
  <dcterms:modified xsi:type="dcterms:W3CDTF">2025-12-15T14:53:13Z</dcterms:modified>
  <cp:category/>
  <cp:contentStatus/>
</cp:coreProperties>
</file>