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6\SINERGIA\Mayo\"/>
    </mc:Choice>
  </mc:AlternateContent>
  <xr:revisionPtr revIDLastSave="0" documentId="13_ncr:1_{F0E4CF7A-D1D8-4507-A8A2-F4FC568331F0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6" sheetId="1" r:id="rId1"/>
    <sheet name="ADQUISICIÓN SISMICA 202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5" l="1"/>
  <c r="B15" i="5"/>
  <c r="C14" i="5"/>
  <c r="B14" i="5"/>
  <c r="C9" i="1"/>
  <c r="C12" i="5"/>
  <c r="B12" i="5"/>
  <c r="B9" i="5" l="1"/>
  <c r="B10" i="5" s="1"/>
  <c r="C10" i="5"/>
  <c r="D5" i="1"/>
  <c r="D6" i="1" s="1"/>
  <c r="C8" i="5"/>
  <c r="B8" i="5"/>
  <c r="C6" i="5"/>
  <c r="B6" i="5"/>
  <c r="D7" i="1" l="1"/>
  <c r="D8" i="1" l="1"/>
  <c r="D9" i="1" s="1"/>
</calcChain>
</file>

<file path=xl/sharedStrings.xml><?xml version="1.0" encoding="utf-8"?>
<sst xmlns="http://schemas.openxmlformats.org/spreadsheetml/2006/main" count="37" uniqueCount="27">
  <si>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</si>
  <si>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</si>
  <si>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</si>
  <si>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</si>
  <si>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</si>
  <si>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</si>
  <si>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</si>
  <si>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</si>
  <si>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2026</t>
  </si>
  <si>
    <t>Adquisición de Sísmica 2026</t>
  </si>
  <si>
    <t>Perforación de pozos 2026</t>
  </si>
  <si>
    <t>Febrero</t>
  </si>
  <si>
    <t>SUB TOTAL FEBRERO</t>
  </si>
  <si>
    <t>1. Contrato E&amp;P LLA-104; Pozo Vencejo Norte-1, Inicio perforación 24-dic-25; T.D: 1-ene-26, A3.
2. Convenio de Explotación ESPINAL; Pozo Drago-1E, Inicio perforación 8-dic-25; T.D: 5-ene-26, A3.
3. Contrato E&amp;P LLA-123; Pozo Bisbita Sur-1 ST2, Inicio perforación 1-dic-25; T.D: 9-ene-26, A2c.
4. Contrato E&amp;P VIM-5; Pozo Monstera-1, Inicio perforación 10-ene-26; T.D: 23-ene-26, A2c.</t>
  </si>
  <si>
    <t>Contrato: E&amp;P LLA-99
Programa: CARIMAGUA 3D
Total sísmica 3D:79,15 Km²
Total Km Programa Sísmico: 126,64 Km 2D Equivalente
Fecha de Inicio Topografía: 17-ene-26
Fecha de Inicio Perforación:  
Fecha de Inicio Registro:  
Fecha Fin Registro: 
Avance Sísmica: 0 %</t>
  </si>
  <si>
    <t>Contrato: E&amp;P LLA-99
Programa: CARIMAGUA 3D
Total sísmica 3D:79,15 Km²
Total Km Programa Sísmico: 126,64 Km 2D Equivalente
Fecha de Inicio Topografía: 17-ene-26
Fecha de Inicio Perforación: 22-feb-26
Fecha de Inicio Registro: 
Fecha Fin Registro: 
Avance Sísmica: 0 %</t>
  </si>
  <si>
    <t>Marzo</t>
  </si>
  <si>
    <t>5. Contrato E&amp;P LLA-111; Pozo Galapago-1, Inicio perforación 18-feb-26; T.D: 23-feb-26, A3.</t>
  </si>
  <si>
    <t>SUB TOTAL MARZO</t>
  </si>
  <si>
    <t>Contrato: E&amp;P LLA-99
Programa: CARIMAGUA 3D
Total sísmica 3D:79,15 Km²
Total Km Programa Sísmico: 126,64 Km 2D Equivalente
Fecha de Inicio Topografía: 17-ene-26
Fecha de Inicio Perforación: 22-feb-26
Fecha de Inicio Registro: 19-mar-26
Fecha Fin Registro: 25-mar-26
Avance Sísmica: 100 %</t>
  </si>
  <si>
    <t>6. Contrato E&amp;P LLA-111; Pozo Campechana-1, Inicio perforación 1-mar-26; T.D: 5-mar-26, A2c.
7. Contrato E&amp;E GUA OFF-0; Pozo Copoazu-1, Inicio perforación 11-nov-25; T.D: 9-mar-26, A3.
8. Contrato E&amp;P LLA-111; Pozo Cantadora-1, Inicio perforación 10-mar-26; T.D: 14-mar-26, A3.
9. Contrato Asociación RONDÓN; Pozo Caricare-34, Inicio perforación 11-mar-26; T.D: 20-mar-26, A2b.
10. Contrato E&amp;P LLA-111; Pozo Aparejo-1, Inicio perforación 20-mar-26; T.D: 24-mar-26, A3.
11. Contrato E&amp;P SN-9; Pozo Hechicero-1X, Inicio perforación 24-feb-26; T.D: 28-mar-26, A2c.
12. Convenio de Explotación CAPACHOS; Pozo Andina Limón-1, Inicio perforación 9-feb-26; T.D: 30-mar-26, A3</t>
  </si>
  <si>
    <t>Abril</t>
  </si>
  <si>
    <t>SUB TOTAL ABRIL</t>
  </si>
  <si>
    <t>13. Contrato E&amp;P LLA-111; Pozo Puntero-1, Inicio perforación 28-mar-26; T.D: 1-abr-26, A3.
14. Contrato E&amp;P CPO-5; Pozo Cante Flamenco-3, Inicio perforación 6-mar-26; T.D: 1-abr-26, A2c.
15. Contrato E&amp;P LLA-111; Pozo Marota-1, Inicio perforación 5-abr-26; T.D: 11-abr-26, A2c.
16. Convenio E&amp;P PIEDEMONTE; Pozo Floreña N-18Y ST1, Inicio perforación 14-ene-26; T.D: 11-abr-26, A3</t>
  </si>
  <si>
    <t>Mayo</t>
  </si>
  <si>
    <t>SUB TOTAL MAYO</t>
  </si>
  <si>
    <t>17. Contrato Asociación TAPIR; Pozo Icaco-1, Inicio perforación 5-may-26; T.D: 9-may-26, A3.
18. Contrato Asociación CASANARE; Pozo Chupadero-1ST1, Inicio perforación 15-may-26; T.D: 27-may-26, A3.
19. Contrato E&amp;P LLA-81; Pozo Zaranda-1, Inicio perforación 9-may-26; T.D: 30-may-26, A3.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</si>
</sst>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"/>
  <sheetViews>
    <sheetView showGridLines="0" tabSelected="1" topLeftCell="A7" zoomScale="175" zoomScaleNormal="175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1.140625" style="1" customWidth="1"/>
    <col min="2" max="2" width="10.42578125" style="2" customWidth="1"/>
    <col min="3" max="3" width="8.7109375" style="1" customWidth="1"/>
    <col min="4" max="4" width="10" style="1" customWidth="1"/>
    <col min="5" max="5" width="91.14062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1" t="s">
        <v>10</v>
      </c>
      <c r="C2" s="22"/>
      <c r="D2" s="22"/>
      <c r="E2" s="23"/>
    </row>
    <row r="3" spans="2:5" ht="46.5" customHeight="1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52.5" customHeight="1" x14ac:dyDescent="0.25">
      <c r="B4" s="6" t="s">
        <v>1</v>
      </c>
      <c r="C4" s="10">
        <v>4</v>
      </c>
      <c r="D4" s="10">
        <v>4</v>
      </c>
      <c r="E4" s="11" t="s">
        <v>13</v>
      </c>
    </row>
    <row r="5" spans="2:5" ht="17.25" customHeight="1" x14ac:dyDescent="0.25">
      <c r="B5" s="6" t="s">
        <v>11</v>
      </c>
      <c r="C5" s="10">
        <v>1</v>
      </c>
      <c r="D5" s="10">
        <f>+C5+D4</f>
        <v>5</v>
      </c>
      <c r="E5" s="11" t="s">
        <v>17</v>
      </c>
    </row>
    <row r="6" spans="2:5" ht="92.25" customHeight="1" x14ac:dyDescent="0.25">
      <c r="B6" s="6" t="s">
        <v>16</v>
      </c>
      <c r="C6" s="10">
        <v>7</v>
      </c>
      <c r="D6" s="10">
        <f>+C6+D5</f>
        <v>12</v>
      </c>
      <c r="E6" s="11" t="s">
        <v>20</v>
      </c>
    </row>
    <row r="7" spans="2:5" ht="52.5" customHeight="1" x14ac:dyDescent="0.25">
      <c r="B7" s="6" t="s">
        <v>21</v>
      </c>
      <c r="C7" s="10">
        <v>4</v>
      </c>
      <c r="D7" s="10">
        <f>+C7+D6</f>
        <v>16</v>
      </c>
      <c r="E7" s="11" t="s">
        <v>23</v>
      </c>
    </row>
    <row r="8" spans="2:5" ht="46.5" customHeight="1" x14ac:dyDescent="0.25">
      <c r="B8" s="6" t="s">
        <v>24</v>
      </c>
      <c r="C8" s="10">
        <v>3</v>
      </c>
      <c r="D8" s="10">
        <f>+C8+D7</f>
        <v>19</v>
      </c>
      <c r="E8" s="11" t="s">
        <v>26</v>
      </c>
    </row>
    <row r="9" spans="2:5" x14ac:dyDescent="0.25">
      <c r="B9" s="8" t="s">
        <v>8</v>
      </c>
      <c r="C9" s="9">
        <f>+C5+C4+C6+C7+C8</f>
        <v>19</v>
      </c>
      <c r="D9" s="9">
        <f>+D8</f>
        <v>19</v>
      </c>
      <c r="E9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"/>
  <sheetViews>
    <sheetView showGridLines="0" zoomScale="130" zoomScaleNormal="130" workbookViewId="0">
      <pane xSplit="1" ySplit="4" topLeftCell="B1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28" t="s">
        <v>9</v>
      </c>
      <c r="B2" s="28"/>
      <c r="C2" s="28"/>
      <c r="D2" s="28"/>
    </row>
    <row r="3" spans="1:7" ht="31.5" customHeight="1" x14ac:dyDescent="0.25">
      <c r="A3" s="25" t="s">
        <v>0</v>
      </c>
      <c r="B3" s="26" t="s">
        <v>5</v>
      </c>
      <c r="C3" s="27" t="s">
        <v>6</v>
      </c>
      <c r="D3" s="24" t="s">
        <v>4</v>
      </c>
    </row>
    <row r="4" spans="1:7" ht="25.5" hidden="1" customHeight="1" x14ac:dyDescent="0.25">
      <c r="A4" s="25"/>
      <c r="B4" s="26"/>
      <c r="C4" s="27"/>
      <c r="D4" s="24"/>
    </row>
    <row r="5" spans="1:7" s="19" customFormat="1" ht="123" customHeight="1" x14ac:dyDescent="0.25">
      <c r="A5" s="12" t="s">
        <v>1</v>
      </c>
      <c r="B5" s="13">
        <v>0</v>
      </c>
      <c r="C5" s="13">
        <v>0</v>
      </c>
      <c r="D5" s="14" t="s">
        <v>14</v>
      </c>
      <c r="E5" s="20"/>
      <c r="F5" s="20"/>
      <c r="G5" s="20"/>
    </row>
    <row r="6" spans="1:7" s="19" customFormat="1" ht="16.5" customHeight="1" x14ac:dyDescent="0.25">
      <c r="A6" s="15" t="s">
        <v>7</v>
      </c>
      <c r="B6" s="16">
        <f>+B5</f>
        <v>0</v>
      </c>
      <c r="C6" s="16">
        <f>+C5</f>
        <v>0</v>
      </c>
      <c r="D6" s="17"/>
    </row>
    <row r="7" spans="1:7" s="19" customFormat="1" ht="120.75" customHeight="1" x14ac:dyDescent="0.25">
      <c r="A7" s="12" t="s">
        <v>11</v>
      </c>
      <c r="B7" s="13">
        <v>0</v>
      </c>
      <c r="C7" s="13">
        <v>0</v>
      </c>
      <c r="D7" s="14" t="s">
        <v>15</v>
      </c>
      <c r="E7" s="20"/>
      <c r="F7" s="20"/>
      <c r="G7" s="20"/>
    </row>
    <row r="8" spans="1:7" s="19" customFormat="1" ht="16.5" customHeight="1" x14ac:dyDescent="0.25">
      <c r="A8" s="15" t="s">
        <v>12</v>
      </c>
      <c r="B8" s="16">
        <f>+B7</f>
        <v>0</v>
      </c>
      <c r="C8" s="16">
        <f>+C7</f>
        <v>0</v>
      </c>
      <c r="D8" s="17"/>
    </row>
    <row r="9" spans="1:7" s="19" customFormat="1" ht="120.75" customHeight="1" x14ac:dyDescent="0.25">
      <c r="A9" s="12" t="s">
        <v>16</v>
      </c>
      <c r="B9" s="13">
        <f>+C9</f>
        <v>126.64</v>
      </c>
      <c r="C9" s="13">
        <v>126.64</v>
      </c>
      <c r="D9" s="14" t="s">
        <v>19</v>
      </c>
      <c r="E9" s="20"/>
      <c r="F9" s="20"/>
      <c r="G9" s="20"/>
    </row>
    <row r="10" spans="1:7" s="19" customFormat="1" ht="16.5" customHeight="1" x14ac:dyDescent="0.25">
      <c r="A10" s="15" t="s">
        <v>18</v>
      </c>
      <c r="B10" s="16">
        <f>+B9</f>
        <v>126.64</v>
      </c>
      <c r="C10" s="16">
        <f>+C9</f>
        <v>126.64</v>
      </c>
      <c r="D10" s="17"/>
    </row>
    <row r="11" spans="1:7" s="19" customFormat="1" ht="120.75" customHeight="1" x14ac:dyDescent="0.25">
      <c r="A11" s="12" t="s">
        <v>21</v>
      </c>
      <c r="B11" s="13">
        <v>0</v>
      </c>
      <c r="C11" s="13">
        <v>126.64</v>
      </c>
      <c r="D11" s="14" t="s">
        <v>19</v>
      </c>
      <c r="E11" s="20"/>
      <c r="F11" s="20"/>
      <c r="G11" s="20"/>
    </row>
    <row r="12" spans="1:7" s="19" customFormat="1" ht="16.5" customHeight="1" x14ac:dyDescent="0.25">
      <c r="A12" s="15" t="s">
        <v>22</v>
      </c>
      <c r="B12" s="16">
        <f>+B11</f>
        <v>0</v>
      </c>
      <c r="C12" s="16">
        <f>+C11</f>
        <v>126.64</v>
      </c>
      <c r="D12" s="17"/>
    </row>
    <row r="13" spans="1:7" s="19" customFormat="1" ht="120.75" customHeight="1" x14ac:dyDescent="0.25">
      <c r="A13" s="12" t="s">
        <v>24</v>
      </c>
      <c r="B13" s="13">
        <v>0</v>
      </c>
      <c r="C13" s="13">
        <v>126.64</v>
      </c>
      <c r="D13" s="14" t="s">
        <v>19</v>
      </c>
      <c r="E13" s="20"/>
      <c r="F13" s="20"/>
      <c r="G13" s="20"/>
    </row>
    <row r="14" spans="1:7" s="19" customFormat="1" ht="16.5" customHeight="1" x14ac:dyDescent="0.25">
      <c r="A14" s="15" t="s">
        <v>25</v>
      </c>
      <c r="B14" s="16">
        <f>+B13</f>
        <v>0</v>
      </c>
      <c r="C14" s="16">
        <f>+C13</f>
        <v>126.64</v>
      </c>
      <c r="D14" s="17"/>
    </row>
    <row r="15" spans="1:7" s="19" customFormat="1" ht="16.5" customHeight="1" x14ac:dyDescent="0.25">
      <c r="A15" s="8" t="s">
        <v>8</v>
      </c>
      <c r="B15" s="18">
        <f>+B6+B8+B10+B12+B14</f>
        <v>126.64</v>
      </c>
      <c r="C15" s="18">
        <f>+C14</f>
        <v>126.64</v>
      </c>
      <c r="D15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2026</vt:lpstr>
      <vt:lpstr>ADQUISICIÓN SISMICA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Yadira Palacios Cuartas</cp:lastModifiedBy>
  <cp:lastPrinted>2023-01-02T14:48:19Z</cp:lastPrinted>
  <dcterms:created xsi:type="dcterms:W3CDTF">2015-09-23T17:53:52Z</dcterms:created>
  <dcterms:modified xsi:type="dcterms:W3CDTF">2026-06-05T16:10:53Z</dcterms:modified>
</cp:coreProperties>
</file>