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file\Infraestructura\Coordinación IT\Contratacion 2016\Interadministrativo\segundo\"/>
    </mc:Choice>
  </mc:AlternateContent>
  <bookViews>
    <workbookView xWindow="0" yWindow="0" windowWidth="19200" windowHeight="6492"/>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118" i="1"/>
  <c r="E118" i="1"/>
  <c r="B118" i="1"/>
  <c r="E117" i="1"/>
  <c r="F117" i="1" s="1"/>
  <c r="B117" i="1"/>
  <c r="F100" i="1"/>
  <c r="F98" i="1"/>
  <c r="F97" i="1"/>
  <c r="F96" i="1"/>
  <c r="F95" i="1"/>
  <c r="F93" i="1"/>
  <c r="F92" i="1"/>
  <c r="F91" i="1"/>
  <c r="F90" i="1"/>
  <c r="F89" i="1"/>
  <c r="F101" i="1" s="1"/>
  <c r="F102" i="1" s="1"/>
  <c r="F103" i="1" s="1"/>
  <c r="B109" i="1"/>
  <c r="B110" i="1"/>
  <c r="B111" i="1"/>
  <c r="B112" i="1"/>
  <c r="B113" i="1"/>
  <c r="B114" i="1"/>
  <c r="B115" i="1"/>
  <c r="B116" i="1"/>
  <c r="F26" i="1" l="1"/>
  <c r="F25" i="1"/>
  <c r="F85" i="1" l="1"/>
  <c r="F84" i="1"/>
  <c r="F83" i="1"/>
  <c r="F82" i="1"/>
  <c r="F81" i="1"/>
  <c r="F80" i="1"/>
  <c r="F79" i="1"/>
  <c r="F78" i="1"/>
  <c r="F77" i="1"/>
  <c r="F76" i="1"/>
  <c r="F75" i="1"/>
  <c r="F74" i="1"/>
  <c r="F73" i="1"/>
  <c r="F72" i="1"/>
  <c r="F71" i="1"/>
  <c r="F70" i="1"/>
  <c r="F67" i="1"/>
  <c r="F66" i="1"/>
  <c r="F65" i="1"/>
  <c r="F64" i="1"/>
  <c r="F63" i="1"/>
  <c r="F62" i="1"/>
  <c r="F59" i="1"/>
  <c r="F58" i="1"/>
  <c r="F57" i="1"/>
  <c r="F56" i="1"/>
  <c r="F55" i="1"/>
  <c r="F54" i="1"/>
  <c r="F53" i="1"/>
  <c r="F52" i="1"/>
  <c r="F51" i="1"/>
  <c r="F50" i="1"/>
  <c r="F49" i="1"/>
  <c r="F46" i="1"/>
  <c r="F45" i="1"/>
  <c r="F44" i="1"/>
  <c r="F41" i="1"/>
  <c r="F40" i="1"/>
  <c r="F39" i="1"/>
  <c r="F38" i="1"/>
  <c r="F37" i="1"/>
  <c r="F36" i="1"/>
  <c r="F35" i="1"/>
  <c r="F34" i="1"/>
  <c r="F31" i="1"/>
  <c r="F30" i="1"/>
  <c r="F29" i="1"/>
  <c r="F24" i="1"/>
  <c r="F23" i="1"/>
  <c r="F22" i="1"/>
  <c r="F21" i="1"/>
  <c r="F20" i="1"/>
  <c r="F19" i="1"/>
  <c r="F18" i="1"/>
  <c r="F17" i="1"/>
  <c r="F16" i="1"/>
  <c r="F15" i="1"/>
  <c r="F14" i="1"/>
  <c r="F13" i="1"/>
  <c r="F12" i="1"/>
  <c r="F11" i="1"/>
  <c r="F10" i="1"/>
  <c r="F9" i="1"/>
  <c r="F6" i="1"/>
  <c r="F5" i="1"/>
  <c r="F4" i="1"/>
  <c r="F68" i="1" l="1"/>
  <c r="E116" i="1" s="1"/>
  <c r="F116" i="1" s="1"/>
  <c r="F60" i="1"/>
  <c r="E115" i="1" s="1"/>
  <c r="F115" i="1" s="1"/>
  <c r="F42" i="1"/>
  <c r="E113" i="1" s="1"/>
  <c r="F113" i="1" s="1"/>
  <c r="F47" i="1"/>
  <c r="E114" i="1" s="1"/>
  <c r="F114" i="1" s="1"/>
  <c r="F86" i="1"/>
  <c r="F32" i="1"/>
  <c r="E112" i="1" s="1"/>
  <c r="F112" i="1" s="1"/>
  <c r="F7" i="1"/>
  <c r="E110" i="1" s="1"/>
  <c r="F110" i="1" s="1"/>
  <c r="E111" i="1"/>
  <c r="F111" i="1" s="1"/>
  <c r="F119" i="1" l="1"/>
  <c r="F120" i="1" s="1"/>
  <c r="F121" i="1" s="1"/>
</calcChain>
</file>

<file path=xl/sharedStrings.xml><?xml version="1.0" encoding="utf-8"?>
<sst xmlns="http://schemas.openxmlformats.org/spreadsheetml/2006/main" count="243" uniqueCount="153">
  <si>
    <t>ITEM</t>
  </si>
  <si>
    <t>V/UNIT</t>
  </si>
  <si>
    <t>VTOTAL</t>
  </si>
  <si>
    <t>PRELIMINARES</t>
  </si>
  <si>
    <t>1.1</t>
  </si>
  <si>
    <t xml:space="preserve">Ingeniería de detalle de proyecto. Esquema de distribución y necesidades a cubrir. Poject Charter, Definición de cronograma, Aclaraciones y entendimiento general del Plan de trabajo, Kickoff de proyecto, entendimiento de logistica de ejecución de actividades, coordinación de recursos, planeación de ejecucion de proyecto. </t>
  </si>
  <si>
    <t>Glb</t>
  </si>
  <si>
    <t>1.2</t>
  </si>
  <si>
    <t>Equipo de Trabajo y supervisión de proyecto (Staff - No son residentes de proyecto - Son asesores y personal de apoyo), Arquitecto con experiencia en Ejecución de adecuaciones fisicas para Datacenter, Ingeniero Electrónico matricula profesional vigente con experiencia en adecuación e implementación de datacenter y subsistemas de datacenter, Ingeniero de sistemas PMP con experiencia en Gerencia de proyectos de Datacenter.</t>
  </si>
  <si>
    <t>1.3</t>
  </si>
  <si>
    <t>levantamiento Conjunto de información y mapeo de conexiones de equipos existentes, identificación de conexiones actuales para posterior definición de viabilidad de movimientos de elementos al interior de datacenter. Diagramas generales de conexión  -incorporación de información base inicial en Planos existentes. Plantas arquitectonicas de datacenter y subsistemas. Registro fotográfico inicial</t>
  </si>
  <si>
    <t>ADECUACIÓN FÍSICAS  - DATACENTER</t>
  </si>
  <si>
    <t>2.1</t>
  </si>
  <si>
    <t>Viguetas/Columnas para Muros de Datacenter Para ampliación de zona de gabinetes del datacenter, cambio de distribución del espacio. Distribución actual en zona definida por media circunferencia --&gt; cambio de area a zona rectangular.</t>
  </si>
  <si>
    <t>2.2</t>
  </si>
  <si>
    <t>Muro en  Superboard o Ladrillo - Ampliación Datacenter. Piso Techo, altura techo 3,45. Approx. Muro aplomado. Distribución actual en zona definida por media circunferencia --&gt; cambio de area a zona rectangular.</t>
  </si>
  <si>
    <t>2.3</t>
  </si>
  <si>
    <t>Pañetes y resanes para Datacenter nuevos muros que limitan el Datacenter.</t>
  </si>
  <si>
    <t>2.4</t>
  </si>
  <si>
    <t>Pintura - Zona Nueva área de Datacenter - muros. Pintura a base de agua (no inflamable)</t>
  </si>
  <si>
    <t>2.5</t>
  </si>
  <si>
    <t>Und</t>
  </si>
  <si>
    <t>2.6</t>
  </si>
  <si>
    <t>Refuerzos para Puerta cortafuego - Por puerta  - Anclajes epóxicos, varillas soldadas, etc. Según se requiera</t>
  </si>
  <si>
    <t>Global</t>
  </si>
  <si>
    <t>2.7</t>
  </si>
  <si>
    <t>Elementos de protección de racks existentes, polisombra, guata.</t>
  </si>
  <si>
    <t>2.8</t>
  </si>
  <si>
    <t>Personal Técnico de apoyo para trasciego de elementos y proceso de adecuación física espacio en datacenter.</t>
  </si>
  <si>
    <t>2.9</t>
  </si>
  <si>
    <t>Piso Elevado en acero embutido - Con conexión a SPT de Telecomunicaciones. Incluyen refuerzos con soportes y pedestales adicionales para zonas donde se requieran.</t>
  </si>
  <si>
    <t>m2</t>
  </si>
  <si>
    <t>2.10</t>
  </si>
  <si>
    <t>Sellos pasacable para acceso x piso.</t>
  </si>
  <si>
    <t>2.11</t>
  </si>
  <si>
    <t xml:space="preserve">Adecuación de Rampa de Acceso Datacenter. - desde la altura de la placa hasta el piso elevado, debe permitir el suave ingreso con una pendiente adecuda para los equipos y elementos como Racks. </t>
  </si>
  <si>
    <t>und</t>
  </si>
  <si>
    <t>2.12</t>
  </si>
  <si>
    <t xml:space="preserve">Logistica de migración de piso en Datacenter. </t>
  </si>
  <si>
    <t>2.13</t>
  </si>
  <si>
    <t>Herramientas y Equipos, asociados a las adecuaciones fisicas del datacenter, transporte de materiales, supervisión de actividades de adecuaciones fisicas.</t>
  </si>
  <si>
    <t>2.14</t>
  </si>
  <si>
    <t>Desmonte de Piso Falso Existente, reemplazo de láminas de piso falso existentes. Retiro de escombros y residuos.</t>
  </si>
  <si>
    <t>2.15</t>
  </si>
  <si>
    <t>Desmonte de mamposteria que soporta Fachada existente en vidrio  y Desmonte de fachada de vidrio existente de Datacenter, retiro de escombros y residuos.</t>
  </si>
  <si>
    <t xml:space="preserve">Documentación de adecuaciones Fisicas de Proyecto, Datacenter - Planos as build. Planta arquitectonica. Ubicación de laminas de piso, puertas,  incorporación de información en plantas del cliente - Registro fotográfico y descripción generasl de las adecuaciones fisicas realizadas. Esquemáticos de distribución de espacio en datacenter. </t>
  </si>
  <si>
    <t>Un.</t>
  </si>
  <si>
    <t>SISTEMA DE ILUMINACIÓN LED  - DATACENTER</t>
  </si>
  <si>
    <t>3.1</t>
  </si>
  <si>
    <t>Luminarias herméticas para Datacenter y cuarto de UPS junto a Datacenter. Incluye salida eléctrica de iluminación, interruptor, protección, cable, cajas de conexión y derivación de tablero normal de datacenter. Lámparas con tecnología Tipo Led, protección contra fluidos y polvo.</t>
  </si>
  <si>
    <t>3.2</t>
  </si>
  <si>
    <t>Lámpara de Emergencia para Datacenter y oficina de Datacenter. Incluye salida eléctrica de iluminación, cable, cajas de conexión y derivación de tablero normal de datacenter. Tipo Led</t>
  </si>
  <si>
    <t>3.3</t>
  </si>
  <si>
    <t>Accesorios de instalación de lámparas de Emergencia y lámparas herméticas, incluye guayas, pernos, tornillos, rieles y los demás necesarios para su instalación.</t>
  </si>
  <si>
    <t>Unidad</t>
  </si>
  <si>
    <t>ADECUACIÓN SUBSISTEMAS - DETECCIÓN Y EXTINCIÓN</t>
  </si>
  <si>
    <t>Desmonte, Traslado  y re- instalación de elementos de elementos existentes del sistema de detección extinción de incendios en Datacenter.</t>
  </si>
  <si>
    <t>Recalculo de memorias y esquematico de distribucion de sistema de detección y extinción de incendios.</t>
  </si>
  <si>
    <t>Tubería cruda + pintura color rojo, Boquillas según diseño, roscas, codos, uniones, reducciones, etc para ducto de escape de agente limpio.</t>
  </si>
  <si>
    <t>Agente limpio de sistema de detección y extinción de incendios.</t>
  </si>
  <si>
    <t>Reprogramació de panel y de sistema de Detección, pruebas de funcionamiento y operación.</t>
  </si>
  <si>
    <t>Trasnferencia de conocimiento. Dirigida a operadores y administradores de sistema de detección y extinción de incendios. Temas: Manejo general del sistema, cómo operarlo, que hacer en caso de alarma, que hacer en caso de incendio, como prevenir descargas accidentales.</t>
  </si>
  <si>
    <t>Sellos cortafuego para Datacenter máximo de 3inx10.5in Kit para pasamuro</t>
  </si>
  <si>
    <t>Accesorios de instalación y cableado de elementos de sistema de Detección y Extinción en Datacenter, Incluye cables, tuberías de control, de poder, encauchetado de requerirse, accesorios de fijacion, accesorios de conexión, Tornillos, rieles.</t>
  </si>
  <si>
    <t>MEJORAMIENTO DE PASILLOS - FRIO - CALIENTE</t>
  </si>
  <si>
    <t>Blanking Panles. - Mejoramiento de distribucion de espacios en racks existentes. Cierre de espacios de crecimiento con estas unidades de blanking. 1U HASTA 150U</t>
  </si>
  <si>
    <t>Confinamiento de pasillo frio - con páneles o cortinas. 2 pasillos frios. Confinamiento para  Máximo 22 gabinetes.</t>
  </si>
  <si>
    <t>Elementos de acceso - puerta y soportes para acceso a pasillo confinado - Frio.</t>
  </si>
  <si>
    <t>ADECUACIÓN DEL SISTEMA DE DISTRIBUCIÓN DE RED ELÉCTRICA REGULADA</t>
  </si>
  <si>
    <t>Reubicación, derivación y/o desmonte, y/o reorganización de circuitos existentes desde tablero regulado hacia racks o PDUs. HASTA 50</t>
  </si>
  <si>
    <t>Adecuación de Tablero eléctrico regulado existente. Incluye redistribución de circuitos existentes para balanceo de cargas basado en mediciones de consumos y calidad de energía.</t>
  </si>
  <si>
    <t>Medición y toma de datos de cosumos electricos para verificación de consumos y estado de distribución de cargas en fases y tableros. Análisis de variables electricas con medidor de variables - Analizador de redes.</t>
  </si>
  <si>
    <t>Análisis y vertificacion de conexión de elementos metalicos del Datacenter hacia el sistema de tierra de tlecomunicaciones, conexión de elementos adicionales o de los que actualmente no estén conectados, terminales, cables y accesorios de conexión reuqueridos para esta actividad.</t>
  </si>
  <si>
    <t>Toma eléctrica Aerea tipo Leviton con polo a tierra aislado. L5-20 o L6-30 según necesidad</t>
  </si>
  <si>
    <t>Circuito eléctrico para gabinete desde tablero electrico regulado existente o nuevo ubicado junto al Datacenter en cuardo eléctrico. Distancia entre 15 y 28 metros. Circuito bifásico o trifásico según necesidad.</t>
  </si>
  <si>
    <t>Marcación de tablero eléctrico - Marquillas para tablero y protecciones de cada tablero de distribución de piiso.</t>
  </si>
  <si>
    <t>Marcación salida eléctrica, circuito y tablero</t>
  </si>
  <si>
    <t>Rack PDU - Multitoma para Rack de comunicaciones-  Metereder, ZERO U- 30A(L6-30P),208V, 36 C13, 6 C19, o ZERO U (L21-20P), 208V, 36 C13, 6 C19, 2 (5-20)</t>
  </si>
  <si>
    <t xml:space="preserve">Tomas de Servicio - Tomas para servicios generales, aspiradoras, brilladoras, taladros, etc. Circuito independiente. 4 circuitos por piso, 8 tomas por piso. </t>
  </si>
  <si>
    <t>Accesorios de fijación para multitoma HASTA 16</t>
  </si>
  <si>
    <t>OTROS REQUERIMIENTOS PARA ADMINSITRACIÓN DEL CABLEADO</t>
  </si>
  <si>
    <t xml:space="preserve">Bandejas portacable tipo cablofil, tuberías , canaletas ductos y accesorios para distribución de red de datos y electrica al interior de Datacenter Movimiento de bandeja existente de requerise y de ser viable. </t>
  </si>
  <si>
    <t>Accesorios de bandejas para suavizar las bajantes del cableado y conservar diametros de curvatura de fibra y cobre. Sujetadores de cable, etc</t>
  </si>
  <si>
    <t>Identificación y desmonte de elementos de cableado y accesorios abandonados, en desuso o que no se requieran en Datacenter.</t>
  </si>
  <si>
    <t>Peinado, marcación e identificación de Gabinetes, organización de cableado de racks existentes.</t>
  </si>
  <si>
    <t>Marcacion de enlaces de cobre. Identificación de cableado de datos que ingresa al DC*.Requiere validar documentación previa de instalación.</t>
  </si>
  <si>
    <t xml:space="preserve">Documentación de sistema de Electrico adecuado - Diagramas unifilars, cuadros de carga. Informes electricos, documentación general de nueva distribución dentro de datacentar y  elementos de subsistemas de datacenter - planos con unbicación de elementos </t>
  </si>
  <si>
    <t>ESPEJOS DE COBRE Y FIBRA OPTICA PARA COMUNICACIÓN DE RACKS EN DATACENTER*</t>
  </si>
  <si>
    <t>Herrajes de Fibra óptica - Reciben casetes preconectorizados de Fibra Óptica.</t>
  </si>
  <si>
    <t>Enlace de Fibra Optica OM3 - multimodo 12 hilos entre 10 metros y máximo 30 metros cada enlace</t>
  </si>
  <si>
    <t>Patch Cord de Fibra Optica - max 3 metros LC--LC</t>
  </si>
  <si>
    <t>Cassette preconectorizado. Requerido al inicio y fin de cada fibra o enlace</t>
  </si>
  <si>
    <t>Accesorios de conexión e instalación de herrajes y casetes, velcros, accesorios para liberar tensión de las fibras, etc.</t>
  </si>
  <si>
    <t>Desmonte y reinstalación de espejos en cobre existentes en Datacenter. X cada enlace de cobre.</t>
  </si>
  <si>
    <t>Marcacion de enlaces de cobre. Identificación de enlaces y patch cords de espejo.</t>
  </si>
  <si>
    <t>Certificación de enlace - espejo en cobre.</t>
  </si>
  <si>
    <t>CABLE  UTP CAT 6A LSZH AZUL 305 M.</t>
  </si>
  <si>
    <t>mL</t>
  </si>
  <si>
    <t>JACK CAT 6A</t>
  </si>
  <si>
    <t>Parch Cord Cat 6A RJ45, de 2 o 3 metros. Puesto de trabajo. - Datos</t>
  </si>
  <si>
    <t xml:space="preserve"> und  </t>
  </si>
  <si>
    <t>Patch Panel de 24 puertos Cat. 6 A</t>
  </si>
  <si>
    <t>Marcación para patch panel</t>
  </si>
  <si>
    <t>Rollo de 25 mts velcro</t>
  </si>
  <si>
    <t>Aseo y limpieza de zonas intervenidas con cabledo electrico y de datos. Retiro de residuos.</t>
  </si>
  <si>
    <t>Documentación de sistema de interconexión de racks, diagrama de conexión, esquematico de espejos en datacenter.* Cantidades contempladas estimadas sujetas a cambios según necesidad.</t>
  </si>
  <si>
    <t>TOTAL</t>
  </si>
  <si>
    <t>RESUMEN DE LA OFERTA X ITEMS.</t>
  </si>
  <si>
    <t xml:space="preserve">ITEM </t>
  </si>
  <si>
    <t>TOTAL SIN IVA</t>
  </si>
  <si>
    <t>IVA-16%</t>
  </si>
  <si>
    <t>* Cantidades estimadas</t>
  </si>
  <si>
    <t>OBJETO: Adecuación del Centro de Cómputo Principal de la ANH.</t>
  </si>
  <si>
    <t>Por favor abstenerse de modificar la propuesta económica.</t>
  </si>
  <si>
    <t>Nombre y Firma Represéntate Legal: __________________________________________</t>
  </si>
  <si>
    <t>Nombre Empresa: __________________________________________________________</t>
  </si>
  <si>
    <t>NIT:</t>
  </si>
  <si>
    <t>Validez de la Oferta 120 días.</t>
  </si>
  <si>
    <t>Los valores deberán presentarse en Pesos Colombianos.</t>
  </si>
  <si>
    <r>
      <t xml:space="preserve"> </t>
    </r>
    <r>
      <rPr>
        <b/>
        <sz val="10"/>
        <color indexed="8"/>
        <rFont val="Arial"/>
        <family val="2"/>
      </rPr>
      <t xml:space="preserve">DESCRIPCION </t>
    </r>
    <r>
      <rPr>
        <b/>
        <sz val="10"/>
        <rFont val="Arial"/>
        <family val="2"/>
      </rPr>
      <t xml:space="preserve"> </t>
    </r>
  </si>
  <si>
    <r>
      <t xml:space="preserve"> </t>
    </r>
    <r>
      <rPr>
        <b/>
        <sz val="10"/>
        <color indexed="8"/>
        <rFont val="Arial"/>
        <family val="2"/>
      </rPr>
      <t xml:space="preserve">UND </t>
    </r>
    <r>
      <rPr>
        <b/>
        <sz val="10"/>
        <rFont val="Arial"/>
        <family val="2"/>
      </rPr>
      <t xml:space="preserve"> </t>
    </r>
  </si>
  <si>
    <r>
      <t xml:space="preserve"> </t>
    </r>
    <r>
      <rPr>
        <b/>
        <sz val="10"/>
        <color indexed="8"/>
        <rFont val="Arial"/>
        <family val="2"/>
      </rPr>
      <t>CANT OFERTADA</t>
    </r>
  </si>
  <si>
    <t>LOGO DE LA EMPRESA</t>
  </si>
  <si>
    <t>Puerta metálica  cortafuego con barra antipánico. - Ingreso a Datacenter y Salida de Datacenter, incuye barra antipánico.</t>
  </si>
  <si>
    <t>El oferente se compromete a articular el presente proyectos con el proyecto de la ANH de Consolidacion de continuidad de negocio, garantizando la continuidad de los servicios informaticos dento de la ejecucuion de las obras requeridas.</t>
  </si>
  <si>
    <t>SI</t>
  </si>
  <si>
    <t>NO</t>
  </si>
  <si>
    <t>Dotar el Noc con Software de Monitoreo SNMP licenciado para 600 Dispositivos, Monitoreo de consumos de anchos de banda, alarmas tipo PRTG configurado. Proveer dos pantallas de 42", un servidor para la visualizacion de la gestion y monitoreo.</t>
  </si>
  <si>
    <t>Realizar la adecuacion del espacio fisico para un operador NOC con ventana de visualizacion de la infraestructura, puesto de trabajo completo y ergonomico.</t>
  </si>
  <si>
    <t xml:space="preserve">OTRAS LABORES </t>
  </si>
  <si>
    <t>A</t>
  </si>
  <si>
    <t>Adecuación Cuarto de Nueva UPS</t>
  </si>
  <si>
    <t>A1</t>
  </si>
  <si>
    <t>Piso Antiestático tipo Vinilo - Con conexión a SPT de Telecomunicaciones. - Cuarto de UPS</t>
  </si>
  <si>
    <t>A2</t>
  </si>
  <si>
    <t>Puerta metálica  cortafuego con barra antipánico. - Ingreso a Cuarto de UPS Nueva - Cuarto de UPS Existente y Datacenter  Exclusa, incuye barra antipánico, chapa de seguridad y 2 llaves.</t>
  </si>
  <si>
    <t>A3</t>
  </si>
  <si>
    <t>Refuerzos para Puerta cortafuego - Por puerta  - Anclajes epóxicos, varillas soldadas, etc.</t>
  </si>
  <si>
    <t>A4</t>
  </si>
  <si>
    <t>A5</t>
  </si>
  <si>
    <t xml:space="preserve">Aire Acondicionado de Confort Tipo Paquete o Piso Techo con Refrigerante - conexión al sistema actual o a condensadora. </t>
  </si>
  <si>
    <t>B</t>
  </si>
  <si>
    <t>Adecuación fisica exclusa de Entrada a CCP</t>
  </si>
  <si>
    <t>B1</t>
  </si>
  <si>
    <t>B2</t>
  </si>
  <si>
    <t>B3</t>
  </si>
  <si>
    <t>Pañetes y resanes para zona de exclusa CCP.</t>
  </si>
  <si>
    <t>B4</t>
  </si>
  <si>
    <t>Pintura - Zona Nueva área de exclusa CCP - muros. Pintura a base de agua (no inflamable)</t>
  </si>
  <si>
    <t>C</t>
  </si>
  <si>
    <t>Adecuación puestos de trabajo contiguos al CCP</t>
  </si>
  <si>
    <t>C1</t>
  </si>
  <si>
    <t xml:space="preserve">Adecuación de Mobiliario adyacente al Datacenter. Movimiento de Isla (de requerirse) y su respectivo cableado de datos y  eléctrico . 
Movimiento y/o modificación física, adaptación de estructura de mobiliario en la zona aledaña al datacenter que consta de 2 puestos y un punto de impresoras, zona circular junto al datacenter que encierra una columna estructural, incluye modificación del drywall, traslado del mueble, modificación y/o traslado del muro enchapado del punto de impresoras.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</si>
</sst>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quot;#,##0;[Red]\-&quot;$&quot;#,##0"/>
    <numFmt numFmtId="165" formatCode="&quot;$&quot;#,##0.00;[Red]\-&quot;$&quot;#,##0.00"/>
    <numFmt numFmtId="166" formatCode="0.00_ ;[Red]\-0.00\ "/>
    <numFmt numFmtId="167" formatCode="&quot;$&quot;\ #,##0"/>
    <numFmt numFmtId="168" formatCode="#,##0.0"/>
  </numFmts>
  <fonts count="13" x14ac:knownFonts="1">
    <font>
      <sz val="11"/>
      <color theme="1"/>
      <name val="Calibri"/>
      <family val="2"/>
      <scheme val="minor"/>
    </font>
    <font>
      <sz val="10"/>
      <name val="Arial"/>
      <family val="2"/>
    </font>
    <font>
      <b/>
      <sz val="10"/>
      <name val="Arial"/>
      <family val="2"/>
    </font>
    <font>
      <b/>
      <sz val="10"/>
      <color indexed="8"/>
      <name val="Arial"/>
      <family val="2"/>
    </font>
    <font>
      <b/>
      <sz val="10"/>
      <color theme="1"/>
      <name val="Arial"/>
      <family val="2"/>
    </font>
    <font>
      <sz val="10"/>
      <color theme="1"/>
      <name val="Arial"/>
      <family val="2"/>
    </font>
    <font>
      <b/>
      <u/>
      <sz val="10"/>
      <color theme="1"/>
      <name val="Arial"/>
      <family val="2"/>
    </font>
    <font>
      <sz val="10"/>
      <color indexed="8"/>
      <name val="Arial"/>
      <family val="2"/>
    </font>
    <font>
      <b/>
      <i/>
      <sz val="10"/>
      <color theme="1"/>
      <name val="Arial"/>
      <family val="2"/>
    </font>
    <font>
      <i/>
      <sz val="10"/>
      <name val="Arial"/>
      <family val="2"/>
    </font>
    <font>
      <i/>
      <sz val="10"/>
      <color indexed="8"/>
      <name val="Arial"/>
      <family val="2"/>
    </font>
    <font>
      <i/>
      <sz val="10"/>
      <color theme="1"/>
      <name val="Arial"/>
      <family val="2"/>
    </font>
    <font>
      <b/>
      <sz val="12"/>
      <color theme="1"/>
      <name val="Arial"/>
      <family val="2"/>
    </font>
  </fonts>
  <fills count="11">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0" tint="-0.49998474074526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2"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99">
    <xf numFmtId="0" fontId="0" fillId="0" borderId="0" xfId="0"/>
    <xf numFmtId="0" fontId="1" fillId="7" borderId="0" xfId="0" applyFont="1" applyFill="1" applyBorder="1" applyAlignment="1">
      <alignment horizontal="left"/>
    </xf>
    <xf numFmtId="0" fontId="2" fillId="3" borderId="5" xfId="0" applyNumberFormat="1" applyFont="1" applyFill="1" applyBorder="1" applyAlignment="1" applyProtection="1">
      <alignment horizontal="center" vertical="center"/>
    </xf>
    <xf numFmtId="0" fontId="2" fillId="3" borderId="6" xfId="0" applyNumberFormat="1" applyFont="1" applyFill="1" applyBorder="1" applyAlignment="1" applyProtection="1">
      <alignment horizontal="center" vertical="center" wrapText="1"/>
    </xf>
    <xf numFmtId="0" fontId="2" fillId="3" borderId="6" xfId="0" applyNumberFormat="1" applyFont="1" applyFill="1" applyBorder="1" applyAlignment="1" applyProtection="1">
      <alignment horizontal="center" vertical="center"/>
    </xf>
    <xf numFmtId="166" fontId="2" fillId="3" borderId="6" xfId="0" applyNumberFormat="1"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165" fontId="2" fillId="3" borderId="7" xfId="0" applyNumberFormat="1" applyFont="1" applyFill="1" applyBorder="1" applyAlignment="1" applyProtection="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xf>
    <xf numFmtId="166" fontId="4" fillId="2" borderId="3" xfId="0" applyNumberFormat="1" applyFont="1" applyFill="1" applyBorder="1" applyAlignment="1">
      <alignment horizontal="center"/>
    </xf>
    <xf numFmtId="165" fontId="4" fillId="2" borderId="4" xfId="0" applyNumberFormat="1" applyFont="1" applyFill="1" applyBorder="1" applyAlignment="1">
      <alignment horizontal="center"/>
    </xf>
    <xf numFmtId="3" fontId="1" fillId="0" borderId="8" xfId="0" applyNumberFormat="1" applyFont="1" applyFill="1" applyBorder="1" applyAlignment="1">
      <alignment horizontal="center" vertical="center"/>
    </xf>
    <xf numFmtId="0" fontId="3" fillId="0" borderId="1" xfId="1"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center" vertical="center"/>
    </xf>
    <xf numFmtId="165" fontId="5" fillId="0" borderId="9" xfId="0" applyNumberFormat="1" applyFont="1" applyFill="1" applyBorder="1" applyAlignment="1">
      <alignment horizontal="center" vertical="center"/>
    </xf>
    <xf numFmtId="0" fontId="4" fillId="7" borderId="0" xfId="0" applyFont="1" applyFill="1" applyBorder="1" applyAlignment="1">
      <alignment horizontal="left"/>
    </xf>
    <xf numFmtId="0" fontId="5" fillId="5" borderId="1" xfId="0" applyFont="1" applyFill="1" applyBorder="1" applyAlignment="1">
      <alignment wrapText="1"/>
    </xf>
    <xf numFmtId="164" fontId="3" fillId="5" borderId="1" xfId="0" applyNumberFormat="1" applyFont="1" applyFill="1" applyBorder="1" applyAlignment="1">
      <alignment horizontal="right" vertical="center"/>
    </xf>
    <xf numFmtId="0" fontId="5" fillId="7" borderId="0" xfId="0" applyFont="1" applyFill="1" applyBorder="1" applyAlignment="1">
      <alignment horizontal="center" vertical="center"/>
    </xf>
    <xf numFmtId="0" fontId="3" fillId="7" borderId="0" xfId="0" applyFont="1" applyFill="1" applyBorder="1" applyAlignment="1">
      <alignment horizontal="right" wrapText="1"/>
    </xf>
    <xf numFmtId="0" fontId="5" fillId="7" borderId="0" xfId="0" applyFont="1" applyFill="1" applyBorder="1" applyAlignment="1">
      <alignment horizontal="right"/>
    </xf>
    <xf numFmtId="166" fontId="5" fillId="7" borderId="0" xfId="0" applyNumberFormat="1" applyFont="1" applyFill="1" applyBorder="1" applyAlignment="1">
      <alignment horizontal="center"/>
    </xf>
    <xf numFmtId="0" fontId="6" fillId="7" borderId="0" xfId="0" applyFont="1" applyFill="1" applyBorder="1" applyAlignment="1">
      <alignment horizontal="left" vertical="center" wrapText="1"/>
    </xf>
    <xf numFmtId="0" fontId="5" fillId="7" borderId="0" xfId="0" applyFont="1" applyFill="1" applyBorder="1"/>
    <xf numFmtId="166" fontId="5" fillId="7" borderId="0" xfId="0" applyNumberFormat="1" applyFont="1" applyFill="1" applyBorder="1" applyAlignment="1">
      <alignment horizontal="center" vertical="center"/>
    </xf>
    <xf numFmtId="0" fontId="5" fillId="0" borderId="0" xfId="0" applyFont="1"/>
    <xf numFmtId="0" fontId="2" fillId="3"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166" fontId="2" fillId="3" borderId="1" xfId="0" applyNumberFormat="1"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165" fontId="2" fillId="3" borderId="1" xfId="0" applyNumberFormat="1" applyFont="1" applyFill="1" applyBorder="1" applyAlignment="1" applyProtection="1">
      <alignment horizontal="center" vertical="center"/>
    </xf>
    <xf numFmtId="0" fontId="4" fillId="4" borderId="1" xfId="0" applyFont="1" applyFill="1" applyBorder="1" applyAlignment="1">
      <alignment horizontal="left" vertical="center"/>
    </xf>
    <xf numFmtId="0" fontId="4" fillId="4" borderId="1" xfId="0" applyFont="1" applyFill="1" applyBorder="1" applyAlignment="1">
      <alignment horizontal="center" wrapText="1"/>
    </xf>
    <xf numFmtId="0" fontId="4" fillId="4" borderId="1" xfId="0" applyFont="1" applyFill="1" applyBorder="1" applyAlignment="1">
      <alignment horizontal="center"/>
    </xf>
    <xf numFmtId="166" fontId="4" fillId="4" borderId="1" xfId="0" applyNumberFormat="1" applyFont="1" applyFill="1" applyBorder="1" applyAlignment="1">
      <alignment horizontal="center"/>
    </xf>
    <xf numFmtId="165" fontId="4" fillId="4" borderId="1" xfId="0" applyNumberFormat="1" applyFont="1" applyFill="1" applyBorder="1" applyAlignment="1">
      <alignment horizontal="center"/>
    </xf>
    <xf numFmtId="3" fontId="1" fillId="0" borderId="1" xfId="0" applyNumberFormat="1" applyFont="1" applyFill="1" applyBorder="1" applyAlignment="1">
      <alignment horizontal="center" vertical="center"/>
    </xf>
    <xf numFmtId="0" fontId="7" fillId="0" borderId="1" xfId="1" applyNumberFormat="1" applyFont="1" applyFill="1" applyBorder="1" applyAlignment="1">
      <alignment horizontal="left" vertical="center" wrapText="1"/>
    </xf>
    <xf numFmtId="166" fontId="5" fillId="5" borderId="1" xfId="0" applyNumberFormat="1" applyFont="1" applyFill="1" applyBorder="1" applyAlignment="1">
      <alignment horizontal="center" vertical="center" wrapText="1"/>
    </xf>
    <xf numFmtId="167" fontId="5" fillId="6" borderId="1" xfId="0" applyNumberFormat="1" applyFont="1" applyFill="1" applyBorder="1" applyAlignment="1">
      <alignment horizontal="center" vertical="center"/>
    </xf>
    <xf numFmtId="165" fontId="5" fillId="7" borderId="1" xfId="0" applyNumberFormat="1" applyFont="1" applyFill="1" applyBorder="1" applyAlignment="1">
      <alignment horizontal="center" vertical="center"/>
    </xf>
    <xf numFmtId="0" fontId="7" fillId="7" borderId="1" xfId="1" applyNumberFormat="1" applyFont="1" applyFill="1" applyBorder="1" applyAlignment="1">
      <alignment horizontal="left" vertical="center" wrapText="1"/>
    </xf>
    <xf numFmtId="165" fontId="5" fillId="0" borderId="1" xfId="0" applyNumberFormat="1" applyFont="1" applyFill="1" applyBorder="1" applyAlignment="1">
      <alignment horizontal="center" vertical="center"/>
    </xf>
    <xf numFmtId="0" fontId="5" fillId="8" borderId="1" xfId="0" applyFont="1" applyFill="1" applyBorder="1" applyAlignment="1">
      <alignment horizontal="center" vertical="center"/>
    </xf>
    <xf numFmtId="0" fontId="3" fillId="8" borderId="1" xfId="0" applyFont="1" applyFill="1" applyBorder="1" applyAlignment="1">
      <alignment horizontal="right" wrapText="1"/>
    </xf>
    <xf numFmtId="0" fontId="5" fillId="8" borderId="1" xfId="0" applyFont="1" applyFill="1" applyBorder="1" applyAlignment="1">
      <alignment horizontal="right"/>
    </xf>
    <xf numFmtId="166" fontId="5" fillId="8" borderId="1" xfId="0" applyNumberFormat="1" applyFont="1" applyFill="1" applyBorder="1" applyAlignment="1">
      <alignment horizontal="center"/>
    </xf>
    <xf numFmtId="165" fontId="3" fillId="8" borderId="1" xfId="0" applyNumberFormat="1" applyFont="1" applyFill="1" applyBorder="1" applyAlignment="1">
      <alignment horizontal="center" vertical="center"/>
    </xf>
    <xf numFmtId="168" fontId="1" fillId="0" borderId="1" xfId="0" applyNumberFormat="1" applyFont="1" applyFill="1" applyBorder="1" applyAlignment="1">
      <alignment horizontal="center" vertical="center"/>
    </xf>
    <xf numFmtId="0" fontId="4" fillId="4" borderId="1" xfId="0" applyFont="1" applyFill="1" applyBorder="1" applyAlignment="1">
      <alignment horizontal="left"/>
    </xf>
    <xf numFmtId="4" fontId="1" fillId="0" borderId="1" xfId="0" applyNumberFormat="1" applyFont="1" applyFill="1" applyBorder="1" applyAlignment="1">
      <alignment horizontal="center" vertical="center"/>
    </xf>
    <xf numFmtId="15" fontId="8" fillId="4" borderId="1" xfId="0" applyNumberFormat="1" applyFont="1" applyFill="1" applyBorder="1" applyAlignment="1">
      <alignment horizontal="left" vertical="center"/>
    </xf>
    <xf numFmtId="15" fontId="8" fillId="4" borderId="1" xfId="0" applyNumberFormat="1" applyFont="1" applyFill="1" applyBorder="1" applyAlignment="1">
      <alignment horizontal="center" wrapText="1"/>
    </xf>
    <xf numFmtId="15" fontId="8" fillId="4" borderId="1" xfId="0" applyNumberFormat="1" applyFont="1" applyFill="1" applyBorder="1" applyAlignment="1">
      <alignment horizontal="center"/>
    </xf>
    <xf numFmtId="15" fontId="9" fillId="0" borderId="1" xfId="0" applyNumberFormat="1" applyFont="1" applyFill="1" applyBorder="1" applyAlignment="1">
      <alignment horizontal="center" vertical="center"/>
    </xf>
    <xf numFmtId="15" fontId="10" fillId="0" borderId="1" xfId="1" applyNumberFormat="1" applyFont="1" applyFill="1" applyBorder="1" applyAlignment="1">
      <alignment horizontal="left" vertical="center" wrapText="1"/>
    </xf>
    <xf numFmtId="15" fontId="8" fillId="0" borderId="1" xfId="0" applyNumberFormat="1" applyFont="1" applyFill="1" applyBorder="1" applyAlignment="1">
      <alignment horizontal="center" vertical="center" wrapText="1"/>
    </xf>
    <xf numFmtId="15" fontId="11" fillId="5" borderId="1" xfId="0" applyNumberFormat="1" applyFont="1" applyFill="1" applyBorder="1" applyAlignment="1">
      <alignment horizontal="center" vertical="center" wrapText="1"/>
    </xf>
    <xf numFmtId="15" fontId="10" fillId="7" borderId="1" xfId="1"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3" fillId="8" borderId="1" xfId="0" applyFont="1" applyFill="1" applyBorder="1" applyAlignment="1">
      <alignment horizontal="center" vertical="center" wrapText="1"/>
    </xf>
    <xf numFmtId="0" fontId="5" fillId="7" borderId="0" xfId="0" applyFont="1" applyFill="1"/>
    <xf numFmtId="0" fontId="5" fillId="7" borderId="0" xfId="0" applyFont="1" applyFill="1" applyAlignment="1">
      <alignment vertical="center" wrapText="1"/>
    </xf>
    <xf numFmtId="166" fontId="5" fillId="7" borderId="0" xfId="0" applyNumberFormat="1" applyFont="1" applyFill="1" applyAlignment="1">
      <alignment horizontal="center" vertical="center"/>
    </xf>
    <xf numFmtId="0" fontId="5" fillId="7" borderId="0" xfId="0" applyFont="1" applyFill="1" applyAlignment="1">
      <alignment horizontal="right" vertical="center"/>
    </xf>
    <xf numFmtId="165" fontId="5" fillId="7" borderId="0" xfId="0" applyNumberFormat="1" applyFont="1" applyFill="1" applyAlignment="1">
      <alignment horizontal="center" vertical="center"/>
    </xf>
    <xf numFmtId="0" fontId="5" fillId="7" borderId="0" xfId="0" applyFont="1" applyFill="1" applyAlignment="1">
      <alignment vertical="center"/>
    </xf>
    <xf numFmtId="165" fontId="5" fillId="7" borderId="0" xfId="0" applyNumberFormat="1" applyFont="1" applyFill="1" applyAlignment="1">
      <alignment vertical="center"/>
    </xf>
    <xf numFmtId="0" fontId="5" fillId="9" borderId="2" xfId="0" applyFont="1" applyFill="1" applyBorder="1" applyAlignment="1">
      <alignment vertical="center"/>
    </xf>
    <xf numFmtId="165" fontId="5" fillId="9" borderId="4" xfId="0" applyNumberFormat="1" applyFont="1" applyFill="1" applyBorder="1" applyAlignment="1">
      <alignment vertical="center"/>
    </xf>
    <xf numFmtId="0" fontId="5" fillId="7" borderId="0" xfId="0" applyFont="1" applyFill="1" applyBorder="1" applyAlignment="1">
      <alignment vertical="center"/>
    </xf>
    <xf numFmtId="0" fontId="5" fillId="7" borderId="0" xfId="0" applyFont="1" applyFill="1" applyBorder="1" applyAlignment="1">
      <alignment vertical="center" wrapText="1"/>
    </xf>
    <xf numFmtId="165" fontId="5" fillId="7" borderId="0" xfId="0" applyNumberFormat="1" applyFont="1" applyFill="1" applyBorder="1" applyAlignment="1">
      <alignment vertical="center"/>
    </xf>
    <xf numFmtId="0" fontId="4" fillId="0" borderId="0" xfId="0" applyFont="1"/>
    <xf numFmtId="0" fontId="5" fillId="0" borderId="1" xfId="0" applyFont="1" applyBorder="1" applyAlignment="1">
      <alignment wrapText="1"/>
    </xf>
    <xf numFmtId="0" fontId="12" fillId="0" borderId="1" xfId="0" applyFont="1" applyBorder="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center" wrapText="1"/>
    </xf>
    <xf numFmtId="0" fontId="4" fillId="9" borderId="3" xfId="0" applyFont="1" applyFill="1" applyBorder="1" applyAlignment="1">
      <alignment horizontal="center" vertical="center" wrapText="1"/>
    </xf>
    <xf numFmtId="0" fontId="4" fillId="5" borderId="10" xfId="0" applyFont="1" applyFill="1" applyBorder="1" applyAlignment="1">
      <alignment horizontal="right"/>
    </xf>
    <xf numFmtId="0" fontId="4" fillId="5" borderId="11" xfId="0" applyFont="1" applyFill="1" applyBorder="1" applyAlignment="1">
      <alignment horizontal="right"/>
    </xf>
    <xf numFmtId="0" fontId="4" fillId="5" borderId="12" xfId="0" applyFont="1" applyFill="1" applyBorder="1" applyAlignment="1">
      <alignment horizontal="right"/>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5" fillId="0" borderId="0" xfId="0" applyFont="1" applyAlignment="1">
      <alignment horizontal="center" vertical="center" wrapText="1"/>
    </xf>
    <xf numFmtId="0" fontId="2" fillId="10" borderId="10" xfId="0" applyFont="1" applyFill="1" applyBorder="1" applyAlignment="1">
      <alignment horizontal="center"/>
    </xf>
    <xf numFmtId="0" fontId="2" fillId="10" borderId="11" xfId="0" applyFont="1" applyFill="1" applyBorder="1" applyAlignment="1">
      <alignment horizontal="center"/>
    </xf>
    <xf numFmtId="0" fontId="2" fillId="10" borderId="12" xfId="0" applyFont="1" applyFill="1" applyBorder="1" applyAlignment="1">
      <alignment horizontal="center"/>
    </xf>
    <xf numFmtId="0" fontId="3" fillId="8" borderId="1" xfId="0" applyFont="1" applyFill="1" applyBorder="1" applyAlignment="1">
      <alignment horizontal="left" wrapText="1"/>
    </xf>
    <xf numFmtId="3" fontId="1" fillId="0" borderId="1" xfId="0" applyNumberFormat="1" applyFont="1" applyFill="1" applyBorder="1" applyAlignment="1">
      <alignment horizontal="center" vertical="center" wrapText="1"/>
    </xf>
    <xf numFmtId="167" fontId="5" fillId="6" borderId="1" xfId="0" applyNumberFormat="1" applyFont="1" applyFill="1" applyBorder="1" applyAlignment="1">
      <alignment horizontal="center" vertical="center" wrapText="1"/>
    </xf>
    <xf numFmtId="165" fontId="5" fillId="7" borderId="1" xfId="0" applyNumberFormat="1" applyFont="1" applyFill="1" applyBorder="1" applyAlignment="1">
      <alignment horizontal="center" vertical="center" wrapText="1"/>
    </xf>
    <xf numFmtId="0" fontId="1" fillId="7" borderId="1" xfId="1" applyNumberFormat="1" applyFont="1" applyFill="1" applyBorder="1" applyAlignment="1">
      <alignment horizontal="left" vertical="center" wrapText="1"/>
    </xf>
    <xf numFmtId="164" fontId="3" fillId="7" borderId="0" xfId="0" applyNumberFormat="1" applyFont="1" applyFill="1" applyBorder="1" applyAlignment="1">
      <alignment horizontal="right" vertical="center"/>
    </xf>
  </cellXfs>
  <cellStyles count="2">
    <cellStyle name="Normal" xfId="0" builtinId="0"/>
    <cellStyle name="Normal 10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686663</xdr:colOff>
      <xdr:row>0</xdr:row>
      <xdr:rowOff>745388</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509623" cy="74538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9"/>
  <sheetViews>
    <sheetView tabSelected="1" topLeftCell="A70" zoomScale="80" zoomScaleNormal="80" workbookViewId="0">
      <selection activeCell="F28" sqref="F28"/>
    </sheetView>
  </sheetViews>
  <sheetFormatPr baseColWidth="10" defaultColWidth="11.5546875" defaultRowHeight="13.2" x14ac:dyDescent="0.25"/>
  <cols>
    <col min="1" max="1" width="12" style="29" customWidth="1"/>
    <col min="2" max="2" width="115.21875" style="29" customWidth="1"/>
    <col min="3" max="3" width="10.44140625" style="29" customWidth="1"/>
    <col min="4" max="4" width="13.44140625" style="29" customWidth="1"/>
    <col min="5" max="5" width="13.77734375" style="29" customWidth="1"/>
    <col min="6" max="6" width="21.77734375" style="29" bestFit="1" customWidth="1"/>
    <col min="7" max="16384" width="11.5546875" style="29"/>
  </cols>
  <sheetData>
    <row r="1" spans="1:6" ht="63.6" customHeight="1" x14ac:dyDescent="0.25">
      <c r="A1" s="86" t="s">
        <v>112</v>
      </c>
      <c r="B1" s="87"/>
      <c r="C1" s="87"/>
      <c r="D1" s="87"/>
      <c r="E1" s="87"/>
      <c r="F1" s="88"/>
    </row>
    <row r="2" spans="1:6" ht="26.4" x14ac:dyDescent="0.25">
      <c r="A2" s="30" t="s">
        <v>0</v>
      </c>
      <c r="B2" s="31" t="s">
        <v>119</v>
      </c>
      <c r="C2" s="30" t="s">
        <v>120</v>
      </c>
      <c r="D2" s="32" t="s">
        <v>121</v>
      </c>
      <c r="E2" s="33" t="s">
        <v>1</v>
      </c>
      <c r="F2" s="34" t="s">
        <v>2</v>
      </c>
    </row>
    <row r="3" spans="1:6" x14ac:dyDescent="0.25">
      <c r="A3" s="35" t="s">
        <v>3</v>
      </c>
      <c r="B3" s="36"/>
      <c r="C3" s="37"/>
      <c r="D3" s="38"/>
      <c r="E3" s="38"/>
      <c r="F3" s="39"/>
    </row>
    <row r="4" spans="1:6" ht="39.6" x14ac:dyDescent="0.25">
      <c r="A4" s="40" t="s">
        <v>4</v>
      </c>
      <c r="B4" s="41" t="s">
        <v>5</v>
      </c>
      <c r="C4" s="15" t="s">
        <v>6</v>
      </c>
      <c r="D4" s="42">
        <v>1</v>
      </c>
      <c r="E4" s="43"/>
      <c r="F4" s="44">
        <f t="shared" ref="F4:F5" si="0">D4*E4</f>
        <v>0</v>
      </c>
    </row>
    <row r="5" spans="1:6" ht="52.8" x14ac:dyDescent="0.25">
      <c r="A5" s="40" t="s">
        <v>7</v>
      </c>
      <c r="B5" s="41" t="s">
        <v>8</v>
      </c>
      <c r="C5" s="15" t="s">
        <v>6</v>
      </c>
      <c r="D5" s="42">
        <v>1</v>
      </c>
      <c r="E5" s="43"/>
      <c r="F5" s="44">
        <f t="shared" si="0"/>
        <v>0</v>
      </c>
    </row>
    <row r="6" spans="1:6" ht="39.6" x14ac:dyDescent="0.25">
      <c r="A6" s="40" t="s">
        <v>9</v>
      </c>
      <c r="B6" s="45" t="s">
        <v>10</v>
      </c>
      <c r="C6" s="15" t="s">
        <v>6</v>
      </c>
      <c r="D6" s="42">
        <v>1</v>
      </c>
      <c r="E6" s="43"/>
      <c r="F6" s="46">
        <f>D6*E6</f>
        <v>0</v>
      </c>
    </row>
    <row r="7" spans="1:6" x14ac:dyDescent="0.25">
      <c r="A7" s="47"/>
      <c r="B7" s="48"/>
      <c r="C7" s="49"/>
      <c r="D7" s="50"/>
      <c r="E7" s="50"/>
      <c r="F7" s="51">
        <f>SUM(F3:F6)</f>
        <v>0</v>
      </c>
    </row>
    <row r="8" spans="1:6" x14ac:dyDescent="0.25">
      <c r="A8" s="35" t="s">
        <v>11</v>
      </c>
      <c r="B8" s="36"/>
      <c r="C8" s="37"/>
      <c r="D8" s="38"/>
      <c r="E8" s="38"/>
      <c r="F8" s="39"/>
    </row>
    <row r="9" spans="1:6" ht="26.4" x14ac:dyDescent="0.25">
      <c r="A9" s="40" t="s">
        <v>12</v>
      </c>
      <c r="B9" s="41" t="s">
        <v>13</v>
      </c>
      <c r="C9" s="15" t="s">
        <v>6</v>
      </c>
      <c r="D9" s="42">
        <v>1</v>
      </c>
      <c r="E9" s="43"/>
      <c r="F9" s="44">
        <f t="shared" ref="F9:F21" si="1">D9*E9</f>
        <v>0</v>
      </c>
    </row>
    <row r="10" spans="1:6" ht="26.4" x14ac:dyDescent="0.25">
      <c r="A10" s="40" t="s">
        <v>14</v>
      </c>
      <c r="B10" s="41" t="s">
        <v>15</v>
      </c>
      <c r="C10" s="15" t="s">
        <v>6</v>
      </c>
      <c r="D10" s="42">
        <v>1</v>
      </c>
      <c r="E10" s="43"/>
      <c r="F10" s="44">
        <f t="shared" si="1"/>
        <v>0</v>
      </c>
    </row>
    <row r="11" spans="1:6" x14ac:dyDescent="0.25">
      <c r="A11" s="40" t="s">
        <v>16</v>
      </c>
      <c r="B11" s="41" t="s">
        <v>17</v>
      </c>
      <c r="C11" s="15" t="s">
        <v>6</v>
      </c>
      <c r="D11" s="42">
        <v>1</v>
      </c>
      <c r="E11" s="43"/>
      <c r="F11" s="44">
        <f t="shared" si="1"/>
        <v>0</v>
      </c>
    </row>
    <row r="12" spans="1:6" x14ac:dyDescent="0.25">
      <c r="A12" s="40" t="s">
        <v>18</v>
      </c>
      <c r="B12" s="41" t="s">
        <v>19</v>
      </c>
      <c r="C12" s="15" t="s">
        <v>6</v>
      </c>
      <c r="D12" s="42">
        <v>1</v>
      </c>
      <c r="E12" s="43"/>
      <c r="F12" s="44">
        <f t="shared" si="1"/>
        <v>0</v>
      </c>
    </row>
    <row r="13" spans="1:6" x14ac:dyDescent="0.25">
      <c r="A13" s="40" t="s">
        <v>20</v>
      </c>
      <c r="B13" s="41" t="s">
        <v>123</v>
      </c>
      <c r="C13" s="15" t="s">
        <v>21</v>
      </c>
      <c r="D13" s="42">
        <v>2</v>
      </c>
      <c r="E13" s="43"/>
      <c r="F13" s="44">
        <f>D13*E13</f>
        <v>0</v>
      </c>
    </row>
    <row r="14" spans="1:6" x14ac:dyDescent="0.25">
      <c r="A14" s="40" t="s">
        <v>22</v>
      </c>
      <c r="B14" s="41" t="s">
        <v>23</v>
      </c>
      <c r="C14" s="15" t="s">
        <v>24</v>
      </c>
      <c r="D14" s="42">
        <v>2</v>
      </c>
      <c r="E14" s="43"/>
      <c r="F14" s="44">
        <f t="shared" si="1"/>
        <v>0</v>
      </c>
    </row>
    <row r="15" spans="1:6" x14ac:dyDescent="0.25">
      <c r="A15" s="40" t="s">
        <v>25</v>
      </c>
      <c r="B15" s="41" t="s">
        <v>26</v>
      </c>
      <c r="C15" s="15" t="s">
        <v>6</v>
      </c>
      <c r="D15" s="42">
        <v>1</v>
      </c>
      <c r="E15" s="43"/>
      <c r="F15" s="44">
        <f t="shared" si="1"/>
        <v>0</v>
      </c>
    </row>
    <row r="16" spans="1:6" x14ac:dyDescent="0.25">
      <c r="A16" s="40" t="s">
        <v>27</v>
      </c>
      <c r="B16" s="41" t="s">
        <v>28</v>
      </c>
      <c r="C16" s="15" t="s">
        <v>6</v>
      </c>
      <c r="D16" s="42">
        <v>1</v>
      </c>
      <c r="E16" s="43"/>
      <c r="F16" s="44">
        <f t="shared" si="1"/>
        <v>0</v>
      </c>
    </row>
    <row r="17" spans="1:6" ht="26.4" x14ac:dyDescent="0.25">
      <c r="A17" s="40" t="s">
        <v>29</v>
      </c>
      <c r="B17" s="41" t="s">
        <v>30</v>
      </c>
      <c r="C17" s="15" t="s">
        <v>31</v>
      </c>
      <c r="D17" s="42">
        <v>67</v>
      </c>
      <c r="E17" s="43"/>
      <c r="F17" s="44">
        <f t="shared" si="1"/>
        <v>0</v>
      </c>
    </row>
    <row r="18" spans="1:6" x14ac:dyDescent="0.25">
      <c r="A18" s="40" t="s">
        <v>32</v>
      </c>
      <c r="B18" s="41" t="s">
        <v>33</v>
      </c>
      <c r="C18" s="15" t="s">
        <v>21</v>
      </c>
      <c r="D18" s="42">
        <v>1</v>
      </c>
      <c r="E18" s="43"/>
      <c r="F18" s="44">
        <f t="shared" si="1"/>
        <v>0</v>
      </c>
    </row>
    <row r="19" spans="1:6" ht="26.4" x14ac:dyDescent="0.25">
      <c r="A19" s="40" t="s">
        <v>34</v>
      </c>
      <c r="B19" s="41" t="s">
        <v>35</v>
      </c>
      <c r="C19" s="15" t="s">
        <v>36</v>
      </c>
      <c r="D19" s="42">
        <v>1</v>
      </c>
      <c r="E19" s="43"/>
      <c r="F19" s="44">
        <f t="shared" si="1"/>
        <v>0</v>
      </c>
    </row>
    <row r="20" spans="1:6" x14ac:dyDescent="0.25">
      <c r="A20" s="40" t="s">
        <v>37</v>
      </c>
      <c r="B20" s="41" t="s">
        <v>38</v>
      </c>
      <c r="C20" s="15" t="s">
        <v>6</v>
      </c>
      <c r="D20" s="42">
        <v>1</v>
      </c>
      <c r="E20" s="43"/>
      <c r="F20" s="44">
        <f t="shared" si="1"/>
        <v>0</v>
      </c>
    </row>
    <row r="21" spans="1:6" ht="26.4" x14ac:dyDescent="0.25">
      <c r="A21" s="40" t="s">
        <v>39</v>
      </c>
      <c r="B21" s="41" t="s">
        <v>40</v>
      </c>
      <c r="C21" s="15" t="s">
        <v>6</v>
      </c>
      <c r="D21" s="42">
        <v>1</v>
      </c>
      <c r="E21" s="43"/>
      <c r="F21" s="46">
        <f t="shared" si="1"/>
        <v>0</v>
      </c>
    </row>
    <row r="22" spans="1:6" x14ac:dyDescent="0.25">
      <c r="A22" s="40" t="s">
        <v>41</v>
      </c>
      <c r="B22" s="41" t="s">
        <v>42</v>
      </c>
      <c r="C22" s="15" t="s">
        <v>21</v>
      </c>
      <c r="D22" s="42">
        <v>1</v>
      </c>
      <c r="E22" s="43"/>
      <c r="F22" s="46">
        <f>D22*E22</f>
        <v>0</v>
      </c>
    </row>
    <row r="23" spans="1:6" ht="26.4" x14ac:dyDescent="0.25">
      <c r="A23" s="40" t="s">
        <v>43</v>
      </c>
      <c r="B23" s="41" t="s">
        <v>44</v>
      </c>
      <c r="C23" s="15" t="s">
        <v>6</v>
      </c>
      <c r="D23" s="42">
        <v>1</v>
      </c>
      <c r="E23" s="43"/>
      <c r="F23" s="46">
        <f>D23*E23</f>
        <v>0</v>
      </c>
    </row>
    <row r="24" spans="1:6" ht="39.6" x14ac:dyDescent="0.25">
      <c r="A24" s="54">
        <v>2.16</v>
      </c>
      <c r="B24" s="45" t="s">
        <v>45</v>
      </c>
      <c r="C24" s="15" t="s">
        <v>46</v>
      </c>
      <c r="D24" s="42">
        <v>1</v>
      </c>
      <c r="E24" s="43"/>
      <c r="F24" s="46">
        <f>D24*E24</f>
        <v>0</v>
      </c>
    </row>
    <row r="25" spans="1:6" ht="36" customHeight="1" x14ac:dyDescent="0.25">
      <c r="A25" s="54">
        <v>2.17</v>
      </c>
      <c r="B25" s="45" t="s">
        <v>128</v>
      </c>
      <c r="C25" s="15" t="s">
        <v>46</v>
      </c>
      <c r="D25" s="42">
        <v>1</v>
      </c>
      <c r="E25" s="43"/>
      <c r="F25" s="46">
        <f>D25*E25</f>
        <v>0</v>
      </c>
    </row>
    <row r="26" spans="1:6" ht="34.200000000000003" customHeight="1" x14ac:dyDescent="0.25">
      <c r="A26" s="54">
        <v>2.1800000000000002</v>
      </c>
      <c r="B26" s="45" t="s">
        <v>127</v>
      </c>
      <c r="C26" s="15" t="s">
        <v>46</v>
      </c>
      <c r="D26" s="42">
        <v>1</v>
      </c>
      <c r="E26" s="43"/>
      <c r="F26" s="46">
        <f>D26*E26</f>
        <v>0</v>
      </c>
    </row>
    <row r="27" spans="1:6" x14ac:dyDescent="0.25">
      <c r="A27" s="47"/>
      <c r="B27" s="48"/>
      <c r="C27" s="49"/>
      <c r="D27" s="50"/>
      <c r="E27" s="50"/>
      <c r="F27" s="51">
        <f>SUM(F8:F26)</f>
        <v>0</v>
      </c>
    </row>
    <row r="28" spans="1:6" x14ac:dyDescent="0.25">
      <c r="A28" s="35" t="s">
        <v>47</v>
      </c>
      <c r="B28" s="36"/>
      <c r="C28" s="37"/>
      <c r="D28" s="38"/>
      <c r="E28" s="38"/>
      <c r="F28" s="39"/>
    </row>
    <row r="29" spans="1:6" ht="39.6" x14ac:dyDescent="0.25">
      <c r="A29" s="40" t="s">
        <v>48</v>
      </c>
      <c r="B29" s="41" t="s">
        <v>49</v>
      </c>
      <c r="C29" s="15" t="s">
        <v>21</v>
      </c>
      <c r="D29" s="42">
        <v>34</v>
      </c>
      <c r="E29" s="43"/>
      <c r="F29" s="44">
        <f>D29*E29</f>
        <v>0</v>
      </c>
    </row>
    <row r="30" spans="1:6" ht="26.4" x14ac:dyDescent="0.25">
      <c r="A30" s="40" t="s">
        <v>50</v>
      </c>
      <c r="B30" s="41" t="s">
        <v>51</v>
      </c>
      <c r="C30" s="15" t="s">
        <v>21</v>
      </c>
      <c r="D30" s="42">
        <v>16</v>
      </c>
      <c r="E30" s="43"/>
      <c r="F30" s="44">
        <f>D30*E30</f>
        <v>0</v>
      </c>
    </row>
    <row r="31" spans="1:6" ht="26.4" x14ac:dyDescent="0.25">
      <c r="A31" s="40" t="s">
        <v>52</v>
      </c>
      <c r="B31" s="41" t="s">
        <v>53</v>
      </c>
      <c r="C31" s="15" t="s">
        <v>54</v>
      </c>
      <c r="D31" s="42">
        <v>50</v>
      </c>
      <c r="E31" s="43"/>
      <c r="F31" s="44">
        <f>D31*E31</f>
        <v>0</v>
      </c>
    </row>
    <row r="32" spans="1:6" x14ac:dyDescent="0.25">
      <c r="A32" s="47"/>
      <c r="B32" s="48"/>
      <c r="C32" s="49"/>
      <c r="D32" s="50"/>
      <c r="E32" s="50"/>
      <c r="F32" s="51">
        <f>SUM(F28:F31)</f>
        <v>0</v>
      </c>
    </row>
    <row r="33" spans="1:6" x14ac:dyDescent="0.25">
      <c r="A33" s="35" t="s">
        <v>55</v>
      </c>
      <c r="B33" s="36"/>
      <c r="C33" s="37"/>
      <c r="D33" s="38"/>
      <c r="E33" s="38"/>
      <c r="F33" s="39"/>
    </row>
    <row r="34" spans="1:6" ht="26.4" x14ac:dyDescent="0.25">
      <c r="A34" s="52">
        <v>4.0999999999999996</v>
      </c>
      <c r="B34" s="41" t="s">
        <v>56</v>
      </c>
      <c r="C34" s="15" t="s">
        <v>6</v>
      </c>
      <c r="D34" s="42">
        <v>1</v>
      </c>
      <c r="E34" s="43"/>
      <c r="F34" s="44">
        <f t="shared" ref="F34:F41" si="2">D34*E34</f>
        <v>0</v>
      </c>
    </row>
    <row r="35" spans="1:6" x14ac:dyDescent="0.25">
      <c r="A35" s="52">
        <v>4.2</v>
      </c>
      <c r="B35" s="41" t="s">
        <v>57</v>
      </c>
      <c r="C35" s="15" t="s">
        <v>6</v>
      </c>
      <c r="D35" s="42">
        <v>1</v>
      </c>
      <c r="E35" s="43"/>
      <c r="F35" s="44">
        <f t="shared" si="2"/>
        <v>0</v>
      </c>
    </row>
    <row r="36" spans="1:6" ht="26.4" x14ac:dyDescent="0.25">
      <c r="A36" s="52">
        <v>4.3</v>
      </c>
      <c r="B36" s="41" t="s">
        <v>58</v>
      </c>
      <c r="C36" s="15" t="s">
        <v>6</v>
      </c>
      <c r="D36" s="42">
        <v>1</v>
      </c>
      <c r="E36" s="43"/>
      <c r="F36" s="44">
        <f t="shared" si="2"/>
        <v>0</v>
      </c>
    </row>
    <row r="37" spans="1:6" x14ac:dyDescent="0.25">
      <c r="A37" s="52">
        <v>4.4000000000000004</v>
      </c>
      <c r="B37" s="41" t="s">
        <v>59</v>
      </c>
      <c r="C37" s="15" t="s">
        <v>6</v>
      </c>
      <c r="D37" s="42">
        <v>1</v>
      </c>
      <c r="E37" s="43"/>
      <c r="F37" s="44">
        <f t="shared" si="2"/>
        <v>0</v>
      </c>
    </row>
    <row r="38" spans="1:6" x14ac:dyDescent="0.25">
      <c r="A38" s="52">
        <v>4.5</v>
      </c>
      <c r="B38" s="41" t="s">
        <v>60</v>
      </c>
      <c r="C38" s="15" t="s">
        <v>6</v>
      </c>
      <c r="D38" s="42">
        <v>1</v>
      </c>
      <c r="E38" s="43"/>
      <c r="F38" s="44">
        <f t="shared" si="2"/>
        <v>0</v>
      </c>
    </row>
    <row r="39" spans="1:6" ht="39.6" x14ac:dyDescent="0.25">
      <c r="A39" s="52">
        <v>4.5999999999999996</v>
      </c>
      <c r="B39" s="41" t="s">
        <v>61</v>
      </c>
      <c r="C39" s="15" t="s">
        <v>6</v>
      </c>
      <c r="D39" s="42">
        <v>1</v>
      </c>
      <c r="E39" s="43"/>
      <c r="F39" s="44">
        <f t="shared" si="2"/>
        <v>0</v>
      </c>
    </row>
    <row r="40" spans="1:6" x14ac:dyDescent="0.25">
      <c r="A40" s="52">
        <v>4.7</v>
      </c>
      <c r="B40" s="41" t="s">
        <v>62</v>
      </c>
      <c r="C40" s="15" t="s">
        <v>6</v>
      </c>
      <c r="D40" s="42">
        <v>1</v>
      </c>
      <c r="E40" s="43"/>
      <c r="F40" s="44">
        <f t="shared" si="2"/>
        <v>0</v>
      </c>
    </row>
    <row r="41" spans="1:6" ht="26.4" x14ac:dyDescent="0.25">
      <c r="A41" s="52">
        <v>4.8</v>
      </c>
      <c r="B41" s="41" t="s">
        <v>63</v>
      </c>
      <c r="C41" s="15" t="s">
        <v>6</v>
      </c>
      <c r="D41" s="42">
        <v>1</v>
      </c>
      <c r="E41" s="43"/>
      <c r="F41" s="44">
        <f t="shared" si="2"/>
        <v>0</v>
      </c>
    </row>
    <row r="42" spans="1:6" x14ac:dyDescent="0.25">
      <c r="A42" s="47"/>
      <c r="B42" s="48"/>
      <c r="C42" s="49"/>
      <c r="D42" s="50"/>
      <c r="E42" s="50"/>
      <c r="F42" s="51">
        <f>SUM(F33:F41)</f>
        <v>0</v>
      </c>
    </row>
    <row r="43" spans="1:6" x14ac:dyDescent="0.25">
      <c r="A43" s="35" t="s">
        <v>64</v>
      </c>
      <c r="B43" s="36"/>
      <c r="C43" s="37"/>
      <c r="D43" s="38"/>
      <c r="E43" s="38"/>
      <c r="F43" s="39"/>
    </row>
    <row r="44" spans="1:6" ht="26.4" x14ac:dyDescent="0.25">
      <c r="A44" s="52">
        <v>5.0999999999999996</v>
      </c>
      <c r="B44" s="41" t="s">
        <v>65</v>
      </c>
      <c r="C44" s="15" t="s">
        <v>6</v>
      </c>
      <c r="D44" s="42">
        <v>1</v>
      </c>
      <c r="E44" s="43"/>
      <c r="F44" s="44">
        <f>D44*E44</f>
        <v>0</v>
      </c>
    </row>
    <row r="45" spans="1:6" x14ac:dyDescent="0.25">
      <c r="A45" s="52">
        <v>5.2</v>
      </c>
      <c r="B45" s="41" t="s">
        <v>66</v>
      </c>
      <c r="C45" s="15" t="s">
        <v>6</v>
      </c>
      <c r="D45" s="42">
        <v>1</v>
      </c>
      <c r="E45" s="43"/>
      <c r="F45" s="44">
        <f>D45*E45</f>
        <v>0</v>
      </c>
    </row>
    <row r="46" spans="1:6" x14ac:dyDescent="0.25">
      <c r="A46" s="52">
        <v>5.3</v>
      </c>
      <c r="B46" s="41" t="s">
        <v>67</v>
      </c>
      <c r="C46" s="15" t="s">
        <v>6</v>
      </c>
      <c r="D46" s="42">
        <v>2</v>
      </c>
      <c r="E46" s="43"/>
      <c r="F46" s="44">
        <f>D46*E46</f>
        <v>0</v>
      </c>
    </row>
    <row r="47" spans="1:6" x14ac:dyDescent="0.25">
      <c r="A47" s="47"/>
      <c r="B47" s="48"/>
      <c r="C47" s="49"/>
      <c r="D47" s="50"/>
      <c r="E47" s="50"/>
      <c r="F47" s="51">
        <f>SUM(F43:F46)</f>
        <v>0</v>
      </c>
    </row>
    <row r="48" spans="1:6" x14ac:dyDescent="0.25">
      <c r="A48" s="53" t="s">
        <v>68</v>
      </c>
      <c r="B48" s="36"/>
      <c r="C48" s="37"/>
      <c r="D48" s="38"/>
      <c r="E48" s="38"/>
      <c r="F48" s="39"/>
    </row>
    <row r="49" spans="1:6" x14ac:dyDescent="0.25">
      <c r="A49" s="52">
        <v>6.1</v>
      </c>
      <c r="B49" s="45" t="s">
        <v>69</v>
      </c>
      <c r="C49" s="15" t="s">
        <v>6</v>
      </c>
      <c r="D49" s="42">
        <v>1</v>
      </c>
      <c r="E49" s="43"/>
      <c r="F49" s="44">
        <f t="shared" ref="F49:F59" si="3">D49*E49</f>
        <v>0</v>
      </c>
    </row>
    <row r="50" spans="1:6" ht="26.4" x14ac:dyDescent="0.25">
      <c r="A50" s="52">
        <v>6.2</v>
      </c>
      <c r="B50" s="45" t="s">
        <v>70</v>
      </c>
      <c r="C50" s="15" t="s">
        <v>6</v>
      </c>
      <c r="D50" s="42">
        <v>1</v>
      </c>
      <c r="E50" s="43"/>
      <c r="F50" s="44">
        <f t="shared" si="3"/>
        <v>0</v>
      </c>
    </row>
    <row r="51" spans="1:6" ht="26.4" x14ac:dyDescent="0.25">
      <c r="A51" s="52">
        <v>6.3</v>
      </c>
      <c r="B51" s="45" t="s">
        <v>71</v>
      </c>
      <c r="C51" s="15" t="s">
        <v>6</v>
      </c>
      <c r="D51" s="42">
        <v>1</v>
      </c>
      <c r="E51" s="43"/>
      <c r="F51" s="44">
        <f t="shared" si="3"/>
        <v>0</v>
      </c>
    </row>
    <row r="52" spans="1:6" ht="39.6" x14ac:dyDescent="0.25">
      <c r="A52" s="52">
        <v>6.4</v>
      </c>
      <c r="B52" s="45" t="s">
        <v>72</v>
      </c>
      <c r="C52" s="15" t="s">
        <v>6</v>
      </c>
      <c r="D52" s="42">
        <v>1</v>
      </c>
      <c r="E52" s="43"/>
      <c r="F52" s="44">
        <f t="shared" si="3"/>
        <v>0</v>
      </c>
    </row>
    <row r="53" spans="1:6" x14ac:dyDescent="0.25">
      <c r="A53" s="52">
        <v>6.5</v>
      </c>
      <c r="B53" s="45" t="s">
        <v>73</v>
      </c>
      <c r="C53" s="15" t="s">
        <v>21</v>
      </c>
      <c r="D53" s="42">
        <v>28</v>
      </c>
      <c r="E53" s="43"/>
      <c r="F53" s="44">
        <f t="shared" si="3"/>
        <v>0</v>
      </c>
    </row>
    <row r="54" spans="1:6" ht="26.4" x14ac:dyDescent="0.25">
      <c r="A54" s="52">
        <v>6.6</v>
      </c>
      <c r="B54" s="45" t="s">
        <v>74</v>
      </c>
      <c r="C54" s="15" t="s">
        <v>21</v>
      </c>
      <c r="D54" s="42">
        <v>14</v>
      </c>
      <c r="E54" s="43"/>
      <c r="F54" s="44">
        <f t="shared" si="3"/>
        <v>0</v>
      </c>
    </row>
    <row r="55" spans="1:6" x14ac:dyDescent="0.25">
      <c r="A55" s="52">
        <v>6.7</v>
      </c>
      <c r="B55" s="41" t="s">
        <v>75</v>
      </c>
      <c r="C55" s="15" t="s">
        <v>6</v>
      </c>
      <c r="D55" s="42">
        <v>2</v>
      </c>
      <c r="E55" s="43"/>
      <c r="F55" s="44">
        <f t="shared" si="3"/>
        <v>0</v>
      </c>
    </row>
    <row r="56" spans="1:6" x14ac:dyDescent="0.25">
      <c r="A56" s="52">
        <v>6.8</v>
      </c>
      <c r="B56" s="41" t="s">
        <v>76</v>
      </c>
      <c r="C56" s="15" t="s">
        <v>36</v>
      </c>
      <c r="D56" s="42">
        <v>110</v>
      </c>
      <c r="E56" s="43"/>
      <c r="F56" s="44">
        <f t="shared" si="3"/>
        <v>0</v>
      </c>
    </row>
    <row r="57" spans="1:6" ht="26.4" x14ac:dyDescent="0.25">
      <c r="A57" s="52">
        <v>6.9</v>
      </c>
      <c r="B57" s="41" t="s">
        <v>77</v>
      </c>
      <c r="C57" s="15" t="s">
        <v>21</v>
      </c>
      <c r="D57" s="42">
        <v>16</v>
      </c>
      <c r="E57" s="43"/>
      <c r="F57" s="44">
        <f t="shared" si="3"/>
        <v>0</v>
      </c>
    </row>
    <row r="58" spans="1:6" ht="26.4" x14ac:dyDescent="0.25">
      <c r="A58" s="54">
        <v>6.1</v>
      </c>
      <c r="B58" s="41" t="s">
        <v>78</v>
      </c>
      <c r="C58" s="15" t="s">
        <v>54</v>
      </c>
      <c r="D58" s="42">
        <v>10</v>
      </c>
      <c r="E58" s="43"/>
      <c r="F58" s="44">
        <f t="shared" si="3"/>
        <v>0</v>
      </c>
    </row>
    <row r="59" spans="1:6" x14ac:dyDescent="0.25">
      <c r="A59" s="54">
        <v>6.11</v>
      </c>
      <c r="B59" s="41" t="s">
        <v>79</v>
      </c>
      <c r="C59" s="15" t="s">
        <v>6</v>
      </c>
      <c r="D59" s="42">
        <v>1</v>
      </c>
      <c r="E59" s="43"/>
      <c r="F59" s="44">
        <f t="shared" si="3"/>
        <v>0</v>
      </c>
    </row>
    <row r="60" spans="1:6" x14ac:dyDescent="0.25">
      <c r="A60" s="47"/>
      <c r="B60" s="48"/>
      <c r="C60" s="49"/>
      <c r="D60" s="50"/>
      <c r="E60" s="50"/>
      <c r="F60" s="51">
        <f>SUM(F48:F59)</f>
        <v>0</v>
      </c>
    </row>
    <row r="61" spans="1:6" x14ac:dyDescent="0.25">
      <c r="A61" s="55" t="s">
        <v>80</v>
      </c>
      <c r="B61" s="56"/>
      <c r="C61" s="57"/>
      <c r="D61" s="57"/>
      <c r="E61" s="38"/>
      <c r="F61" s="39"/>
    </row>
    <row r="62" spans="1:6" ht="26.4" x14ac:dyDescent="0.25">
      <c r="A62" s="58">
        <v>7.1</v>
      </c>
      <c r="B62" s="59" t="s">
        <v>81</v>
      </c>
      <c r="C62" s="60" t="s">
        <v>6</v>
      </c>
      <c r="D62" s="61">
        <v>1</v>
      </c>
      <c r="E62" s="43"/>
      <c r="F62" s="44">
        <f>D62*E62</f>
        <v>0</v>
      </c>
    </row>
    <row r="63" spans="1:6" ht="26.4" x14ac:dyDescent="0.25">
      <c r="A63" s="58">
        <v>7.2</v>
      </c>
      <c r="B63" s="59" t="s">
        <v>82</v>
      </c>
      <c r="C63" s="60" t="s">
        <v>6</v>
      </c>
      <c r="D63" s="61">
        <v>1</v>
      </c>
      <c r="E63" s="43"/>
      <c r="F63" s="44">
        <f>D63*E63</f>
        <v>0</v>
      </c>
    </row>
    <row r="64" spans="1:6" x14ac:dyDescent="0.25">
      <c r="A64" s="58">
        <v>7.3</v>
      </c>
      <c r="B64" s="62" t="s">
        <v>83</v>
      </c>
      <c r="C64" s="60" t="s">
        <v>6</v>
      </c>
      <c r="D64" s="61">
        <v>1</v>
      </c>
      <c r="E64" s="43"/>
      <c r="F64" s="44">
        <f t="shared" ref="F64:F66" si="4">D64*E64</f>
        <v>0</v>
      </c>
    </row>
    <row r="65" spans="1:6" x14ac:dyDescent="0.25">
      <c r="A65" s="58">
        <v>7.4</v>
      </c>
      <c r="B65" s="62" t="s">
        <v>84</v>
      </c>
      <c r="C65" s="60" t="s">
        <v>6</v>
      </c>
      <c r="D65" s="61">
        <v>1</v>
      </c>
      <c r="E65" s="43"/>
      <c r="F65" s="44">
        <f t="shared" si="4"/>
        <v>0</v>
      </c>
    </row>
    <row r="66" spans="1:6" ht="26.4" x14ac:dyDescent="0.25">
      <c r="A66" s="58">
        <v>7.5</v>
      </c>
      <c r="B66" s="62" t="s">
        <v>85</v>
      </c>
      <c r="C66" s="60" t="s">
        <v>54</v>
      </c>
      <c r="D66" s="61">
        <v>200</v>
      </c>
      <c r="E66" s="43"/>
      <c r="F66" s="44">
        <f t="shared" si="4"/>
        <v>0</v>
      </c>
    </row>
    <row r="67" spans="1:6" ht="26.4" x14ac:dyDescent="0.25">
      <c r="A67" s="58">
        <v>7.6</v>
      </c>
      <c r="B67" s="62" t="s">
        <v>86</v>
      </c>
      <c r="C67" s="60" t="s">
        <v>46</v>
      </c>
      <c r="D67" s="61">
        <v>1</v>
      </c>
      <c r="E67" s="43"/>
      <c r="F67" s="46">
        <f>D67*E67</f>
        <v>0</v>
      </c>
    </row>
    <row r="68" spans="1:6" x14ac:dyDescent="0.25">
      <c r="A68" s="48"/>
      <c r="B68" s="48"/>
      <c r="C68" s="49"/>
      <c r="D68" s="50"/>
      <c r="E68" s="50"/>
      <c r="F68" s="51">
        <f>SUM(F61:F67)</f>
        <v>0</v>
      </c>
    </row>
    <row r="69" spans="1:6" x14ac:dyDescent="0.25">
      <c r="A69" s="53" t="s">
        <v>87</v>
      </c>
      <c r="B69" s="36"/>
      <c r="C69" s="37"/>
      <c r="D69" s="38"/>
      <c r="E69" s="38"/>
      <c r="F69" s="39"/>
    </row>
    <row r="70" spans="1:6" x14ac:dyDescent="0.25">
      <c r="A70" s="52">
        <v>8.1</v>
      </c>
      <c r="B70" s="45" t="s">
        <v>88</v>
      </c>
      <c r="C70" s="15" t="s">
        <v>54</v>
      </c>
      <c r="D70" s="42">
        <v>20</v>
      </c>
      <c r="E70" s="43"/>
      <c r="F70" s="44">
        <f t="shared" ref="F70:F83" si="5">D70*E70</f>
        <v>0</v>
      </c>
    </row>
    <row r="71" spans="1:6" x14ac:dyDescent="0.25">
      <c r="A71" s="52">
        <v>8.1999999999999993</v>
      </c>
      <c r="B71" s="45" t="s">
        <v>89</v>
      </c>
      <c r="C71" s="15" t="s">
        <v>54</v>
      </c>
      <c r="D71" s="42">
        <v>24</v>
      </c>
      <c r="E71" s="43"/>
      <c r="F71" s="44">
        <f t="shared" si="5"/>
        <v>0</v>
      </c>
    </row>
    <row r="72" spans="1:6" x14ac:dyDescent="0.25">
      <c r="A72" s="52">
        <v>8.3000000000000007</v>
      </c>
      <c r="B72" s="45" t="s">
        <v>90</v>
      </c>
      <c r="C72" s="15" t="s">
        <v>54</v>
      </c>
      <c r="D72" s="42">
        <v>144</v>
      </c>
      <c r="E72" s="43"/>
      <c r="F72" s="44">
        <f t="shared" si="5"/>
        <v>0</v>
      </c>
    </row>
    <row r="73" spans="1:6" x14ac:dyDescent="0.25">
      <c r="A73" s="52">
        <v>8.4</v>
      </c>
      <c r="B73" s="45" t="s">
        <v>91</v>
      </c>
      <c r="C73" s="15" t="s">
        <v>54</v>
      </c>
      <c r="D73" s="42">
        <v>48</v>
      </c>
      <c r="E73" s="43"/>
      <c r="F73" s="44">
        <f>D73*E73</f>
        <v>0</v>
      </c>
    </row>
    <row r="74" spans="1:6" x14ac:dyDescent="0.25">
      <c r="A74" s="52">
        <v>8.5</v>
      </c>
      <c r="B74" s="45" t="s">
        <v>92</v>
      </c>
      <c r="C74" s="15" t="s">
        <v>54</v>
      </c>
      <c r="D74" s="42">
        <v>20</v>
      </c>
      <c r="E74" s="43"/>
      <c r="F74" s="44">
        <f t="shared" si="5"/>
        <v>0</v>
      </c>
    </row>
    <row r="75" spans="1:6" x14ac:dyDescent="0.25">
      <c r="A75" s="52">
        <v>8.6</v>
      </c>
      <c r="B75" s="45" t="s">
        <v>93</v>
      </c>
      <c r="C75" s="15" t="s">
        <v>54</v>
      </c>
      <c r="D75" s="42">
        <v>144</v>
      </c>
      <c r="E75" s="43"/>
      <c r="F75" s="44">
        <f t="shared" si="5"/>
        <v>0</v>
      </c>
    </row>
    <row r="76" spans="1:6" x14ac:dyDescent="0.25">
      <c r="A76" s="52">
        <v>8.6999999999999993</v>
      </c>
      <c r="B76" s="45" t="s">
        <v>94</v>
      </c>
      <c r="C76" s="15" t="s">
        <v>54</v>
      </c>
      <c r="D76" s="42">
        <v>576</v>
      </c>
      <c r="E76" s="43"/>
      <c r="F76" s="44">
        <f t="shared" si="5"/>
        <v>0</v>
      </c>
    </row>
    <row r="77" spans="1:6" x14ac:dyDescent="0.25">
      <c r="A77" s="52">
        <v>8.8000000000000007</v>
      </c>
      <c r="B77" s="45" t="s">
        <v>95</v>
      </c>
      <c r="C77" s="15" t="s">
        <v>54</v>
      </c>
      <c r="D77" s="42">
        <v>144</v>
      </c>
      <c r="E77" s="43"/>
      <c r="F77" s="44">
        <f t="shared" si="5"/>
        <v>0</v>
      </c>
    </row>
    <row r="78" spans="1:6" x14ac:dyDescent="0.25">
      <c r="A78" s="52">
        <v>8.9</v>
      </c>
      <c r="B78" s="63" t="s">
        <v>96</v>
      </c>
      <c r="C78" s="15" t="s">
        <v>97</v>
      </c>
      <c r="D78" s="42">
        <v>1044</v>
      </c>
      <c r="E78" s="43"/>
      <c r="F78" s="44">
        <f t="shared" si="5"/>
        <v>0</v>
      </c>
    </row>
    <row r="79" spans="1:6" x14ac:dyDescent="0.25">
      <c r="A79" s="54">
        <v>8.1</v>
      </c>
      <c r="B79" s="41" t="s">
        <v>98</v>
      </c>
      <c r="C79" s="15" t="s">
        <v>36</v>
      </c>
      <c r="D79" s="42">
        <v>72</v>
      </c>
      <c r="E79" s="43"/>
      <c r="F79" s="44">
        <f t="shared" si="5"/>
        <v>0</v>
      </c>
    </row>
    <row r="80" spans="1:6" x14ac:dyDescent="0.25">
      <c r="A80" s="54">
        <v>8.11</v>
      </c>
      <c r="B80" s="41" t="s">
        <v>99</v>
      </c>
      <c r="C80" s="15" t="s">
        <v>100</v>
      </c>
      <c r="D80" s="42">
        <v>36</v>
      </c>
      <c r="E80" s="43"/>
      <c r="F80" s="44">
        <f t="shared" si="5"/>
        <v>0</v>
      </c>
    </row>
    <row r="81" spans="1:6" x14ac:dyDescent="0.25">
      <c r="A81" s="54">
        <v>8.1199999999999992</v>
      </c>
      <c r="B81" s="41" t="s">
        <v>101</v>
      </c>
      <c r="C81" s="15" t="s">
        <v>36</v>
      </c>
      <c r="D81" s="42">
        <v>3</v>
      </c>
      <c r="E81" s="43"/>
      <c r="F81" s="44">
        <f t="shared" si="5"/>
        <v>0</v>
      </c>
    </row>
    <row r="82" spans="1:6" x14ac:dyDescent="0.25">
      <c r="A82" s="54">
        <v>8.1300000000000008</v>
      </c>
      <c r="B82" s="41" t="s">
        <v>102</v>
      </c>
      <c r="C82" s="15" t="s">
        <v>36</v>
      </c>
      <c r="D82" s="42">
        <v>3</v>
      </c>
      <c r="E82" s="43"/>
      <c r="F82" s="44">
        <f t="shared" si="5"/>
        <v>0</v>
      </c>
    </row>
    <row r="83" spans="1:6" x14ac:dyDescent="0.25">
      <c r="A83" s="54">
        <v>8.14</v>
      </c>
      <c r="B83" s="41" t="s">
        <v>103</v>
      </c>
      <c r="C83" s="15" t="s">
        <v>36</v>
      </c>
      <c r="D83" s="42">
        <v>12</v>
      </c>
      <c r="E83" s="43"/>
      <c r="F83" s="44">
        <f t="shared" si="5"/>
        <v>0</v>
      </c>
    </row>
    <row r="84" spans="1:6" x14ac:dyDescent="0.25">
      <c r="A84" s="54">
        <v>8.15</v>
      </c>
      <c r="B84" s="45" t="s">
        <v>104</v>
      </c>
      <c r="C84" s="15" t="s">
        <v>6</v>
      </c>
      <c r="D84" s="42">
        <v>1</v>
      </c>
      <c r="E84" s="43"/>
      <c r="F84" s="46">
        <f>D84*E84</f>
        <v>0</v>
      </c>
    </row>
    <row r="85" spans="1:6" ht="26.4" x14ac:dyDescent="0.25">
      <c r="A85" s="54">
        <v>8.16</v>
      </c>
      <c r="B85" s="45" t="s">
        <v>105</v>
      </c>
      <c r="C85" s="15" t="s">
        <v>46</v>
      </c>
      <c r="D85" s="42">
        <v>1</v>
      </c>
      <c r="E85" s="43"/>
      <c r="F85" s="46">
        <f>D85*E85</f>
        <v>0</v>
      </c>
    </row>
    <row r="86" spans="1:6" x14ac:dyDescent="0.25">
      <c r="A86" s="47"/>
      <c r="B86" s="48"/>
      <c r="C86" s="49"/>
      <c r="D86" s="50"/>
      <c r="E86" s="64" t="s">
        <v>106</v>
      </c>
      <c r="F86" s="51">
        <f>SUM(F69:F85)</f>
        <v>0</v>
      </c>
    </row>
    <row r="87" spans="1:6" x14ac:dyDescent="0.25">
      <c r="A87" s="90" t="s">
        <v>129</v>
      </c>
      <c r="B87" s="91"/>
      <c r="C87" s="91"/>
      <c r="D87" s="91"/>
      <c r="E87" s="91"/>
      <c r="F87" s="92"/>
    </row>
    <row r="88" spans="1:6" x14ac:dyDescent="0.25">
      <c r="A88" s="47" t="s">
        <v>130</v>
      </c>
      <c r="B88" s="93" t="s">
        <v>131</v>
      </c>
      <c r="C88" s="49"/>
      <c r="D88" s="50"/>
      <c r="E88" s="50"/>
      <c r="F88" s="51"/>
    </row>
    <row r="89" spans="1:6" x14ac:dyDescent="0.25">
      <c r="A89" s="40" t="s">
        <v>132</v>
      </c>
      <c r="B89" s="41" t="s">
        <v>133</v>
      </c>
      <c r="C89" s="15" t="s">
        <v>31</v>
      </c>
      <c r="D89" s="42">
        <v>13</v>
      </c>
      <c r="E89" s="43"/>
      <c r="F89" s="46">
        <f>D89*E89</f>
        <v>0</v>
      </c>
    </row>
    <row r="90" spans="1:6" ht="26.4" x14ac:dyDescent="0.25">
      <c r="A90" s="94" t="s">
        <v>134</v>
      </c>
      <c r="B90" s="41" t="s">
        <v>135</v>
      </c>
      <c r="C90" s="15" t="s">
        <v>21</v>
      </c>
      <c r="D90" s="42">
        <v>3</v>
      </c>
      <c r="E90" s="95"/>
      <c r="F90" s="96">
        <f>D90*E90</f>
        <v>0</v>
      </c>
    </row>
    <row r="91" spans="1:6" x14ac:dyDescent="0.25">
      <c r="A91" s="40" t="s">
        <v>136</v>
      </c>
      <c r="B91" s="41" t="s">
        <v>137</v>
      </c>
      <c r="C91" s="15" t="s">
        <v>24</v>
      </c>
      <c r="D91" s="42">
        <v>3</v>
      </c>
      <c r="E91" s="43"/>
      <c r="F91" s="44">
        <f t="shared" ref="F91:F93" si="6">D91*E91</f>
        <v>0</v>
      </c>
    </row>
    <row r="92" spans="1:6" ht="26.4" x14ac:dyDescent="0.25">
      <c r="A92" s="40" t="s">
        <v>138</v>
      </c>
      <c r="B92" s="41" t="s">
        <v>81</v>
      </c>
      <c r="C92" s="15" t="s">
        <v>6</v>
      </c>
      <c r="D92" s="42">
        <v>1</v>
      </c>
      <c r="E92" s="43"/>
      <c r="F92" s="44">
        <f t="shared" si="6"/>
        <v>0</v>
      </c>
    </row>
    <row r="93" spans="1:6" x14ac:dyDescent="0.25">
      <c r="A93" s="40" t="s">
        <v>139</v>
      </c>
      <c r="B93" s="41" t="s">
        <v>140</v>
      </c>
      <c r="C93" s="15" t="s">
        <v>6</v>
      </c>
      <c r="D93" s="42">
        <v>1</v>
      </c>
      <c r="E93" s="43"/>
      <c r="F93" s="44">
        <f t="shared" si="6"/>
        <v>0</v>
      </c>
    </row>
    <row r="94" spans="1:6" x14ac:dyDescent="0.25">
      <c r="A94" s="47" t="s">
        <v>141</v>
      </c>
      <c r="B94" s="93" t="s">
        <v>142</v>
      </c>
      <c r="C94" s="49"/>
      <c r="D94" s="50"/>
      <c r="E94" s="50"/>
      <c r="F94" s="51"/>
    </row>
    <row r="95" spans="1:6" ht="26.4" x14ac:dyDescent="0.25">
      <c r="A95" s="40" t="s">
        <v>143</v>
      </c>
      <c r="B95" s="41" t="s">
        <v>13</v>
      </c>
      <c r="C95" s="15" t="s">
        <v>21</v>
      </c>
      <c r="D95" s="42">
        <v>2</v>
      </c>
      <c r="E95" s="43"/>
      <c r="F95" s="44">
        <f t="shared" ref="F95:F98" si="7">D95*E95</f>
        <v>0</v>
      </c>
    </row>
    <row r="96" spans="1:6" ht="26.4" x14ac:dyDescent="0.25">
      <c r="A96" s="40" t="s">
        <v>144</v>
      </c>
      <c r="B96" s="41" t="s">
        <v>15</v>
      </c>
      <c r="C96" s="15" t="s">
        <v>31</v>
      </c>
      <c r="D96" s="42">
        <v>24</v>
      </c>
      <c r="E96" s="43"/>
      <c r="F96" s="44">
        <f t="shared" si="7"/>
        <v>0</v>
      </c>
    </row>
    <row r="97" spans="1:6" x14ac:dyDescent="0.25">
      <c r="A97" s="40" t="s">
        <v>145</v>
      </c>
      <c r="B97" s="41" t="s">
        <v>146</v>
      </c>
      <c r="C97" s="15" t="s">
        <v>6</v>
      </c>
      <c r="D97" s="42">
        <v>1</v>
      </c>
      <c r="E97" s="43"/>
      <c r="F97" s="44">
        <f t="shared" si="7"/>
        <v>0</v>
      </c>
    </row>
    <row r="98" spans="1:6" x14ac:dyDescent="0.25">
      <c r="A98" s="40" t="s">
        <v>147</v>
      </c>
      <c r="B98" s="41" t="s">
        <v>148</v>
      </c>
      <c r="C98" s="15" t="s">
        <v>31</v>
      </c>
      <c r="D98" s="42">
        <v>36</v>
      </c>
      <c r="E98" s="43"/>
      <c r="F98" s="44">
        <f t="shared" si="7"/>
        <v>0</v>
      </c>
    </row>
    <row r="99" spans="1:6" x14ac:dyDescent="0.25">
      <c r="A99" s="47" t="s">
        <v>149</v>
      </c>
      <c r="B99" s="93" t="s">
        <v>150</v>
      </c>
      <c r="C99" s="49"/>
      <c r="D99" s="50"/>
      <c r="E99" s="50"/>
      <c r="F99" s="51"/>
    </row>
    <row r="100" spans="1:6" ht="52.8" x14ac:dyDescent="0.25">
      <c r="A100" s="40" t="s">
        <v>151</v>
      </c>
      <c r="B100" s="97" t="s">
        <v>152</v>
      </c>
      <c r="C100" s="15" t="s">
        <v>6</v>
      </c>
      <c r="D100" s="42">
        <v>1</v>
      </c>
      <c r="E100" s="43"/>
      <c r="F100" s="44">
        <f>D100*E100</f>
        <v>0</v>
      </c>
    </row>
    <row r="101" spans="1:6" x14ac:dyDescent="0.25">
      <c r="A101" s="20"/>
      <c r="B101" s="20"/>
      <c r="C101" s="83" t="s">
        <v>109</v>
      </c>
      <c r="D101" s="84"/>
      <c r="E101" s="85"/>
      <c r="F101" s="21">
        <f>SUM(F88:F100)</f>
        <v>0</v>
      </c>
    </row>
    <row r="102" spans="1:6" x14ac:dyDescent="0.25">
      <c r="A102" s="22"/>
      <c r="B102" s="23"/>
      <c r="C102" s="24"/>
      <c r="D102" s="25"/>
      <c r="E102" s="21" t="s">
        <v>110</v>
      </c>
      <c r="F102" s="21">
        <f>F101*16%</f>
        <v>0</v>
      </c>
    </row>
    <row r="103" spans="1:6" x14ac:dyDescent="0.25">
      <c r="A103" s="1"/>
      <c r="B103" s="26"/>
      <c r="C103" s="27"/>
      <c r="D103" s="28"/>
      <c r="E103" s="21" t="s">
        <v>106</v>
      </c>
      <c r="F103" s="21">
        <f>F102+F101</f>
        <v>0</v>
      </c>
    </row>
    <row r="104" spans="1:6" x14ac:dyDescent="0.25">
      <c r="A104" s="65"/>
      <c r="B104" s="66"/>
      <c r="C104" s="65"/>
      <c r="D104" s="67"/>
      <c r="E104" s="68"/>
      <c r="F104" s="69"/>
    </row>
    <row r="105" spans="1:6" ht="28.2" customHeight="1" thickBot="1" x14ac:dyDescent="0.3">
      <c r="A105" s="70"/>
      <c r="B105" s="66"/>
      <c r="C105" s="70"/>
      <c r="D105" s="70"/>
      <c r="E105" s="70"/>
      <c r="F105" s="71"/>
    </row>
    <row r="106" spans="1:6" ht="13.8" thickBot="1" x14ac:dyDescent="0.3">
      <c r="A106" s="72"/>
      <c r="B106" s="82" t="s">
        <v>107</v>
      </c>
      <c r="C106" s="82"/>
      <c r="D106" s="82"/>
      <c r="E106" s="82"/>
      <c r="F106" s="73"/>
    </row>
    <row r="107" spans="1:6" ht="13.8" thickBot="1" x14ac:dyDescent="0.3">
      <c r="A107" s="74"/>
      <c r="B107" s="75"/>
      <c r="C107" s="74"/>
      <c r="D107" s="74"/>
      <c r="E107" s="74"/>
      <c r="F107" s="76"/>
    </row>
    <row r="108" spans="1:6" ht="27" thickBot="1" x14ac:dyDescent="0.3">
      <c r="A108" s="2" t="s">
        <v>108</v>
      </c>
      <c r="B108" s="3" t="s">
        <v>119</v>
      </c>
      <c r="C108" s="4" t="s">
        <v>120</v>
      </c>
      <c r="D108" s="5" t="s">
        <v>121</v>
      </c>
      <c r="E108" s="6" t="s">
        <v>1</v>
      </c>
      <c r="F108" s="7" t="s">
        <v>2</v>
      </c>
    </row>
    <row r="109" spans="1:6" ht="13.8" thickBot="1" x14ac:dyDescent="0.3">
      <c r="A109" s="8"/>
      <c r="B109" s="9" t="str">
        <f>A1</f>
        <v>OBJETO: Adecuación del Centro de Cómputo Principal de la ANH.</v>
      </c>
      <c r="C109" s="10"/>
      <c r="D109" s="11"/>
      <c r="E109" s="10"/>
      <c r="F109" s="12"/>
    </row>
    <row r="110" spans="1:6" x14ac:dyDescent="0.25">
      <c r="A110" s="13">
        <v>1</v>
      </c>
      <c r="B110" s="14" t="str">
        <f>A3</f>
        <v>PRELIMINARES</v>
      </c>
      <c r="C110" s="15" t="s">
        <v>6</v>
      </c>
      <c r="D110" s="16">
        <v>1</v>
      </c>
      <c r="E110" s="17">
        <f>F7</f>
        <v>0</v>
      </c>
      <c r="F110" s="18">
        <f t="shared" ref="F110:F117" si="8">D110*E110</f>
        <v>0</v>
      </c>
    </row>
    <row r="111" spans="1:6" x14ac:dyDescent="0.25">
      <c r="A111" s="13">
        <v>2</v>
      </c>
      <c r="B111" s="14" t="str">
        <f>A8</f>
        <v>ADECUACIÓN FÍSICAS  - DATACENTER</v>
      </c>
      <c r="C111" s="15" t="s">
        <v>6</v>
      </c>
      <c r="D111" s="16">
        <v>1</v>
      </c>
      <c r="E111" s="17">
        <f>F27</f>
        <v>0</v>
      </c>
      <c r="F111" s="18">
        <f t="shared" si="8"/>
        <v>0</v>
      </c>
    </row>
    <row r="112" spans="1:6" x14ac:dyDescent="0.25">
      <c r="A112" s="13">
        <v>3</v>
      </c>
      <c r="B112" s="14" t="str">
        <f>A28</f>
        <v>SISTEMA DE ILUMINACIÓN LED  - DATACENTER</v>
      </c>
      <c r="C112" s="15" t="s">
        <v>6</v>
      </c>
      <c r="D112" s="16">
        <v>1</v>
      </c>
      <c r="E112" s="17">
        <f>F32</f>
        <v>0</v>
      </c>
      <c r="F112" s="18">
        <f t="shared" si="8"/>
        <v>0</v>
      </c>
    </row>
    <row r="113" spans="1:6" x14ac:dyDescent="0.25">
      <c r="A113" s="13">
        <v>4</v>
      </c>
      <c r="B113" s="14" t="str">
        <f>A33</f>
        <v>ADECUACIÓN SUBSISTEMAS - DETECCIÓN Y EXTINCIÓN</v>
      </c>
      <c r="C113" s="15" t="s">
        <v>6</v>
      </c>
      <c r="D113" s="16">
        <v>1</v>
      </c>
      <c r="E113" s="17">
        <f>F42</f>
        <v>0</v>
      </c>
      <c r="F113" s="18">
        <f t="shared" si="8"/>
        <v>0</v>
      </c>
    </row>
    <row r="114" spans="1:6" x14ac:dyDescent="0.25">
      <c r="A114" s="13">
        <v>5</v>
      </c>
      <c r="B114" s="14" t="str">
        <f>A43</f>
        <v>MEJORAMIENTO DE PASILLOS - FRIO - CALIENTE</v>
      </c>
      <c r="C114" s="15" t="s">
        <v>6</v>
      </c>
      <c r="D114" s="16">
        <v>1</v>
      </c>
      <c r="E114" s="17">
        <f>F47</f>
        <v>0</v>
      </c>
      <c r="F114" s="18">
        <f t="shared" si="8"/>
        <v>0</v>
      </c>
    </row>
    <row r="115" spans="1:6" x14ac:dyDescent="0.25">
      <c r="A115" s="13">
        <v>6</v>
      </c>
      <c r="B115" s="14" t="str">
        <f>A48</f>
        <v>ADECUACIÓN DEL SISTEMA DE DISTRIBUCIÓN DE RED ELÉCTRICA REGULADA</v>
      </c>
      <c r="C115" s="15" t="s">
        <v>6</v>
      </c>
      <c r="D115" s="16">
        <v>1</v>
      </c>
      <c r="E115" s="17">
        <f>F60</f>
        <v>0</v>
      </c>
      <c r="F115" s="18">
        <f t="shared" si="8"/>
        <v>0</v>
      </c>
    </row>
    <row r="116" spans="1:6" x14ac:dyDescent="0.25">
      <c r="A116" s="13">
        <v>7</v>
      </c>
      <c r="B116" s="14" t="str">
        <f>A61</f>
        <v>OTROS REQUERIMIENTOS PARA ADMINSITRACIÓN DEL CABLEADO</v>
      </c>
      <c r="C116" s="15" t="s">
        <v>6</v>
      </c>
      <c r="D116" s="16">
        <v>1</v>
      </c>
      <c r="E116" s="17">
        <f>F68</f>
        <v>0</v>
      </c>
      <c r="F116" s="18">
        <f t="shared" si="8"/>
        <v>0</v>
      </c>
    </row>
    <row r="117" spans="1:6" x14ac:dyDescent="0.25">
      <c r="A117" s="13">
        <v>8</v>
      </c>
      <c r="B117" s="14" t="str">
        <f>A69</f>
        <v>ESPEJOS DE COBRE Y FIBRA OPTICA PARA COMUNICACIÓN DE RACKS EN DATACENTER*</v>
      </c>
      <c r="C117" s="15" t="s">
        <v>6</v>
      </c>
      <c r="D117" s="16">
        <v>1</v>
      </c>
      <c r="E117" s="17">
        <f>F85</f>
        <v>0</v>
      </c>
      <c r="F117" s="18">
        <f t="shared" si="8"/>
        <v>0</v>
      </c>
    </row>
    <row r="118" spans="1:6" x14ac:dyDescent="0.25">
      <c r="A118" s="13">
        <v>9</v>
      </c>
      <c r="B118" s="14" t="str">
        <f>A87</f>
        <v xml:space="preserve">OTRAS LABORES </v>
      </c>
      <c r="C118" s="15" t="s">
        <v>6</v>
      </c>
      <c r="D118" s="16">
        <v>1</v>
      </c>
      <c r="E118" s="17">
        <f>F101</f>
        <v>0</v>
      </c>
      <c r="F118" s="18">
        <f>F101</f>
        <v>0</v>
      </c>
    </row>
    <row r="119" spans="1:6" x14ac:dyDescent="0.25">
      <c r="A119" s="19"/>
      <c r="B119" s="20"/>
      <c r="C119" s="83" t="s">
        <v>109</v>
      </c>
      <c r="D119" s="84"/>
      <c r="E119" s="85"/>
      <c r="F119" s="21">
        <f>SUM(F110:F118)</f>
        <v>0</v>
      </c>
    </row>
    <row r="120" spans="1:6" x14ac:dyDescent="0.25">
      <c r="A120" s="22"/>
      <c r="B120" s="23"/>
      <c r="C120" s="24"/>
      <c r="D120" s="25"/>
      <c r="E120" s="21" t="s">
        <v>110</v>
      </c>
      <c r="F120" s="21">
        <f>F119*16%</f>
        <v>0</v>
      </c>
    </row>
    <row r="121" spans="1:6" x14ac:dyDescent="0.25">
      <c r="A121" s="1" t="s">
        <v>111</v>
      </c>
      <c r="B121" s="26"/>
      <c r="C121" s="27"/>
      <c r="D121" s="28"/>
      <c r="E121" s="21" t="s">
        <v>106</v>
      </c>
      <c r="F121" s="21">
        <f>F120+F119</f>
        <v>0</v>
      </c>
    </row>
    <row r="122" spans="1:6" x14ac:dyDescent="0.25">
      <c r="A122" s="1"/>
      <c r="B122" s="26"/>
      <c r="C122" s="27"/>
      <c r="D122" s="28"/>
      <c r="E122" s="98"/>
      <c r="F122" s="98"/>
    </row>
    <row r="123" spans="1:6" ht="26.4" x14ac:dyDescent="0.25">
      <c r="B123" s="78" t="s">
        <v>124</v>
      </c>
      <c r="C123" s="79" t="s">
        <v>125</v>
      </c>
      <c r="D123" s="80" t="s">
        <v>126</v>
      </c>
    </row>
    <row r="124" spans="1:6" x14ac:dyDescent="0.25">
      <c r="C124" s="89" t="s">
        <v>122</v>
      </c>
      <c r="D124" s="89"/>
      <c r="E124" s="89"/>
      <c r="F124" s="89"/>
    </row>
    <row r="125" spans="1:6" x14ac:dyDescent="0.25">
      <c r="B125" s="77" t="s">
        <v>113</v>
      </c>
      <c r="C125" s="89"/>
      <c r="D125" s="89"/>
      <c r="E125" s="89"/>
      <c r="F125" s="89"/>
    </row>
    <row r="126" spans="1:6" x14ac:dyDescent="0.25">
      <c r="B126" s="77"/>
      <c r="C126" s="89"/>
      <c r="D126" s="89"/>
      <c r="E126" s="89"/>
      <c r="F126" s="89"/>
    </row>
    <row r="127" spans="1:6" x14ac:dyDescent="0.25">
      <c r="B127" s="77" t="s">
        <v>114</v>
      </c>
      <c r="C127" s="89"/>
      <c r="D127" s="89"/>
      <c r="E127" s="89"/>
      <c r="F127" s="89"/>
    </row>
    <row r="128" spans="1:6" x14ac:dyDescent="0.25">
      <c r="B128" s="77" t="s">
        <v>115</v>
      </c>
      <c r="C128" s="89"/>
      <c r="D128" s="89"/>
      <c r="E128" s="89"/>
      <c r="F128" s="89"/>
    </row>
    <row r="129" spans="2:6" x14ac:dyDescent="0.25">
      <c r="B129" s="77" t="s">
        <v>116</v>
      </c>
      <c r="C129" s="89"/>
      <c r="D129" s="89"/>
      <c r="E129" s="89"/>
      <c r="F129" s="89"/>
    </row>
    <row r="130" spans="2:6" x14ac:dyDescent="0.25">
      <c r="B130" s="77"/>
      <c r="C130" s="89"/>
      <c r="D130" s="89"/>
      <c r="E130" s="89"/>
      <c r="F130" s="89"/>
    </row>
    <row r="131" spans="2:6" x14ac:dyDescent="0.25">
      <c r="B131" s="77" t="s">
        <v>117</v>
      </c>
      <c r="C131" s="89"/>
      <c r="D131" s="89"/>
      <c r="E131" s="89"/>
      <c r="F131" s="89"/>
    </row>
    <row r="132" spans="2:6" x14ac:dyDescent="0.25">
      <c r="B132" s="77"/>
    </row>
    <row r="133" spans="2:6" x14ac:dyDescent="0.25">
      <c r="B133" s="77" t="s">
        <v>118</v>
      </c>
    </row>
    <row r="136" spans="2:6" x14ac:dyDescent="0.25">
      <c r="B136" s="81"/>
      <c r="C136" s="81"/>
      <c r="D136" s="81"/>
      <c r="E136" s="81"/>
      <c r="F136" s="81"/>
    </row>
    <row r="137" spans="2:6" x14ac:dyDescent="0.25">
      <c r="B137" s="81"/>
      <c r="C137" s="81"/>
      <c r="D137" s="81"/>
      <c r="E137" s="81"/>
      <c r="F137" s="81"/>
    </row>
    <row r="138" spans="2:6" x14ac:dyDescent="0.25">
      <c r="B138" s="81"/>
      <c r="C138" s="81"/>
      <c r="D138" s="81"/>
      <c r="E138" s="81"/>
      <c r="F138" s="81"/>
    </row>
    <row r="139" spans="2:6" x14ac:dyDescent="0.25">
      <c r="B139" s="81"/>
      <c r="C139" s="81"/>
      <c r="D139" s="81"/>
      <c r="E139" s="81"/>
      <c r="F139" s="81"/>
    </row>
  </sheetData>
  <mergeCells count="7">
    <mergeCell ref="B136:F139"/>
    <mergeCell ref="B106:E106"/>
    <mergeCell ref="A1:F1"/>
    <mergeCell ref="C124:F131"/>
    <mergeCell ref="A87:F87"/>
    <mergeCell ref="C101:E101"/>
    <mergeCell ref="C119:E11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Mauricio Vargas Forero</dc:creator>
  <cp:lastModifiedBy>Eric Mauricio Vargas Forero</cp:lastModifiedBy>
  <dcterms:created xsi:type="dcterms:W3CDTF">2016-08-17T17:55:38Z</dcterms:created>
  <dcterms:modified xsi:type="dcterms:W3CDTF">2016-08-22T23:46:50Z</dcterms:modified>
</cp:coreProperties>
</file>