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INGRESOS!$A$1:$I$39</definedName>
  </definedNames>
  <calcPr calcId="152511"/>
</workbook>
</file>

<file path=xl/calcChain.xml><?xml version="1.0" encoding="utf-8"?>
<calcChain xmlns="http://schemas.openxmlformats.org/spreadsheetml/2006/main">
  <c r="H13" i="10" l="1"/>
  <c r="E20" i="10" l="1"/>
  <c r="D33" i="10"/>
  <c r="I34" i="10" l="1"/>
  <c r="I33" i="10" s="1"/>
  <c r="H34" i="10"/>
  <c r="H33" i="10" s="1"/>
  <c r="G33" i="10"/>
  <c r="G30" i="10" s="1"/>
  <c r="G27" i="10" s="1"/>
  <c r="F33" i="10"/>
  <c r="F30" i="10" s="1"/>
  <c r="F27" i="10" s="1"/>
  <c r="E33" i="10"/>
  <c r="E30" i="10" s="1"/>
  <c r="E27" i="10" s="1"/>
  <c r="D30" i="10"/>
  <c r="D27" i="10" s="1"/>
  <c r="C33" i="10"/>
  <c r="C30" i="10" s="1"/>
  <c r="C27" i="10" s="1"/>
  <c r="I32" i="10"/>
  <c r="H32" i="10"/>
  <c r="I31" i="10"/>
  <c r="H31" i="10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D20" i="10"/>
  <c r="C20" i="10"/>
  <c r="I19" i="10"/>
  <c r="H19" i="10"/>
  <c r="I18" i="10"/>
  <c r="H18" i="10"/>
  <c r="G17" i="10"/>
  <c r="G16" i="10" s="1"/>
  <c r="G15" i="10" s="1"/>
  <c r="F17" i="10"/>
  <c r="E17" i="10"/>
  <c r="E16" i="10" s="1"/>
  <c r="D17" i="10"/>
  <c r="C17" i="10"/>
  <c r="I14" i="10"/>
  <c r="H14" i="10"/>
  <c r="I13" i="10"/>
  <c r="G12" i="10"/>
  <c r="F12" i="10"/>
  <c r="E12" i="10"/>
  <c r="D12" i="10"/>
  <c r="C12" i="10"/>
  <c r="I17" i="10" l="1"/>
  <c r="I16" i="10" s="1"/>
  <c r="I15" i="10" s="1"/>
  <c r="C16" i="10"/>
  <c r="C15" i="10" s="1"/>
  <c r="C11" i="10" s="1"/>
  <c r="C10" i="10" s="1"/>
  <c r="C9" i="10"/>
  <c r="C37" i="10" s="1"/>
  <c r="F16" i="10"/>
  <c r="F15" i="10" s="1"/>
  <c r="F11" i="10" s="1"/>
  <c r="F10" i="10" s="1"/>
  <c r="F9" i="10" s="1"/>
  <c r="F37" i="10" s="1"/>
  <c r="I12" i="10"/>
  <c r="G11" i="10"/>
  <c r="G10" i="10" s="1"/>
  <c r="G9" i="10" s="1"/>
  <c r="G37" i="10" s="1"/>
  <c r="H30" i="10"/>
  <c r="H27" i="10" s="1"/>
  <c r="H17" i="10"/>
  <c r="H16" i="10" s="1"/>
  <c r="H15" i="10" s="1"/>
  <c r="E15" i="10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<sst xmlns="http://schemas.openxmlformats.org/spreadsheetml/2006/main" count="46" uniqueCount="45">
  <si>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</si>
  <si>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</si>
  <si>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</si>
  <si>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</si>
  <si>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</si>
  <si>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</si>
  <si>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</si>
  <si>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</si>
  <si>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</si>
  <si>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</si>
  <si>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</si>
  <si>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</si>
  <si>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</si>
  <si>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</si>
  <si>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</si>
  <si>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</si>
  <si>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</si>
  <si>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</si>
  <si>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</si>
  <si>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</si>
  <si>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</si>
  <si>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</si>
  <si>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</si>
  <si>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</si>
  <si>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</si>
  <si>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</si>
  <si>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</si>
  <si>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</si>
  <si>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</si>
  <si>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</si>
  <si>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</si>
  <si>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</si>
  <si>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</si>
  <si>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</si>
  <si>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</si>
  <si>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</si>
  <si>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</si>
  <si>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</si>
  <si>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</si>
  <si>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</si>
  <si>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</si>
  <si>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</si>
  <si>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</si>
  <si>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AGOSTO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</si>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</sst>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00"/>
    <numFmt numFmtId="166" formatCode="_-* #,##0.00_-;\-* #,##0.00_-;_-* &quot;-&quot;??_-;_-@_-"/>
    <numFmt numFmtId="167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1" fillId="0" borderId="0"/>
  </cellStyleXfs>
  <cellXfs count="59">
    <xf numFmtId="0" fontId="0" fillId="0" borderId="0" xfId="0"/>
    <xf numFmtId="166" fontId="2" fillId="0" borderId="0" xfId="1" applyFont="1" applyFill="1"/>
    <xf numFmtId="0" fontId="2" fillId="0" borderId="0" xfId="5" applyFont="1" applyFill="1"/>
    <xf numFmtId="166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6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8" fillId="0" borderId="10" xfId="5" applyNumberFormat="1" applyFont="1" applyFill="1" applyBorder="1" applyAlignment="1" applyProtection="1">
      <alignment horizontal="center"/>
    </xf>
    <xf numFmtId="167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7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7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6" fontId="4" fillId="0" borderId="0" xfId="1" applyFont="1" applyFill="1"/>
    <xf numFmtId="0" fontId="4" fillId="0" borderId="0" xfId="5" applyFont="1" applyFill="1"/>
    <xf numFmtId="167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7" fontId="8" fillId="0" borderId="0" xfId="5" applyNumberFormat="1" applyFont="1" applyFill="1" applyBorder="1" applyAlignment="1" applyProtection="1"/>
    <xf numFmtId="167" fontId="9" fillId="0" borderId="11" xfId="5" applyNumberFormat="1" applyFont="1" applyFill="1" applyBorder="1" applyProtection="1"/>
    <xf numFmtId="167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6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6" fontId="2" fillId="0" borderId="2" xfId="1" applyFont="1" applyFill="1" applyBorder="1"/>
    <xf numFmtId="3" fontId="10" fillId="0" borderId="2" xfId="5" applyNumberFormat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/>
    <cellStyle name="Normal 3" xfId="4"/>
    <cellStyle name="Normal 4" xfId="6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showGridLines="0" tabSelected="1" zoomScaleNormal="100" workbookViewId="0">
      <pane xSplit="2" ySplit="7" topLeftCell="D8" activePane="bottomRight" state="frozen"/>
      <selection pane="topRight" activeCell="C1" sqref="C1"/>
      <selection pane="bottomLeft" activeCell="A13" sqref="A13"/>
      <selection pane="bottomRight" activeCell="B22" sqref="B22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customWidth="1"/>
    <col min="4" max="4" width="17.85546875" style="46" customWidth="1"/>
    <col min="5" max="5" width="19.42578125" style="46" bestFit="1" customWidth="1"/>
    <col min="6" max="6" width="18.7109375" style="46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3" t="s">
        <v>44</v>
      </c>
      <c r="B2" s="54"/>
      <c r="C2" s="54"/>
      <c r="D2" s="54"/>
      <c r="E2" s="54"/>
      <c r="F2" s="54"/>
      <c r="G2" s="54"/>
      <c r="H2" s="54"/>
      <c r="I2" s="55"/>
      <c r="J2" s="3"/>
    </row>
    <row r="3" spans="1:11" s="4" customFormat="1" ht="15" x14ac:dyDescent="0.2">
      <c r="A3" s="56" t="s">
        <v>43</v>
      </c>
      <c r="B3" s="54"/>
      <c r="C3" s="54"/>
      <c r="D3" s="54"/>
      <c r="E3" s="54"/>
      <c r="F3" s="54"/>
      <c r="G3" s="54"/>
      <c r="H3" s="54"/>
      <c r="I3" s="55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7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8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29124039778.369999</v>
      </c>
      <c r="E9" s="25">
        <f t="shared" si="0"/>
        <v>846171827456.88989</v>
      </c>
      <c r="F9" s="25">
        <f t="shared" si="0"/>
        <v>29265233835.010002</v>
      </c>
      <c r="G9" s="25">
        <f t="shared" si="0"/>
        <v>844108037710.90002</v>
      </c>
      <c r="H9" s="25">
        <f t="shared" si="0"/>
        <v>2063789745.9900007</v>
      </c>
      <c r="I9" s="25">
        <f t="shared" si="0"/>
        <v>193577696543.11005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29094388855.349998</v>
      </c>
      <c r="E10" s="25">
        <f t="shared" si="1"/>
        <v>468779523529.21997</v>
      </c>
      <c r="F10" s="25">
        <f t="shared" si="1"/>
        <v>29235581468.02</v>
      </c>
      <c r="G10" s="25">
        <f t="shared" si="1"/>
        <v>466715784613.40002</v>
      </c>
      <c r="H10" s="25">
        <f t="shared" si="1"/>
        <v>2063738915.8200006</v>
      </c>
      <c r="I10" s="25">
        <f t="shared" si="1"/>
        <v>93927653470.780029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29094388855.349998</v>
      </c>
      <c r="E11" s="25">
        <f t="shared" si="2"/>
        <v>468779523529.21997</v>
      </c>
      <c r="F11" s="25">
        <f t="shared" si="2"/>
        <v>29235581468.02</v>
      </c>
      <c r="G11" s="25">
        <f t="shared" si="2"/>
        <v>466715784613.40002</v>
      </c>
      <c r="H11" s="25">
        <f t="shared" si="2"/>
        <v>2063738915.8200006</v>
      </c>
      <c r="I11" s="25">
        <f t="shared" si="2"/>
        <v>93927653470.780029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253291143.84999999</v>
      </c>
      <c r="E12" s="26">
        <f t="shared" si="3"/>
        <v>3211415032.1500001</v>
      </c>
      <c r="F12" s="26">
        <f t="shared" si="3"/>
        <v>279002046.90999997</v>
      </c>
      <c r="G12" s="26">
        <f t="shared" si="3"/>
        <v>2936452760.9899998</v>
      </c>
      <c r="H12" s="26">
        <f t="shared" si="3"/>
        <v>274962271.16000032</v>
      </c>
      <c r="I12" s="26">
        <f t="shared" si="3"/>
        <v>10613393967.85</v>
      </c>
    </row>
    <row r="13" spans="1:11" x14ac:dyDescent="0.2">
      <c r="A13" s="23"/>
      <c r="B13" s="27" t="s">
        <v>20</v>
      </c>
      <c r="C13" s="28">
        <v>9677366300</v>
      </c>
      <c r="D13" s="28">
        <v>205332143.84999999</v>
      </c>
      <c r="E13" s="28">
        <v>3045084032.1500001</v>
      </c>
      <c r="F13" s="28">
        <v>236283046.91</v>
      </c>
      <c r="G13" s="28">
        <v>2782160760.9899998</v>
      </c>
      <c r="H13" s="28">
        <f>+E13-G13</f>
        <v>262923271.16000032</v>
      </c>
      <c r="I13" s="28">
        <f>+C13-E13</f>
        <v>6632282267.8500004</v>
      </c>
    </row>
    <row r="14" spans="1:11" x14ac:dyDescent="0.2">
      <c r="A14" s="23"/>
      <c r="B14" s="27" t="s">
        <v>21</v>
      </c>
      <c r="C14" s="28">
        <v>4147442700</v>
      </c>
      <c r="D14" s="28">
        <v>47959000</v>
      </c>
      <c r="E14" s="28">
        <v>166331000</v>
      </c>
      <c r="F14" s="28">
        <v>42719000</v>
      </c>
      <c r="G14" s="28">
        <v>154292000</v>
      </c>
      <c r="H14" s="28">
        <f>+E14-G14</f>
        <v>12039000</v>
      </c>
      <c r="I14" s="28">
        <f>+C14-E14</f>
        <v>3981111700</v>
      </c>
    </row>
    <row r="15" spans="1:11" x14ac:dyDescent="0.2">
      <c r="A15" s="23">
        <v>3127</v>
      </c>
      <c r="B15" s="24" t="s">
        <v>22</v>
      </c>
      <c r="C15" s="26">
        <f>+C16</f>
        <v>548882368000</v>
      </c>
      <c r="D15" s="26">
        <f t="shared" ref="D15:I15" si="4">+D16</f>
        <v>28834952257.639999</v>
      </c>
      <c r="E15" s="26">
        <f t="shared" si="4"/>
        <v>381482034599.65997</v>
      </c>
      <c r="F15" s="26">
        <f t="shared" si="4"/>
        <v>28950433967.25</v>
      </c>
      <c r="G15" s="26">
        <f t="shared" si="4"/>
        <v>379693257955</v>
      </c>
      <c r="H15" s="26">
        <f t="shared" si="4"/>
        <v>1788776644.6600003</v>
      </c>
      <c r="I15" s="26">
        <f t="shared" si="4"/>
        <v>167400333400.34003</v>
      </c>
      <c r="K15" s="29"/>
    </row>
    <row r="16" spans="1:11" x14ac:dyDescent="0.2">
      <c r="A16" s="23"/>
      <c r="B16" s="24" t="s">
        <v>23</v>
      </c>
      <c r="C16" s="26">
        <f>+C17+C20+C22+C23+C24+C25</f>
        <v>548882368000</v>
      </c>
      <c r="D16" s="26">
        <f t="shared" ref="D16:I16" si="5">+D17+D20+D22+D23+D24+D25</f>
        <v>28834952257.639999</v>
      </c>
      <c r="E16" s="26">
        <f t="shared" si="5"/>
        <v>381482034599.65997</v>
      </c>
      <c r="F16" s="26">
        <f t="shared" si="5"/>
        <v>28950433967.25</v>
      </c>
      <c r="G16" s="26">
        <f t="shared" si="5"/>
        <v>379693257955</v>
      </c>
      <c r="H16" s="26">
        <f t="shared" si="5"/>
        <v>1788776644.6600003</v>
      </c>
      <c r="I16" s="26">
        <f t="shared" si="5"/>
        <v>167400333400.34003</v>
      </c>
      <c r="K16" s="29"/>
    </row>
    <row r="17" spans="1:11" x14ac:dyDescent="0.2">
      <c r="A17" s="23"/>
      <c r="B17" s="24" t="s">
        <v>24</v>
      </c>
      <c r="C17" s="26">
        <f>+C18+C19</f>
        <v>29481926463</v>
      </c>
      <c r="D17" s="26">
        <f t="shared" ref="D17:I17" si="6">+D18+D19</f>
        <v>31074879.57</v>
      </c>
      <c r="E17" s="26">
        <f t="shared" si="6"/>
        <v>12915899255.02</v>
      </c>
      <c r="F17" s="26">
        <f t="shared" si="6"/>
        <v>12056747.369999999</v>
      </c>
      <c r="G17" s="26">
        <f t="shared" si="6"/>
        <v>11709200303.6</v>
      </c>
      <c r="H17" s="26">
        <f t="shared" si="6"/>
        <v>1206698951.4200006</v>
      </c>
      <c r="I17" s="26">
        <f t="shared" si="6"/>
        <v>16566027207.98</v>
      </c>
      <c r="K17" s="29"/>
    </row>
    <row r="18" spans="1:11" x14ac:dyDescent="0.2">
      <c r="A18" s="23"/>
      <c r="B18" s="27" t="s">
        <v>25</v>
      </c>
      <c r="C18" s="28">
        <v>23481926463</v>
      </c>
      <c r="D18" s="28">
        <v>31074879.57</v>
      </c>
      <c r="E18" s="28">
        <v>5484069124.5600004</v>
      </c>
      <c r="F18" s="28">
        <v>12056747.369999999</v>
      </c>
      <c r="G18" s="28">
        <v>4277370173.1399999</v>
      </c>
      <c r="H18" s="28">
        <f>+E18-G18</f>
        <v>1206698951.4200006</v>
      </c>
      <c r="I18" s="28">
        <f t="shared" ref="I18:I26" si="7">+C18-E18</f>
        <v>17997857338.439999</v>
      </c>
      <c r="K18" s="1"/>
    </row>
    <row r="19" spans="1:11" x14ac:dyDescent="0.2">
      <c r="A19" s="23"/>
      <c r="B19" s="27" t="s">
        <v>26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27</v>
      </c>
      <c r="C20" s="26">
        <f>+C21</f>
        <v>8503792584</v>
      </c>
      <c r="D20" s="26">
        <f t="shared" ref="D20:I20" si="8">+D21</f>
        <v>73906849.109999999</v>
      </c>
      <c r="E20" s="26">
        <f t="shared" si="8"/>
        <v>11904940596.389999</v>
      </c>
      <c r="F20" s="26">
        <f t="shared" si="8"/>
        <v>26036990.34</v>
      </c>
      <c r="G20" s="26">
        <f t="shared" si="8"/>
        <v>11693816771.49</v>
      </c>
      <c r="H20" s="26">
        <f t="shared" si="8"/>
        <v>211123824.89999962</v>
      </c>
      <c r="I20" s="26">
        <f t="shared" si="8"/>
        <v>-3401148012.3899994</v>
      </c>
      <c r="K20" s="29"/>
    </row>
    <row r="21" spans="1:11" x14ac:dyDescent="0.2">
      <c r="A21" s="23"/>
      <c r="B21" s="27" t="s">
        <v>28</v>
      </c>
      <c r="C21" s="28">
        <v>8503792584</v>
      </c>
      <c r="D21" s="28">
        <v>73906849.109999999</v>
      </c>
      <c r="E21" s="28">
        <v>11904940596.389999</v>
      </c>
      <c r="F21" s="28">
        <v>26036990.34</v>
      </c>
      <c r="G21" s="28">
        <v>11693816771.49</v>
      </c>
      <c r="H21" s="28">
        <f>+E21-G21</f>
        <v>211123824.89999962</v>
      </c>
      <c r="I21" s="28">
        <f>+C21-E21</f>
        <v>-3401148012.3899994</v>
      </c>
      <c r="K21" s="29"/>
    </row>
    <row r="22" spans="1:11" x14ac:dyDescent="0.2">
      <c r="A22" s="23"/>
      <c r="B22" s="24" t="s">
        <v>29</v>
      </c>
      <c r="C22" s="28">
        <v>84917026772</v>
      </c>
      <c r="D22" s="28">
        <v>7259157957.7600002</v>
      </c>
      <c r="E22" s="28">
        <v>49639588656.760002</v>
      </c>
      <c r="F22" s="28">
        <v>7259157957.7600002</v>
      </c>
      <c r="G22" s="28">
        <v>49639588656.760002</v>
      </c>
      <c r="H22" s="28">
        <f>+E22-G22</f>
        <v>0</v>
      </c>
      <c r="I22" s="28">
        <f>+C22-E22</f>
        <v>35277438115.239998</v>
      </c>
      <c r="K22" s="29"/>
    </row>
    <row r="23" spans="1:11" x14ac:dyDescent="0.2">
      <c r="A23" s="23"/>
      <c r="B23" s="24" t="s">
        <v>30</v>
      </c>
      <c r="C23" s="28">
        <v>287675966303</v>
      </c>
      <c r="D23" s="28">
        <v>17053534794.35</v>
      </c>
      <c r="E23" s="28">
        <v>195399127762.94</v>
      </c>
      <c r="F23" s="28">
        <v>17053534794.35</v>
      </c>
      <c r="G23" s="28">
        <v>195399127762.94</v>
      </c>
      <c r="H23" s="28">
        <f t="shared" ref="H23:H34" si="9">+E23-G23</f>
        <v>0</v>
      </c>
      <c r="I23" s="28">
        <f t="shared" si="7"/>
        <v>92276838540.059998</v>
      </c>
      <c r="K23" s="29"/>
    </row>
    <row r="24" spans="1:11" x14ac:dyDescent="0.2">
      <c r="A24" s="23"/>
      <c r="B24" s="24" t="s">
        <v>31</v>
      </c>
      <c r="C24" s="28">
        <v>6425127596</v>
      </c>
      <c r="D24" s="28">
        <v>1625695.19</v>
      </c>
      <c r="E24" s="28">
        <v>2692935138.3800001</v>
      </c>
      <c r="F24" s="28">
        <v>183995395.77000001</v>
      </c>
      <c r="G24" s="28">
        <v>2321981270.04</v>
      </c>
      <c r="H24" s="28">
        <f t="shared" si="9"/>
        <v>370953868.34000015</v>
      </c>
      <c r="I24" s="28">
        <f t="shared" si="7"/>
        <v>3732192457.6199999</v>
      </c>
      <c r="K24" s="29"/>
    </row>
    <row r="25" spans="1:11" x14ac:dyDescent="0.2">
      <c r="A25" s="23"/>
      <c r="B25" s="24" t="s">
        <v>32</v>
      </c>
      <c r="C25" s="28">
        <v>131878528282</v>
      </c>
      <c r="D25" s="28">
        <v>4415652081.6599998</v>
      </c>
      <c r="E25" s="28">
        <v>108929543190.17</v>
      </c>
      <c r="F25" s="28">
        <v>4415652081.6599998</v>
      </c>
      <c r="G25" s="28">
        <v>108929543190.17</v>
      </c>
      <c r="H25" s="28">
        <f t="shared" si="9"/>
        <v>0</v>
      </c>
      <c r="I25" s="28">
        <f t="shared" si="7"/>
        <v>22948985091.830002</v>
      </c>
      <c r="K25" s="29"/>
    </row>
    <row r="26" spans="1:11" x14ac:dyDescent="0.2">
      <c r="A26" s="23">
        <v>3128</v>
      </c>
      <c r="B26" s="24" t="s">
        <v>33</v>
      </c>
      <c r="C26" s="26">
        <v>0</v>
      </c>
      <c r="D26" s="28">
        <v>6145453.8600000003</v>
      </c>
      <c r="E26" s="28">
        <v>84086073897.410004</v>
      </c>
      <c r="F26" s="28">
        <v>6145453.8600000003</v>
      </c>
      <c r="G26" s="28">
        <v>84086073897.410004</v>
      </c>
      <c r="H26" s="26">
        <f t="shared" si="9"/>
        <v>0</v>
      </c>
      <c r="I26" s="28">
        <f t="shared" si="7"/>
        <v>-84086073897.410004</v>
      </c>
      <c r="K26" s="29"/>
    </row>
    <row r="27" spans="1:11" x14ac:dyDescent="0.2">
      <c r="A27" s="23">
        <v>3200</v>
      </c>
      <c r="B27" s="24" t="s">
        <v>34</v>
      </c>
      <c r="C27" s="25">
        <f>SUM(C28:C30)</f>
        <v>477042347000</v>
      </c>
      <c r="D27" s="25">
        <f t="shared" ref="D27:I27" si="10">SUM(D28:D30)</f>
        <v>29650923.02</v>
      </c>
      <c r="E27" s="25">
        <f t="shared" si="10"/>
        <v>377392303927.66998</v>
      </c>
      <c r="F27" s="25">
        <f t="shared" si="10"/>
        <v>29652366.989999998</v>
      </c>
      <c r="G27" s="25">
        <f t="shared" si="10"/>
        <v>377392253097.5</v>
      </c>
      <c r="H27" s="25">
        <f t="shared" si="10"/>
        <v>50830.170000016689</v>
      </c>
      <c r="I27" s="25">
        <f t="shared" si="10"/>
        <v>99650043072.330002</v>
      </c>
      <c r="K27" s="29"/>
    </row>
    <row r="28" spans="1:11" x14ac:dyDescent="0.2">
      <c r="A28" s="30">
        <v>3230</v>
      </c>
      <c r="B28" s="27" t="s">
        <v>35</v>
      </c>
      <c r="C28" s="28">
        <v>0</v>
      </c>
      <c r="D28" s="28">
        <v>29215482.68</v>
      </c>
      <c r="E28" s="28">
        <v>302557779.19999999</v>
      </c>
      <c r="F28" s="28">
        <v>29215482.68</v>
      </c>
      <c r="G28" s="28">
        <v>302557779.19999999</v>
      </c>
      <c r="H28" s="28">
        <f t="shared" si="9"/>
        <v>0</v>
      </c>
      <c r="I28" s="28">
        <f>+C28-E28</f>
        <v>-302557779.19999999</v>
      </c>
      <c r="K28" s="29"/>
    </row>
    <row r="29" spans="1:11" hidden="1" x14ac:dyDescent="0.2">
      <c r="A29" s="30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37</v>
      </c>
      <c r="C30" s="26">
        <f>SUM(C31:C33)</f>
        <v>477042347000</v>
      </c>
      <c r="D30" s="26">
        <f t="shared" ref="D30:I30" si="11">SUM(D31:D33)</f>
        <v>435440.34</v>
      </c>
      <c r="E30" s="26">
        <f t="shared" si="11"/>
        <v>377089746148.46997</v>
      </c>
      <c r="F30" s="26">
        <f t="shared" si="11"/>
        <v>436884.31</v>
      </c>
      <c r="G30" s="26">
        <f t="shared" si="11"/>
        <v>377089695318.29999</v>
      </c>
      <c r="H30" s="26">
        <f t="shared" si="11"/>
        <v>50830.170000016689</v>
      </c>
      <c r="I30" s="26">
        <f t="shared" si="11"/>
        <v>99952600851.529999</v>
      </c>
      <c r="J30" s="32"/>
    </row>
    <row r="31" spans="1:11" hidden="1" x14ac:dyDescent="0.2">
      <c r="A31" s="30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39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435440.34</v>
      </c>
      <c r="E33" s="26">
        <f t="shared" si="12"/>
        <v>518746148.47000003</v>
      </c>
      <c r="F33" s="26">
        <f t="shared" si="12"/>
        <v>436884.31</v>
      </c>
      <c r="G33" s="26">
        <f t="shared" si="12"/>
        <v>518695318.30000001</v>
      </c>
      <c r="H33" s="26">
        <f t="shared" si="12"/>
        <v>50830.170000016689</v>
      </c>
      <c r="I33" s="26">
        <f t="shared" si="12"/>
        <v>-518746148.47000003</v>
      </c>
      <c r="J33" s="32"/>
    </row>
    <row r="34" spans="1:10" x14ac:dyDescent="0.2">
      <c r="A34" s="30">
        <v>32552</v>
      </c>
      <c r="B34" s="27" t="s">
        <v>41</v>
      </c>
      <c r="C34" s="28">
        <v>0</v>
      </c>
      <c r="D34" s="28">
        <v>435440.34</v>
      </c>
      <c r="E34" s="28">
        <v>518746148.47000003</v>
      </c>
      <c r="F34" s="28">
        <v>436884.31</v>
      </c>
      <c r="G34" s="28">
        <v>518695318.30000001</v>
      </c>
      <c r="H34" s="31">
        <f t="shared" si="9"/>
        <v>50830.170000016689</v>
      </c>
      <c r="I34" s="35">
        <f t="shared" ref="I34" si="13">+C34-E34</f>
        <v>-518746148.47000003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42</v>
      </c>
      <c r="C37" s="25">
        <f>+C9</f>
        <v>1039749524000</v>
      </c>
      <c r="D37" s="25">
        <f t="shared" ref="D37:I37" si="14">+D9</f>
        <v>29124039778.369999</v>
      </c>
      <c r="E37" s="25">
        <f t="shared" si="14"/>
        <v>846171827456.88989</v>
      </c>
      <c r="F37" s="25">
        <f t="shared" si="14"/>
        <v>29265233835.010002</v>
      </c>
      <c r="G37" s="25">
        <f t="shared" si="14"/>
        <v>844108037710.90002</v>
      </c>
      <c r="H37" s="25">
        <f t="shared" si="14"/>
        <v>2063789745.9900007</v>
      </c>
      <c r="I37" s="25">
        <f t="shared" si="14"/>
        <v>193577696543.11005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49"/>
    </row>
    <row r="41" spans="1:10" x14ac:dyDescent="0.2">
      <c r="E41" s="47"/>
    </row>
  </sheetData>
  <mergeCells count="4">
    <mergeCell ref="A1:I1"/>
    <mergeCell ref="A2:I2"/>
    <mergeCell ref="A3:I3"/>
    <mergeCell ref="B5:B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2952AA6-781D-48E6-A041-C6BB89F685AA}"/>
</file>

<file path=customXml/itemProps2.xml><?xml version="1.0" encoding="utf-8"?>
<ds:datastoreItem xmlns:ds="http://schemas.openxmlformats.org/officeDocument/2006/customXml" ds:itemID="{6B5CF1A8-01FC-4230-9EAB-D45DC7E00636}"/>
</file>

<file path=customXml/itemProps3.xml><?xml version="1.0" encoding="utf-8"?>
<ds:datastoreItem xmlns:ds="http://schemas.openxmlformats.org/officeDocument/2006/customXml" ds:itemID="{AA5A8ED8-51E2-475B-A278-BA48472D8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Agosto (Ingresos)</dc:title>
  <dc:creator>Windows User</dc:creator>
  <cp:lastModifiedBy>Carolina Peña Mugno</cp:lastModifiedBy>
  <cp:lastPrinted>2015-09-21T16:14:57Z</cp:lastPrinted>
  <dcterms:created xsi:type="dcterms:W3CDTF">2014-01-22T22:03:49Z</dcterms:created>
  <dcterms:modified xsi:type="dcterms:W3CDTF">2015-09-21T20:13:08Z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