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19418B69-816C-4879-B91E-E4F27B73AAB7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7" i="1"/>
  <c r="D6" i="1"/>
  <c r="C20" i="5" l="1"/>
  <c r="C21" i="5" s="1"/>
  <c r="B20" i="5"/>
  <c r="D5" i="1"/>
  <c r="C13" i="5" l="1"/>
  <c r="B13" i="5"/>
  <c r="C7" i="5"/>
  <c r="B21" i="5" l="1"/>
  <c r="B5" i="5"/>
  <c r="B7" i="5" s="1"/>
</calcChain>
</file>

<file path=xl/sharedStrings.xml><?xml version="1.0" encoding="utf-8"?>
<sst xmlns="http://schemas.openxmlformats.org/spreadsheetml/2006/main" count="38" uniqueCount="24">
  <si>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</si>
  <si>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</si>
  <si>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</si>
  <si>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</si>
  <si>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</si>
  <si>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</si>
  <si>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</si>
  <si>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</si>
  <si>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</si>
  <si>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</si>
  <si>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</si>
  <si>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Perforación de pozos 2022</t>
  </si>
  <si>
    <t>TOTAL 2022</t>
  </si>
  <si>
    <t>Contrato E&amp;P VIM-43
Programa: VIM-43-3D-2021
Total sísmica 3D: 376,14 Km²
Total Km Programa Sísmico:  601,824 Km 2D Equivalente
Fecha de Inicio Topografía: 13-nov-21
Fecha de Inicio Perforación: 4-dic-21
Fecha de Inicio Registro: 28-ene-22
Fecha de Fin Registro: 27-feb-22
Avance Sísmica: 100%</t>
  </si>
  <si>
    <t>Febrero</t>
  </si>
  <si>
    <t>SUB TOTAL FEBRERO</t>
  </si>
  <si>
    <t>Contrato E&amp;P VIM-5
Programa: CHARANGO 3D
Total sísmica 3D: 363,37 Km²
Total Km Programa Sísmico:  581,392 Km 2D Equivalente
Fecha de Inicio Topografía: 7-feb-22
Avance Sísmica: 0%</t>
  </si>
  <si>
    <t>5. Contrato E&amp;P VIM 21; Pozo Carambolo-1, Inició perforación 13-feb-22; T.D: 16-feb-22 A3</t>
  </si>
  <si>
    <t>Marzo</t>
  </si>
  <si>
    <t>SUB TOTAL MARZO</t>
  </si>
  <si>
    <t>Contrato E&amp;P VIM-5
Programa: CHARANGO 3D
Total sísmica 3D: 363,37 Km²
Total Km Programa Sísmico:  581,392 Km 2D Equivalente
Fecha de Inicio Topografía: 7-feb-22
Fecha de Inicio Perforación: 4-mar-22
Avance Sísmica: 0%</t>
  </si>
  <si>
    <t>Contrato E&amp;P VIM-5
Programa: TIMBAL 3D
Total sísmica 3D: 105,24 Km²
Total Km Programa Sísmico:  168,384 Km 2D Equivalente
Fecha de Inicio Topografía: 28-mar-22
Avance Sísmica: 0%</t>
  </si>
  <si>
    <t>1. Contrato E&amp;P VIM 8; Pozo Bololo-1, Inició perforación 10-dic-21; T.D: 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A2a</t>
  </si>
  <si>
    <t>6. Contrato Asociación Cosecha; Pozo Caño Caranal DT-1, Inició perforación 17-feb-22; T.D: 14-mar-22, A3
7. Contrato Asociación Fortuna; Pozo Fidalga-1, Inició perforación 26-feb-22; T.D: 23-mar-22, A3
8. Contrato E&amp;P LLA-61, Pozo Omi-3, Inició perforación 17-mar-22; T.D: 29-mar-22,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</si>
</sst>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1" fontId="4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"/>
  <sheetViews>
    <sheetView showGridLines="0" tabSelected="1" zoomScaleNormal="100" zoomScaleSheetLayoutView="100" workbookViewId="0">
      <selection activeCell="I6" sqref="I6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70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0" t="s">
        <v>11</v>
      </c>
      <c r="C2" s="21"/>
      <c r="D2" s="21"/>
      <c r="E2" s="22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4</v>
      </c>
      <c r="D4" s="7">
        <v>4</v>
      </c>
      <c r="E4" s="18" t="s">
        <v>22</v>
      </c>
    </row>
    <row r="5" spans="2:5" ht="25.5" x14ac:dyDescent="0.25">
      <c r="B5" s="7" t="s">
        <v>14</v>
      </c>
      <c r="C5" s="7">
        <v>1</v>
      </c>
      <c r="D5" s="7">
        <f>+C5+D4</f>
        <v>5</v>
      </c>
      <c r="E5" s="18" t="s">
        <v>17</v>
      </c>
    </row>
    <row r="6" spans="2:5" ht="76.5" x14ac:dyDescent="0.25">
      <c r="B6" s="7" t="s">
        <v>18</v>
      </c>
      <c r="C6" s="7">
        <v>3</v>
      </c>
      <c r="D6" s="7">
        <f>+D5+C6</f>
        <v>8</v>
      </c>
      <c r="E6" s="18" t="s">
        <v>23</v>
      </c>
    </row>
    <row r="7" spans="2:5" x14ac:dyDescent="0.25">
      <c r="B7" s="9" t="s">
        <v>12</v>
      </c>
      <c r="C7" s="19">
        <f>+C5+C4+C6</f>
        <v>8</v>
      </c>
      <c r="D7" s="19">
        <f>+D6</f>
        <v>8</v>
      </c>
      <c r="E7" s="10"/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I21"/>
  <sheetViews>
    <sheetView showGridLines="0" topLeftCell="A19" zoomScale="55" zoomScaleNormal="55" workbookViewId="0">
      <selection activeCell="B28" sqref="B28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6" t="s">
        <v>0</v>
      </c>
      <c r="B1" s="27" t="s">
        <v>5</v>
      </c>
      <c r="C1" s="28" t="s">
        <v>6</v>
      </c>
      <c r="D1" s="23" t="s">
        <v>4</v>
      </c>
    </row>
    <row r="2" spans="1:4" ht="62.25" customHeight="1" x14ac:dyDescent="0.25">
      <c r="A2" s="26"/>
      <c r="B2" s="27"/>
      <c r="C2" s="28"/>
      <c r="D2" s="23"/>
    </row>
    <row r="3" spans="1:4" s="3" customFormat="1" ht="203.25" customHeight="1" x14ac:dyDescent="0.25">
      <c r="A3" s="24" t="s">
        <v>1</v>
      </c>
      <c r="B3" s="14">
        <v>77.441000000000003</v>
      </c>
      <c r="C3" s="14">
        <v>77.441000000000003</v>
      </c>
      <c r="D3" s="16" t="s">
        <v>10</v>
      </c>
    </row>
    <row r="4" spans="1:4" s="3" customFormat="1" ht="209.25" customHeight="1" x14ac:dyDescent="0.25">
      <c r="A4" s="25"/>
      <c r="B4" s="14">
        <v>307.93035250000003</v>
      </c>
      <c r="C4" s="14">
        <v>307.93035250000003</v>
      </c>
      <c r="D4" s="16" t="s">
        <v>9</v>
      </c>
    </row>
    <row r="5" spans="1:4" s="3" customFormat="1" ht="200.25" customHeight="1" x14ac:dyDescent="0.25">
      <c r="A5" s="25"/>
      <c r="B5" s="14">
        <f>+C5</f>
        <v>138.79599999999999</v>
      </c>
      <c r="C5" s="14">
        <v>138.79599999999999</v>
      </c>
      <c r="D5" s="13" t="s">
        <v>8</v>
      </c>
    </row>
    <row r="6" spans="1:4" s="3" customFormat="1" ht="168.75" x14ac:dyDescent="0.25">
      <c r="A6" s="25"/>
      <c r="B6" s="14">
        <v>63.19</v>
      </c>
      <c r="C6" s="14">
        <v>63.19</v>
      </c>
      <c r="D6" s="17" t="s">
        <v>13</v>
      </c>
    </row>
    <row r="7" spans="1:4" s="3" customFormat="1" ht="36" customHeight="1" x14ac:dyDescent="0.25">
      <c r="A7" s="11" t="s">
        <v>7</v>
      </c>
      <c r="B7" s="15">
        <f>SUM(B3:B6)</f>
        <v>587.35735250000016</v>
      </c>
      <c r="C7" s="15">
        <f>SUM(C3:C6)</f>
        <v>587.35735250000016</v>
      </c>
      <c r="D7" s="12"/>
    </row>
    <row r="8" spans="1:4" s="3" customFormat="1" ht="203.25" customHeight="1" x14ac:dyDescent="0.25">
      <c r="A8" s="24" t="s">
        <v>14</v>
      </c>
      <c r="B8" s="14">
        <v>0</v>
      </c>
      <c r="C8" s="14">
        <v>77.441000000000003</v>
      </c>
      <c r="D8" s="16" t="s">
        <v>10</v>
      </c>
    </row>
    <row r="9" spans="1:4" s="3" customFormat="1" ht="209.25" customHeight="1" x14ac:dyDescent="0.25">
      <c r="A9" s="25"/>
      <c r="B9" s="14">
        <v>0</v>
      </c>
      <c r="C9" s="14">
        <v>307.93035250000003</v>
      </c>
      <c r="D9" s="16" t="s">
        <v>9</v>
      </c>
    </row>
    <row r="10" spans="1:4" s="3" customFormat="1" ht="200.25" customHeight="1" x14ac:dyDescent="0.25">
      <c r="A10" s="25"/>
      <c r="B10" s="14">
        <v>0</v>
      </c>
      <c r="C10" s="14">
        <v>138.79599999999999</v>
      </c>
      <c r="D10" s="13" t="s">
        <v>8</v>
      </c>
    </row>
    <row r="11" spans="1:4" s="3" customFormat="1" ht="182.25" customHeight="1" x14ac:dyDescent="0.25">
      <c r="A11" s="25"/>
      <c r="B11" s="14">
        <v>538.63</v>
      </c>
      <c r="C11" s="14">
        <v>601.82399999999996</v>
      </c>
      <c r="D11" s="17" t="s">
        <v>13</v>
      </c>
    </row>
    <row r="12" spans="1:4" s="3" customFormat="1" ht="124.5" customHeight="1" x14ac:dyDescent="0.25">
      <c r="A12" s="25"/>
      <c r="B12" s="14">
        <v>0</v>
      </c>
      <c r="C12" s="14">
        <v>0</v>
      </c>
      <c r="D12" s="17" t="s">
        <v>16</v>
      </c>
    </row>
    <row r="13" spans="1:4" s="3" customFormat="1" ht="36" customHeight="1" x14ac:dyDescent="0.25">
      <c r="A13" s="11" t="s">
        <v>15</v>
      </c>
      <c r="B13" s="15">
        <f>SUM(B8:B12)</f>
        <v>538.63</v>
      </c>
      <c r="C13" s="15">
        <f>SUM(C8:C12)</f>
        <v>1125.9913525000002</v>
      </c>
      <c r="D13" s="12"/>
    </row>
    <row r="14" spans="1:4" s="3" customFormat="1" ht="203.25" customHeight="1" x14ac:dyDescent="0.25">
      <c r="A14" s="24" t="s">
        <v>18</v>
      </c>
      <c r="B14" s="14">
        <v>0</v>
      </c>
      <c r="C14" s="14">
        <v>77.441000000000003</v>
      </c>
      <c r="D14" s="16" t="s">
        <v>10</v>
      </c>
    </row>
    <row r="15" spans="1:4" s="3" customFormat="1" ht="209.25" customHeight="1" x14ac:dyDescent="0.25">
      <c r="A15" s="25"/>
      <c r="B15" s="14">
        <v>0</v>
      </c>
      <c r="C15" s="14">
        <v>307.93035250000003</v>
      </c>
      <c r="D15" s="16" t="s">
        <v>9</v>
      </c>
    </row>
    <row r="16" spans="1:4" s="3" customFormat="1" ht="200.25" customHeight="1" x14ac:dyDescent="0.25">
      <c r="A16" s="25"/>
      <c r="B16" s="14">
        <v>0</v>
      </c>
      <c r="C16" s="14">
        <v>138.79599999999999</v>
      </c>
      <c r="D16" s="13" t="s">
        <v>8</v>
      </c>
    </row>
    <row r="17" spans="1:4" s="3" customFormat="1" ht="182.25" customHeight="1" x14ac:dyDescent="0.25">
      <c r="A17" s="25"/>
      <c r="B17" s="14">
        <v>0</v>
      </c>
      <c r="C17" s="14">
        <v>601.82399999999996</v>
      </c>
      <c r="D17" s="17" t="s">
        <v>13</v>
      </c>
    </row>
    <row r="18" spans="1:4" s="3" customFormat="1" ht="143.25" customHeight="1" x14ac:dyDescent="0.25">
      <c r="A18" s="25"/>
      <c r="B18" s="14">
        <v>0</v>
      </c>
      <c r="C18" s="14">
        <v>0</v>
      </c>
      <c r="D18" s="17" t="s">
        <v>20</v>
      </c>
    </row>
    <row r="19" spans="1:4" s="3" customFormat="1" ht="143.25" customHeight="1" x14ac:dyDescent="0.25">
      <c r="A19" s="25"/>
      <c r="B19" s="14">
        <v>0</v>
      </c>
      <c r="C19" s="14">
        <v>0</v>
      </c>
      <c r="D19" s="17" t="s">
        <v>21</v>
      </c>
    </row>
    <row r="20" spans="1:4" s="3" customFormat="1" ht="36" customHeight="1" x14ac:dyDescent="0.25">
      <c r="A20" s="11" t="s">
        <v>19</v>
      </c>
      <c r="B20" s="15">
        <f>SUM(B14:B19)</f>
        <v>0</v>
      </c>
      <c r="C20" s="15">
        <f>SUM(C14:C19)</f>
        <v>1125.9913525000002</v>
      </c>
      <c r="D20" s="12"/>
    </row>
    <row r="21" spans="1:4" s="3" customFormat="1" ht="18.75" x14ac:dyDescent="0.25">
      <c r="A21" s="29" t="s">
        <v>12</v>
      </c>
      <c r="B21" s="30">
        <f>B13+B7+B20</f>
        <v>1125.9873525000003</v>
      </c>
      <c r="C21" s="30">
        <f>C20</f>
        <v>1125.9913525000002</v>
      </c>
      <c r="D21" s="8"/>
    </row>
  </sheetData>
  <mergeCells count="7">
    <mergeCell ref="D1:D2"/>
    <mergeCell ref="A3:A6"/>
    <mergeCell ref="A14:A19"/>
    <mergeCell ref="A8:A1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2022-04-05T22:12:34Z</dcterms:modified>
</cp:coreProperties>
</file>