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Bases de Datos Misionales\Pozos y Sismica\2019\Sinergia\Mensual\"/>
    </mc:Choice>
  </mc:AlternateContent>
  <bookViews>
    <workbookView xWindow="0" yWindow="0" windowWidth="28800" windowHeight="12330"/>
  </bookViews>
  <sheets>
    <sheet name="PERFORACIÓN DE POZOS 2019" sheetId="1" r:id="rId1"/>
    <sheet name="ADQUISICIÓN SISMICA 2019" sheetId="5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5" l="1"/>
  <c r="C4" i="5"/>
  <c r="C7" i="5" s="1"/>
  <c r="B7" i="5"/>
  <c r="B13" i="5"/>
  <c r="C13" i="5" s="1"/>
  <c r="C19" i="5" s="1"/>
  <c r="B19" i="5"/>
  <c r="B26" i="5"/>
  <c r="C26" i="5"/>
  <c r="C27" i="5"/>
  <c r="C34" i="5" s="1"/>
  <c r="C31" i="5"/>
  <c r="C33" i="5"/>
  <c r="B34" i="5"/>
  <c r="C37" i="5"/>
  <c r="C45" i="5" s="1"/>
  <c r="C44" i="5"/>
  <c r="B45" i="5"/>
  <c r="B56" i="5"/>
  <c r="C56" i="5"/>
  <c r="D6" i="1" l="1"/>
  <c r="D7" i="1" s="1"/>
  <c r="D8" i="1" s="1"/>
  <c r="D9" i="1" s="1"/>
  <c r="D10" i="1" s="1"/>
  <c r="D11" i="1" s="1"/>
</calcChain>
</file>

<file path=xl/sharedStrings.xml><?xml version="1.0" encoding="utf-8"?>
<sst xmlns="http://schemas.openxmlformats.org/spreadsheetml/2006/main" count="87" uniqueCount="51">
  <si>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</si>
  <si>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</si>
  <si>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</si>
  <si>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</si>
  <si>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</si>
  <si>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</si>
  <si>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</si>
  <si>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Perforación de pozos 2019</t>
  </si>
  <si>
    <t>Febrero</t>
  </si>
  <si>
    <t>6. CONTRATO: VMM-1, Pozo: EUCALIPTO-1 Inició perforación 3-feb-19; T.D.: 12-feb- 19, A-3</t>
  </si>
  <si>
    <t>Marzo</t>
  </si>
  <si>
    <t>1. CONTRATO: CASANARE ESTE,Pozo: NOSTROMO-1, Inició perforación 22-dic-18; T.D.: 9-ene-19, A3.
2. CONTRATO : SABANERO, Pozo:  SEJE-1D, Inició perforación 5-ene-19; T.D.:14-ene-19, A3.
3. CONTRATO :LLA-58, Pozo: FRANKMAVE NORTE-1, Inició perforación 7-ene-19; TD: 15-ene-19, A3.
4. CONTRATO : PUT-7 , Pozo: ALMENDRILLO -1,  Inició perforación 13-dic-18; TD: 16-ene-19, A3.
5. CONTRATO: LA CIRA INFANTAS, Pozo: CIRA 7000-ST, Inició perforación 4-ene-19; T.D.: 27-ene-19, A2c.</t>
  </si>
  <si>
    <t>Contrato E&amp;P ALEA 1848 A
Programa: ALEA 1848 A 3D
133,92 Km 2D Equivalente
Fecha de Inicio Topografía: 16-ene-19.
Avance Sísmica (0%).</t>
  </si>
  <si>
    <t>Contrato E&amp;P ALEA 1848 A
Programa: ALEA 1848 A 3D
133,92 Km 2D Equivalente
Fecha de Inicio Topografía: 16-ene-19.
Fecha de Inicio Perforación: 6-feb-19.
Avance Sísmica (0%).</t>
  </si>
  <si>
    <t>Abril</t>
  </si>
  <si>
    <t>7. CONTRATO:CPO-8,Pozo:PROVENZA-1, Inició perforación 28-feb-19; T.D.: 5-mar-19, A3.
8. CONTRATO : CPO-5, Pozo: CALAO-1X, Inició perforación 1-feb-19; T.D.:13-mar-19, A3.
9. CONTRATO :LLA-56, Pozo: MATALÍ-1, Inició perforación 18-feb-19; T.D.:19-mar-19, A3.
10. CONTRATO : MERECURE , Pozo: TAMARINIZA-1,  Inició perforación 12-mar-19; T.D.:25-mar-19, A3..
11. CONTRATO: SAMAN, Pozo: MAMEY WEST-1, Inició perforación 19-feb-19; T.D.:26-mar-19, A2c.</t>
  </si>
  <si>
    <t xml:space="preserve">12. CONTRATO: EL PORTON,Pozo:PROSPERIDAD-1, Inició perforación 31-dic-18; T.D.: 15-abr-19, A3.
13. CONTRATO :CAPACHOS, Pozo: ANDINA NORTE-1, Inició perforación 1-feb-19; T.D.:20-abr-19, A3.
14. CONTRATO : PUT-7, Pozo: PECARÍ-1, Inició perforación 22-mar-19; T.D.:23-abr-19, A2c.
</t>
  </si>
  <si>
    <t>Contrato E&amp;P CPO-13
Programa: PENDARE NORTE Y LA PLUMA 3D 2019
174,40 Km 2D Equivalente
Fecha de Inicio Topografía: 9-feb-19.
Fecha de Inicio Registro: 24-feb-19.
Avance Sísmica (8,17%).</t>
  </si>
  <si>
    <t>Contrato E&amp;P CPO-13
Programa: PENDARE NORTE Y LA PLUMA 3D 2019
174,40 Km 2D Equivalente
Fecha de Inicio Topografía: 9-feb-19.
Fecha de Inicio Registro: 24-feb-19.
Avance Sísmica (95,69%).</t>
  </si>
  <si>
    <t>Convenio de Explotación  NANCY BURDINE MAXIME
Programa: NANCY  3D
161,472 Km 2D Equivalente
Fecha de Inicio Topografía: 15-mar-19.
Avance Sísmica (0%)</t>
  </si>
  <si>
    <t>Contrato E&amp;P CPO-11
Programa: LA FLOR 2D
223  Km 2D Equivalente
Fecha de Inicio Topografía: 20-mar-19.
Avance Sísmica (0%)</t>
  </si>
  <si>
    <t>Contrato E&amp;P VIM-5
Programa: GUACHARACA 3D
248 Km 2D Equivalente
Fecha de Inicio Topografía: 20-mar-19.
Avance Sísmica (0%)</t>
  </si>
  <si>
    <t>Contrato E&amp;P CPO-13
Programa: PENDARE NORTE Y LA PLUMA 3D 2019
174,40 Km 2D Equivalente
Fecha de Inicio Topografía: 9-feb-19.
Fecha de Inicio Registro: 24-feb-19.
Avance Sísmica (100%).</t>
  </si>
  <si>
    <t>Convenio de Explotación  NANCY BURDINE MAXIME
Programa: NANCY  3D
161,472 Km 2D Equivalente
Fecha de Inicio Topografía: 15-mar-19.
Fecha de Inicio Perforación: 13-abr-19.
Avance Sísmica (0%)</t>
  </si>
  <si>
    <t>Contrato E&amp;P CPO-11
Programa: LA FLOR 2D
223  Km 2D Equivalente
Fecha de Inicio Topografía: 20-mar-19.
Fecha de Inicio Perforación: 6-abr-19.
Avance Sísmica (0%)</t>
  </si>
  <si>
    <t>Contrato E&amp;P VIM-5
Programa: GUACHARACA 3D
248 Km 2D Equivalente
Fecha de Inicio Topografía: 20-mar-19.
Fecha de Inicio Perforación: 4-abr-19.
Avance Sísmica (0%)</t>
  </si>
  <si>
    <t>TOTAL</t>
  </si>
  <si>
    <t>Mayo</t>
  </si>
  <si>
    <t>Contrato E&amp;P CPO-11
Programa: LA FLOR 2D
223  Km 2D Equivalente
Fecha de Inicio Topografía: 20-mar-19.
Fecha de Inicio Perforación: 6-abr-19.
Fecha de Inicio Registro: 4-may-19.
Avance Sísmica (100%)</t>
  </si>
  <si>
    <t>Contrato E&amp;P PUT-4
Programa: PUT-4 3D 2018
162,506 Km 2D Equivalente
Fecha de Inicio Topografía: 18-may-19.
Avance Sísmica (0%)</t>
  </si>
  <si>
    <t>Junio</t>
  </si>
  <si>
    <t>Contrato E&amp;P ALEA 1848 A
Programa: ALEA 1848 A 3D
133,92 Km 2D Equivalente
Fecha de Inicio Topografía: 16-ene-19.
Fecha de Inicio Perforación: 6-feb-19.
Fecha de Inicio Registro: 15-jun-19.
Avance Sísmica (34,10%)</t>
  </si>
  <si>
    <t>Contrato E&amp;P VIM-5
Programa: GUACHARACA 3D
248 Km 2D Equivalente
Fecha de Inicio Topografía: 20-mar-19.
Fecha de Inicio Perforación: 4-abr-19.
Fecha de Inicio Registro: 11-jun-19.
Avance Sísmica (48,55%)</t>
  </si>
  <si>
    <t>Contrato - ANH -ENTERRITORIO
Programa: CHIMICHAGUA 2D 2017 VIBROS
300 Km 2D Equivalente
Fecha de Inicio Topografía: 8-jun-19.
Fecha de Inicio Registro: 16-jun-19.
Avance Sísmica (41,66%)</t>
  </si>
  <si>
    <t>Julio</t>
  </si>
  <si>
    <t>Contrato E&amp;P ALEA 1848 A
Programa: ALEA 1848 A 3D
133,92 Km 2D Equivalente
Fecha de Inicio Topografía: 16-ene-19.
Fecha de Inicio Perforación: 6-feb-19.
Fecha de Inicio Registro: 15-jun-19.
Avance Sísmica (81,56%)</t>
  </si>
  <si>
    <t>Convenio de Explotación  NANCY BURDINE MAXIME
Programa: NANCY  3D
161,472 Km 2D Equivalente
Fecha de Inicio Topografía: 15-mar-19.
Fecha de Inicio Perforación: 13-abr-19.
Fecha de Inicio Registro: 13-jul-19.
Avance Sísmica 22,96%)</t>
  </si>
  <si>
    <t>Contrato E&amp;P VIM-5
Programa: GUACHARACA 3D
248 Km 2D Equivalente
Fecha de Inicio Topografía: 20-mar-19.
Fecha de Inicio Perforación: 4-abr-19.
Fecha de Inicio Registro: 11-jun-19.
Avance Sísmica (100%)</t>
  </si>
  <si>
    <t>Contrato E&amp;P PUT-4
Programa: PUT-4 3D 2018
162,506 Km 2D Equivalente
Fecha de Inicio Topografía: 18-may-19.
Fecha de Inicio Perforación: 12-jun-19.
Avance Sísmica (0%)</t>
  </si>
  <si>
    <t>Contrato - ANH -ENTERRITORIO
Programa: CHIMICHAGUA 2D 2017 VIBROS
300 Km 2D Equivalente
Fecha de Inicio Topografía: 8-jun-19.
Fecha de Inicio Registro: 16-jun-19.
Avance Sísmica (100%)</t>
  </si>
  <si>
    <t>Contrato de Asociación FORTUNA
Programa: FORTUNA 3D
277,632 Km 2D Equivalente
Fecha de Inicio Topografía: 5-jul-19.
Fecha de Inicio Perforación: 22-jul-19.
Avance Sísmica (0,00%)</t>
  </si>
  <si>
    <t>Contrato E&amp;P PUT-25
Programa: PUT-25 3D 2018
86,352 Km 2D Equivalente
Fecha de Inicio Topografía: 5-jul-19.
Fecha de Inicio Perforación: 19-jul-19.
Avance Sísmica (0%)</t>
  </si>
  <si>
    <t>Contrato E&amp;P NOGAL
Programa: NOGAL 2D 2019
60 Km 2D Equivalente
Fecha de Inicio Topografía: 26-jul-19.
Fecha de Inicio Registro: 28-jul-19.
Avance Sísmica (45,32%)</t>
  </si>
  <si>
    <t>15. CONTRATO: MAPACHE,Pozo:CASTAÑA-1, Inició perforación 21-abr-19; T.D.: 4-may-19, A3.
16. CONTRATO: TAPIR,Pozo:RIO CRAVO ESTE-1-1, Inició perforación 25-mar-19; T.D.: 13-may-19, A3.
17. CONTRATO: MAPACHE,Pozo:CASTAÑA-1ST, Inició perforación 10-may-19; T.D.: 18-may-19, A3.
18. CONTRATO:CPE-6,Pozo: AMANECER-1, Inició perforación 17-may-19; T.D.: 20-may-19, A3. 
19. CONTRATO:CHIPIRÓN,Pozo: PASTORA SOUTH-1, Inició perforación 28-abr-19; T.D.: 23-may-19, A3.
20. CONTRATO:VIM-5,Pozo: ACORDEÓN-1, Inició perforación 11-may-19; T.D.: 25-may-19, A3.</t>
  </si>
  <si>
    <t xml:space="preserve">21. CONTRATO:CPO-5,Pozo:SOL-1, Inició perforación 11-may-19; T.D.: 3-jun-19, A3.
22. CONTRATO:FORTUNA,Pozo:HABANERO-1, Inició perforación 3-jun-19,; T.D.: 11-jun-19,, A3.
23. CONTRATO: COSECHA,Pozo:COSECHA CW-1ST, Inició perforación 29-abr-19; T.D.: 20-jun-19, A3.
24. CONTRATO: VIM-5,Pozo:OCARINA-1, Inició perforación 10-jun-19; T.D.: 25-jun-19, A3.
</t>
  </si>
  <si>
    <t xml:space="preserve">25. CONTRATO:LLA-61,Pozo:OMI-1, Inició perforación 21-jul-19; T.D.: 29-jul-19, A3.
26. CONTRATO:CPE-6,Pozo: COPLERO-1, Inició perforación 27-jul-19; T.D.: 30-jul-19, A3.
</t>
  </si>
  <si>
    <t>Agosto</t>
  </si>
  <si>
    <t xml:space="preserve">27. CONTRATO:MAGDALENA MEDIO,Pozo:FLAMENCOSI-1, Inició perforación 5-ago-19; T.D.: 25-ago-19, A3.
28. CONTRATO:LLA-3.4,Pozo: GUACO-1, Inició perforación 17-ago-19; T.D.: 27-ago-19, , A3.
</t>
  </si>
  <si>
    <t>Contrato E&amp;P PUT-4
Programa: PUT-4 3D 2018
162,506 Km 2D Equivalente
Fecha de Inicio Topografía: 18-may-19.
Fecha de Inicio Perforación: 12-jun-19.
Fecha de Inicio Registro: 20-ago-19.
Avance Sísmica (5,07%)</t>
  </si>
  <si>
    <t>Convenio de Explotación  NANCY BURDINE MAXIME
Programa: NANCY  3D
161,472 Km 2D Equivalente
Fecha de Inicio Topografía: 15-mar-19.
Fecha de Inicio Perforación: 13-abr-19.
Fecha de Inicio Registro: 13-jul-19.
Avance Sísmica (67,76%)</t>
  </si>
  <si>
    <t>Contrato E&amp;P ALEA 1848 A
Programa: ALEA 1848 A 3D
133,92 Km 2D Equivalente
Fecha de Inicio Topografía: 16-ene-19.
Fecha de Inicio Perforación: 6-feb-19.
Fecha de Inicio Registro: 15-jun-19.
Avance Sísmica (100%)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</si>
</sst>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2" fontId="6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6" fontId="6" fillId="6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showGridLines="0" tabSelected="1" zoomScale="130" zoomScaleNormal="130" zoomScaleSheetLayoutView="100" workbookViewId="0">
      <selection activeCell="E4" sqref="E4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82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5" t="s">
        <v>7</v>
      </c>
      <c r="C2" s="26"/>
      <c r="D2" s="26"/>
      <c r="E2" s="27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6.75" customHeight="1" x14ac:dyDescent="0.25">
      <c r="B4" s="9" t="s">
        <v>1</v>
      </c>
      <c r="C4" s="9">
        <v>5</v>
      </c>
      <c r="D4" s="9">
        <v>5</v>
      </c>
      <c r="E4" s="10" t="s">
        <v>11</v>
      </c>
    </row>
    <row r="5" spans="2:5" x14ac:dyDescent="0.25">
      <c r="B5" s="9" t="s">
        <v>8</v>
      </c>
      <c r="C5" s="9">
        <v>1</v>
      </c>
      <c r="D5" s="9">
        <v>6</v>
      </c>
      <c r="E5" s="10" t="s">
        <v>9</v>
      </c>
    </row>
    <row r="6" spans="2:5" ht="63.75" x14ac:dyDescent="0.25">
      <c r="B6" s="9" t="s">
        <v>10</v>
      </c>
      <c r="C6" s="9">
        <v>5</v>
      </c>
      <c r="D6" s="9">
        <f t="shared" ref="D6:D11" si="0">D5+C6</f>
        <v>11</v>
      </c>
      <c r="E6" s="10" t="s">
        <v>15</v>
      </c>
    </row>
    <row r="7" spans="2:5" ht="51" x14ac:dyDescent="0.25">
      <c r="B7" s="9" t="s">
        <v>14</v>
      </c>
      <c r="C7" s="9">
        <v>3</v>
      </c>
      <c r="D7" s="9">
        <f t="shared" si="0"/>
        <v>14</v>
      </c>
      <c r="E7" s="10" t="s">
        <v>16</v>
      </c>
    </row>
    <row r="8" spans="2:5" ht="89.25" x14ac:dyDescent="0.25">
      <c r="B8" s="9" t="s">
        <v>27</v>
      </c>
      <c r="C8" s="9">
        <v>6</v>
      </c>
      <c r="D8" s="9">
        <f t="shared" si="0"/>
        <v>20</v>
      </c>
      <c r="E8" s="10" t="s">
        <v>43</v>
      </c>
    </row>
    <row r="9" spans="2:5" ht="63.75" x14ac:dyDescent="0.25">
      <c r="B9" s="9" t="s">
        <v>30</v>
      </c>
      <c r="C9" s="9">
        <v>4</v>
      </c>
      <c r="D9" s="9">
        <f t="shared" si="0"/>
        <v>24</v>
      </c>
      <c r="E9" s="10" t="s">
        <v>44</v>
      </c>
    </row>
    <row r="10" spans="2:5" ht="38.25" x14ac:dyDescent="0.25">
      <c r="B10" s="9" t="s">
        <v>34</v>
      </c>
      <c r="C10" s="9">
        <v>2</v>
      </c>
      <c r="D10" s="9">
        <f t="shared" si="0"/>
        <v>26</v>
      </c>
      <c r="E10" s="10" t="s">
        <v>45</v>
      </c>
    </row>
    <row r="11" spans="2:5" ht="51" x14ac:dyDescent="0.25">
      <c r="B11" s="7" t="s">
        <v>46</v>
      </c>
      <c r="C11" s="7">
        <v>2</v>
      </c>
      <c r="D11" s="7">
        <f t="shared" si="0"/>
        <v>28</v>
      </c>
      <c r="E11" s="8" t="s">
        <v>47</v>
      </c>
    </row>
  </sheetData>
  <mergeCells count="1">
    <mergeCell ref="B2:E2"/>
  </mergeCells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topLeftCell="A52" zoomScale="70" zoomScaleNormal="70" workbookViewId="0">
      <selection activeCell="E4" sqref="E4"/>
    </sheetView>
  </sheetViews>
  <sheetFormatPr baseColWidth="10" defaultRowHeight="15" x14ac:dyDescent="0.25"/>
  <cols>
    <col min="1" max="1" width="13.855468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4" x14ac:dyDescent="0.25">
      <c r="A1" s="35" t="s">
        <v>0</v>
      </c>
      <c r="B1" s="36" t="s">
        <v>5</v>
      </c>
      <c r="C1" s="37" t="s">
        <v>6</v>
      </c>
      <c r="D1" s="34" t="s">
        <v>4</v>
      </c>
    </row>
    <row r="2" spans="1:4" ht="62.25" customHeight="1" x14ac:dyDescent="0.25">
      <c r="A2" s="35"/>
      <c r="B2" s="36"/>
      <c r="C2" s="37"/>
      <c r="D2" s="34"/>
    </row>
    <row r="3" spans="1:4" ht="111" customHeight="1" x14ac:dyDescent="0.25">
      <c r="A3" s="11" t="s">
        <v>1</v>
      </c>
      <c r="B3" s="12">
        <v>0</v>
      </c>
      <c r="C3" s="12">
        <v>0</v>
      </c>
      <c r="D3" s="19" t="s">
        <v>12</v>
      </c>
    </row>
    <row r="4" spans="1:4" ht="36" customHeight="1" x14ac:dyDescent="0.25">
      <c r="A4" s="13" t="s">
        <v>26</v>
      </c>
      <c r="B4" s="14">
        <f>B3</f>
        <v>0</v>
      </c>
      <c r="C4" s="14">
        <f>C3</f>
        <v>0</v>
      </c>
      <c r="D4" s="15"/>
    </row>
    <row r="5" spans="1:4" ht="141.75" customHeight="1" x14ac:dyDescent="0.25">
      <c r="A5" s="31" t="s">
        <v>8</v>
      </c>
      <c r="B5" s="12">
        <v>0</v>
      </c>
      <c r="C5" s="12">
        <v>0</v>
      </c>
      <c r="D5" s="19" t="s">
        <v>13</v>
      </c>
    </row>
    <row r="6" spans="1:4" ht="123.75" customHeight="1" x14ac:dyDescent="0.25">
      <c r="A6" s="33"/>
      <c r="B6" s="12">
        <v>2.58</v>
      </c>
      <c r="C6" s="12">
        <v>2.58</v>
      </c>
      <c r="D6" s="19" t="s">
        <v>17</v>
      </c>
    </row>
    <row r="7" spans="1:4" ht="35.25" customHeight="1" x14ac:dyDescent="0.25">
      <c r="A7" s="13" t="s">
        <v>26</v>
      </c>
      <c r="B7" s="14">
        <f>B5+B6</f>
        <v>2.58</v>
      </c>
      <c r="C7" s="16">
        <f>B7+C4</f>
        <v>2.58</v>
      </c>
      <c r="D7" s="15"/>
    </row>
    <row r="8" spans="1:4" ht="115.5" customHeight="1" x14ac:dyDescent="0.25">
      <c r="A8" s="31" t="s">
        <v>10</v>
      </c>
      <c r="B8" s="12">
        <v>0</v>
      </c>
      <c r="C8" s="12">
        <v>0</v>
      </c>
      <c r="D8" s="19" t="s">
        <v>13</v>
      </c>
    </row>
    <row r="9" spans="1:4" ht="161.25" customHeight="1" x14ac:dyDescent="0.25">
      <c r="A9" s="32"/>
      <c r="B9" s="12">
        <v>164.3</v>
      </c>
      <c r="C9" s="12">
        <v>166.88</v>
      </c>
      <c r="D9" s="19" t="s">
        <v>18</v>
      </c>
    </row>
    <row r="10" spans="1:4" ht="161.25" customHeight="1" x14ac:dyDescent="0.25">
      <c r="A10" s="32"/>
      <c r="B10" s="12">
        <v>0</v>
      </c>
      <c r="C10" s="12">
        <v>0</v>
      </c>
      <c r="D10" s="19" t="s">
        <v>19</v>
      </c>
    </row>
    <row r="11" spans="1:4" ht="139.5" customHeight="1" x14ac:dyDescent="0.25">
      <c r="A11" s="32"/>
      <c r="B11" s="12">
        <v>0</v>
      </c>
      <c r="C11" s="12">
        <v>0</v>
      </c>
      <c r="D11" s="19" t="s">
        <v>20</v>
      </c>
    </row>
    <row r="12" spans="1:4" ht="128.25" customHeight="1" x14ac:dyDescent="0.25">
      <c r="A12" s="33"/>
      <c r="B12" s="12">
        <v>0</v>
      </c>
      <c r="C12" s="12">
        <v>0</v>
      </c>
      <c r="D12" s="21" t="s">
        <v>21</v>
      </c>
    </row>
    <row r="13" spans="1:4" ht="42.75" customHeight="1" x14ac:dyDescent="0.25">
      <c r="A13" s="13" t="s">
        <v>26</v>
      </c>
      <c r="B13" s="14">
        <f>SUM(B8:B12)</f>
        <v>164.3</v>
      </c>
      <c r="C13" s="16">
        <f>B13+C7</f>
        <v>166.88000000000002</v>
      </c>
      <c r="D13" s="17"/>
    </row>
    <row r="14" spans="1:4" ht="128.25" customHeight="1" x14ac:dyDescent="0.25">
      <c r="A14" s="31" t="s">
        <v>14</v>
      </c>
      <c r="B14" s="12">
        <v>0</v>
      </c>
      <c r="C14" s="12">
        <v>0</v>
      </c>
      <c r="D14" s="19" t="s">
        <v>13</v>
      </c>
    </row>
    <row r="15" spans="1:4" ht="124.5" customHeight="1" x14ac:dyDescent="0.25">
      <c r="A15" s="32"/>
      <c r="B15" s="12">
        <v>7.52</v>
      </c>
      <c r="C15" s="12">
        <v>174.4</v>
      </c>
      <c r="D15" s="19" t="s">
        <v>22</v>
      </c>
    </row>
    <row r="16" spans="1:4" ht="123" customHeight="1" x14ac:dyDescent="0.25">
      <c r="A16" s="32"/>
      <c r="B16" s="12">
        <v>0</v>
      </c>
      <c r="C16" s="12">
        <v>0</v>
      </c>
      <c r="D16" s="19" t="s">
        <v>23</v>
      </c>
    </row>
    <row r="17" spans="1:4" ht="139.5" customHeight="1" x14ac:dyDescent="0.25">
      <c r="A17" s="32"/>
      <c r="B17" s="12">
        <v>0</v>
      </c>
      <c r="C17" s="12">
        <v>0</v>
      </c>
      <c r="D17" s="19" t="s">
        <v>24</v>
      </c>
    </row>
    <row r="18" spans="1:4" ht="128.25" customHeight="1" x14ac:dyDescent="0.25">
      <c r="A18" s="33"/>
      <c r="B18" s="12">
        <v>0</v>
      </c>
      <c r="C18" s="12">
        <v>0</v>
      </c>
      <c r="D18" s="21" t="s">
        <v>25</v>
      </c>
    </row>
    <row r="19" spans="1:4" ht="42.75" customHeight="1" x14ac:dyDescent="0.25">
      <c r="A19" s="13" t="s">
        <v>26</v>
      </c>
      <c r="B19" s="14">
        <f>SUM(B14:B18)</f>
        <v>7.52</v>
      </c>
      <c r="C19" s="16">
        <f>B19+C13</f>
        <v>174.40000000000003</v>
      </c>
      <c r="D19" s="17"/>
    </row>
    <row r="20" spans="1:4" ht="128.25" customHeight="1" x14ac:dyDescent="0.25">
      <c r="A20" s="31" t="s">
        <v>27</v>
      </c>
      <c r="B20" s="12">
        <v>0</v>
      </c>
      <c r="C20" s="12">
        <v>0</v>
      </c>
      <c r="D20" s="19" t="s">
        <v>13</v>
      </c>
    </row>
    <row r="21" spans="1:4" ht="124.5" customHeight="1" x14ac:dyDescent="0.25">
      <c r="A21" s="32"/>
      <c r="B21" s="12">
        <v>0</v>
      </c>
      <c r="C21" s="12">
        <v>174.4</v>
      </c>
      <c r="D21" s="19" t="s">
        <v>22</v>
      </c>
    </row>
    <row r="22" spans="1:4" ht="123" customHeight="1" x14ac:dyDescent="0.25">
      <c r="A22" s="32"/>
      <c r="B22" s="12">
        <v>0</v>
      </c>
      <c r="C22" s="12">
        <v>0</v>
      </c>
      <c r="D22" s="19" t="s">
        <v>23</v>
      </c>
    </row>
    <row r="23" spans="1:4" ht="139.5" customHeight="1" x14ac:dyDescent="0.25">
      <c r="A23" s="32"/>
      <c r="B23" s="12">
        <v>211.26</v>
      </c>
      <c r="C23" s="12">
        <v>211.26</v>
      </c>
      <c r="D23" s="19" t="s">
        <v>28</v>
      </c>
    </row>
    <row r="24" spans="1:4" ht="128.25" customHeight="1" x14ac:dyDescent="0.25">
      <c r="A24" s="32"/>
      <c r="B24" s="12">
        <v>0</v>
      </c>
      <c r="C24" s="12">
        <v>0</v>
      </c>
      <c r="D24" s="21" t="s">
        <v>25</v>
      </c>
    </row>
    <row r="25" spans="1:4" ht="128.25" customHeight="1" x14ac:dyDescent="0.25">
      <c r="A25" s="33"/>
      <c r="B25" s="12">
        <v>0</v>
      </c>
      <c r="C25" s="12">
        <v>0</v>
      </c>
      <c r="D25" s="21" t="s">
        <v>29</v>
      </c>
    </row>
    <row r="26" spans="1:4" ht="42.75" customHeight="1" x14ac:dyDescent="0.25">
      <c r="A26" s="13" t="s">
        <v>26</v>
      </c>
      <c r="B26" s="14">
        <f>SUM(B20:B25)</f>
        <v>211.26</v>
      </c>
      <c r="C26" s="16">
        <f>C21+C23</f>
        <v>385.65999999999997</v>
      </c>
      <c r="D26" s="17"/>
    </row>
    <row r="27" spans="1:4" ht="131.25" x14ac:dyDescent="0.25">
      <c r="A27" s="28" t="s">
        <v>30</v>
      </c>
      <c r="B27" s="23">
        <v>45.665999999999997</v>
      </c>
      <c r="C27" s="23">
        <f>B27</f>
        <v>45.665999999999997</v>
      </c>
      <c r="D27" s="19" t="s">
        <v>31</v>
      </c>
    </row>
    <row r="28" spans="1:4" ht="112.5" x14ac:dyDescent="0.25">
      <c r="A28" s="29"/>
      <c r="B28" s="18">
        <v>0</v>
      </c>
      <c r="C28" s="18">
        <v>174.4</v>
      </c>
      <c r="D28" s="19" t="s">
        <v>22</v>
      </c>
    </row>
    <row r="29" spans="1:4" ht="112.5" x14ac:dyDescent="0.25">
      <c r="A29" s="29"/>
      <c r="B29" s="18">
        <v>0</v>
      </c>
      <c r="C29" s="18">
        <v>0</v>
      </c>
      <c r="D29" s="19" t="s">
        <v>23</v>
      </c>
    </row>
    <row r="30" spans="1:4" ht="131.25" x14ac:dyDescent="0.25">
      <c r="A30" s="29"/>
      <c r="B30" s="18">
        <v>0</v>
      </c>
      <c r="C30" s="18">
        <v>211.26</v>
      </c>
      <c r="D30" s="19" t="s">
        <v>28</v>
      </c>
    </row>
    <row r="31" spans="1:4" ht="131.25" x14ac:dyDescent="0.25">
      <c r="A31" s="29"/>
      <c r="B31" s="24">
        <v>120.404</v>
      </c>
      <c r="C31" s="23">
        <f>B31</f>
        <v>120.404</v>
      </c>
      <c r="D31" s="21" t="s">
        <v>32</v>
      </c>
    </row>
    <row r="32" spans="1:4" ht="93.75" x14ac:dyDescent="0.25">
      <c r="A32" s="29"/>
      <c r="B32" s="18">
        <v>0</v>
      </c>
      <c r="C32" s="18">
        <v>0</v>
      </c>
      <c r="D32" s="21" t="s">
        <v>29</v>
      </c>
    </row>
    <row r="33" spans="1:4" ht="112.5" x14ac:dyDescent="0.25">
      <c r="A33" s="30"/>
      <c r="B33" s="18">
        <v>124.97499999999999</v>
      </c>
      <c r="C33" s="18">
        <f>B33</f>
        <v>124.97499999999999</v>
      </c>
      <c r="D33" s="21" t="s">
        <v>33</v>
      </c>
    </row>
    <row r="34" spans="1:4" ht="18.75" x14ac:dyDescent="0.25">
      <c r="A34" s="13" t="s">
        <v>26</v>
      </c>
      <c r="B34" s="16">
        <f>SUM(B27:B33)</f>
        <v>291.04499999999996</v>
      </c>
      <c r="C34" s="16">
        <f>SUM(C27:C33)</f>
        <v>676.70500000000004</v>
      </c>
      <c r="D34" s="17"/>
    </row>
    <row r="35" spans="1:4" ht="135.75" customHeight="1" x14ac:dyDescent="0.25">
      <c r="A35" s="28" t="s">
        <v>34</v>
      </c>
      <c r="B35" s="23">
        <v>63.564</v>
      </c>
      <c r="C35" s="23">
        <v>109.22499999999999</v>
      </c>
      <c r="D35" s="19" t="s">
        <v>35</v>
      </c>
    </row>
    <row r="36" spans="1:4" ht="112.5" x14ac:dyDescent="0.25">
      <c r="A36" s="29"/>
      <c r="B36" s="18">
        <v>0</v>
      </c>
      <c r="C36" s="18">
        <v>174.4</v>
      </c>
      <c r="D36" s="19" t="s">
        <v>22</v>
      </c>
    </row>
    <row r="37" spans="1:4" ht="131.25" x14ac:dyDescent="0.25">
      <c r="A37" s="29"/>
      <c r="B37" s="23">
        <v>37.073971200000003</v>
      </c>
      <c r="C37" s="23">
        <f>B37</f>
        <v>37.073971200000003</v>
      </c>
      <c r="D37" s="19" t="s">
        <v>36</v>
      </c>
    </row>
    <row r="38" spans="1:4" ht="131.25" x14ac:dyDescent="0.25">
      <c r="A38" s="29"/>
      <c r="B38" s="18">
        <v>0</v>
      </c>
      <c r="C38" s="18">
        <v>211.26</v>
      </c>
      <c r="D38" s="19" t="s">
        <v>28</v>
      </c>
    </row>
    <row r="39" spans="1:4" ht="136.5" customHeight="1" x14ac:dyDescent="0.25">
      <c r="A39" s="29"/>
      <c r="B39" s="24">
        <v>127.6</v>
      </c>
      <c r="C39" s="22">
        <v>248</v>
      </c>
      <c r="D39" s="21" t="s">
        <v>37</v>
      </c>
    </row>
    <row r="40" spans="1:4" ht="126.75" customHeight="1" x14ac:dyDescent="0.25">
      <c r="A40" s="29"/>
      <c r="B40" s="18">
        <v>0</v>
      </c>
      <c r="C40" s="18">
        <v>0</v>
      </c>
      <c r="D40" s="21" t="s">
        <v>38</v>
      </c>
    </row>
    <row r="41" spans="1:4" ht="126.75" customHeight="1" x14ac:dyDescent="0.25">
      <c r="A41" s="29"/>
      <c r="B41" s="18">
        <v>0</v>
      </c>
      <c r="C41" s="18">
        <v>0</v>
      </c>
      <c r="D41" s="21" t="s">
        <v>41</v>
      </c>
    </row>
    <row r="42" spans="1:4" ht="127.5" customHeight="1" x14ac:dyDescent="0.25">
      <c r="A42" s="29"/>
      <c r="B42" s="22">
        <v>175.02500000000001</v>
      </c>
      <c r="C42" s="22">
        <v>300</v>
      </c>
      <c r="D42" s="21" t="s">
        <v>39</v>
      </c>
    </row>
    <row r="43" spans="1:4" ht="129.75" customHeight="1" x14ac:dyDescent="0.25">
      <c r="A43" s="29"/>
      <c r="B43" s="18">
        <v>0</v>
      </c>
      <c r="C43" s="18">
        <v>0</v>
      </c>
      <c r="D43" s="21" t="s">
        <v>40</v>
      </c>
    </row>
    <row r="44" spans="1:4" ht="129.75" customHeight="1" x14ac:dyDescent="0.25">
      <c r="A44" s="30"/>
      <c r="B44" s="18">
        <v>27.192</v>
      </c>
      <c r="C44" s="18">
        <f>B44</f>
        <v>27.192</v>
      </c>
      <c r="D44" s="21" t="s">
        <v>42</v>
      </c>
    </row>
    <row r="45" spans="1:4" ht="18.75" x14ac:dyDescent="0.25">
      <c r="A45" s="13" t="s">
        <v>26</v>
      </c>
      <c r="B45" s="16">
        <f>SUM(B35:B44)</f>
        <v>430.45497120000005</v>
      </c>
      <c r="C45" s="16">
        <f>SUM(C35:C44)</f>
        <v>1107.1509712</v>
      </c>
      <c r="D45" s="17"/>
    </row>
    <row r="46" spans="1:4" ht="131.25" x14ac:dyDescent="0.25">
      <c r="A46" s="28" t="s">
        <v>46</v>
      </c>
      <c r="B46" s="23">
        <v>24.7</v>
      </c>
      <c r="C46" s="23">
        <v>133.91999999999999</v>
      </c>
      <c r="D46" s="19" t="s">
        <v>50</v>
      </c>
    </row>
    <row r="47" spans="1:4" ht="112.5" x14ac:dyDescent="0.25">
      <c r="A47" s="29"/>
      <c r="B47" s="18">
        <v>0</v>
      </c>
      <c r="C47" s="18">
        <v>174.4</v>
      </c>
      <c r="D47" s="19" t="s">
        <v>22</v>
      </c>
    </row>
    <row r="48" spans="1:4" ht="131.25" x14ac:dyDescent="0.25">
      <c r="A48" s="29"/>
      <c r="B48" s="23">
        <v>72.34</v>
      </c>
      <c r="C48" s="23">
        <v>109.413</v>
      </c>
      <c r="D48" s="19" t="s">
        <v>49</v>
      </c>
    </row>
    <row r="49" spans="1:4" ht="131.25" x14ac:dyDescent="0.25">
      <c r="A49" s="29"/>
      <c r="B49" s="18">
        <v>0</v>
      </c>
      <c r="C49" s="18">
        <v>211.26</v>
      </c>
      <c r="D49" s="19" t="s">
        <v>28</v>
      </c>
    </row>
    <row r="50" spans="1:4" ht="131.25" x14ac:dyDescent="0.25">
      <c r="A50" s="29"/>
      <c r="B50" s="18">
        <v>0</v>
      </c>
      <c r="C50" s="22">
        <v>248</v>
      </c>
      <c r="D50" s="21" t="s">
        <v>37</v>
      </c>
    </row>
    <row r="51" spans="1:4" ht="146.25" customHeight="1" x14ac:dyDescent="0.25">
      <c r="A51" s="29"/>
      <c r="B51" s="18">
        <v>8.2390000000000008</v>
      </c>
      <c r="C51" s="18">
        <v>8.2390000000000008</v>
      </c>
      <c r="D51" s="21" t="s">
        <v>48</v>
      </c>
    </row>
    <row r="52" spans="1:4" ht="123" customHeight="1" x14ac:dyDescent="0.25">
      <c r="A52" s="29"/>
      <c r="B52" s="18">
        <v>0</v>
      </c>
      <c r="C52" s="18">
        <v>0</v>
      </c>
      <c r="D52" s="21" t="s">
        <v>41</v>
      </c>
    </row>
    <row r="53" spans="1:4" ht="112.5" x14ac:dyDescent="0.25">
      <c r="A53" s="29"/>
      <c r="B53" s="18">
        <v>0</v>
      </c>
      <c r="C53" s="22">
        <v>300</v>
      </c>
      <c r="D53" s="21" t="s">
        <v>39</v>
      </c>
    </row>
    <row r="54" spans="1:4" ht="112.5" x14ac:dyDescent="0.25">
      <c r="A54" s="29"/>
      <c r="B54" s="18">
        <v>0</v>
      </c>
      <c r="C54" s="18">
        <v>0</v>
      </c>
      <c r="D54" s="21" t="s">
        <v>40</v>
      </c>
    </row>
    <row r="55" spans="1:4" ht="112.5" x14ac:dyDescent="0.25">
      <c r="A55" s="30"/>
      <c r="B55" s="18">
        <v>32.81</v>
      </c>
      <c r="C55" s="18">
        <v>60</v>
      </c>
      <c r="D55" s="21" t="s">
        <v>42</v>
      </c>
    </row>
    <row r="56" spans="1:4" ht="18.75" x14ac:dyDescent="0.25">
      <c r="A56" s="13" t="s">
        <v>26</v>
      </c>
      <c r="B56" s="16">
        <f>SUM(B46:B55)</f>
        <v>138.089</v>
      </c>
      <c r="C56" s="20">
        <f>SUM(C46:C55)</f>
        <v>1245.232</v>
      </c>
      <c r="D56" s="17"/>
    </row>
  </sheetData>
  <mergeCells count="11">
    <mergeCell ref="A46:A55"/>
    <mergeCell ref="A35:A44"/>
    <mergeCell ref="A27:A33"/>
    <mergeCell ref="A20:A25"/>
    <mergeCell ref="D1:D2"/>
    <mergeCell ref="A5:A6"/>
    <mergeCell ref="A8:A12"/>
    <mergeCell ref="A14:A18"/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2019</vt:lpstr>
      <vt:lpstr>ADQUISICIÓN SISMICA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Andres Eduardo Cely G</cp:lastModifiedBy>
  <dcterms:created xsi:type="dcterms:W3CDTF">2015-09-23T17:53:52Z</dcterms:created>
  <dcterms:modified xsi:type="dcterms:W3CDTF">2019-09-25T15:26:29Z</dcterms:modified>
</cp:coreProperties>
</file>