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xr:revisionPtr revIDLastSave="0" documentId="13_ncr:1_{F36599D5-3CF9-448A-9D23-C334EA07BDB7}" xr6:coauthVersionLast="41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PERFORACIÓN DE POZOS 2019" sheetId="1" r:id="rId1"/>
    <sheet name="ADQUISICIÓN SISMICA 2019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5" l="1"/>
  <c r="B78" i="5"/>
  <c r="C67" i="5" l="1"/>
  <c r="B67" i="5" l="1"/>
  <c r="B4" i="5" l="1"/>
  <c r="C4" i="5"/>
  <c r="B7" i="5"/>
  <c r="B13" i="5"/>
  <c r="B19" i="5"/>
  <c r="B26" i="5"/>
  <c r="C27" i="5"/>
  <c r="C31" i="5"/>
  <c r="C33" i="5"/>
  <c r="B34" i="5"/>
  <c r="C37" i="5"/>
  <c r="C44" i="5"/>
  <c r="B45" i="5"/>
  <c r="B56" i="5"/>
  <c r="C7" i="5" l="1"/>
  <c r="C13" i="5" s="1"/>
  <c r="C19" i="5" s="1"/>
  <c r="C26" i="5" s="1"/>
  <c r="C34" i="5" s="1"/>
  <c r="C45" i="5" s="1"/>
  <c r="C56" i="5" s="1"/>
  <c r="D6" i="1"/>
  <c r="D7" i="1" s="1"/>
  <c r="D8" i="1" s="1"/>
  <c r="D9" i="1" s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<sst xmlns="http://schemas.openxmlformats.org/spreadsheetml/2006/main" count="115" uniqueCount="63">
  <si>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</si>
  <si>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</si>
  <si>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</si>
  <si>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</si>
  <si>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</si>
  <si>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</si>
  <si>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</si>
  <si>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</si>
  <si>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</si>
  <si>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</si>
  <si>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</si>
  <si>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</si>
  <si>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</si>
  <si>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</si>
  <si>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</si>
  <si>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</si>
  <si>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</si>
  <si>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</si>
  <si>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</si>
  <si>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</si>
  <si>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</si>
  <si>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</si>
  <si>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</si>
  <si>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</si>
  <si>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</si>
  <si>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</si>
  <si>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</si>
  <si>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</si>
  <si>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</si>
  <si>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</si>
  <si>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</si>
  <si>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</si>
  <si>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</si>
  <si>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</si>
  <si>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</si>
  <si>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</si>
  <si>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</si>
  <si>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</si>
  <si>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</si>
  <si>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</si>
  <si>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</si>
  <si>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</si>
  <si>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</si>
  <si>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</si>
  <si>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</si>
  <si>
    <t xml:space="preserve">25. CONTRATO:LLA-61,Pozo:OMI-1, Inició perforación 21-jul-19; T.D.: 29-jul-19, A3.
26. CONTRATO:CPE-6,Pozo: COPLERO-1, Inició perforación 27-jul-19; T.D.: 30-jul-19, A3.
</t>
  </si>
  <si>
    <t>Agosto</t>
  </si>
  <si>
    <t xml:space="preserve">27. CONTRATO:MAGDALENA MEDIO,Pozo:FLAMENCOSI-1, Inició perforación 5-ago-19; T.D.: 25-ago-19, A3.
28. CONTRATO:LLA-3.4,Pozo: GUACO-1, Inició perforación 17-ago-19; T.D.: 27-ago-19, , A3.
</t>
  </si>
  <si>
    <t>Contrato E&amp;P PUT-4
Programa: PUT-4 3D 2018
162,506 Km 2D Equivalente
Fecha de Inicio Topografía: 18-may-19.
Fecha de Inicio Perforación: 12-jun-19.
Fecha de Inicio Registro: 20-ago-19.
Avance Sísmica (5,07%)</t>
  </si>
  <si>
    <t>Convenio de Explotación  NANCY BURDINE MAXIME
Programa: NANCY  3D
161,472 Km 2D Equivalente
Fecha de Inicio Topografía: 15-mar-19.
Fecha de Inicio Perforación: 13-abr-19.
Fecha de Inicio Registro: 13-jul-19.
Avance Sísmica (67,76%)</t>
  </si>
  <si>
    <t>Contrato E&amp;P ALEA 1848 A
Programa: ALEA 1848 A 3D
133,92 Km 2D Equivalente
Fecha de Inicio Topografía: 16-ene-19.
Fecha de Inicio Perforación: 6-feb-19.
Fecha de Inicio Registro: 15-jun-19.
Avance Sísmica (100%)</t>
  </si>
  <si>
    <t>Septiembre</t>
  </si>
  <si>
    <t>Contrato E&amp;P NOGAL
Programa: NOGAL 2D 2019
60 Km 2D Equivalente
Fecha de Inicio Topografía: 26-jul-19.
Fecha de Inicio Registro: 28-jul-19.
Avance Sísmica (100%)</t>
  </si>
  <si>
    <t>Convenio de Explotación  NANCY BURDINE MAXIME
Programa: NANCY  3D
161,472 Km 2D Equivalente
Fecha de Inicio Topografía: 15-mar-19.
Fecha de Inicio Perforación: 13-abr-19.
Fecha de Inicio Registro: 13-jul-19.
Avance Sísmica (99,0%)</t>
  </si>
  <si>
    <t>Contrato E&amp;P PUT-4
Programa: PUT-4 3D 2018
162,506 Km 2D Equivalente
Fecha de Inicio Topografía: 18-may-19.
Fecha de Inicio Perforación: 12-jun-19.
Fecha de Inicio Registro: 20-ago-19.
Avance Sísmica (50,94%)</t>
  </si>
  <si>
    <t>Contrato E&amp;P PUT-25
Programa: PUT-25 3D 2018
86,352 Km 2D Equivalente
Fecha de Inicio Topografía: 5-jul-19.
Fecha de Inicio Perforación: 19-jul-19.
Fecha de Inicio Registro: 26-sep-19.
Avance Sísmica (8,65%)</t>
  </si>
  <si>
    <t>Contrato de Asociación FORTUNA
Programa: FORTUNA 3D
277,632 Km 2D Equivalente
Fecha de Inicio Topografía: 5-jul-19.
Fecha de Inicio Perforación: 22-jul-19.
Fecha de Inicio Registro: 24-sep-19.
Avance Sísmica (4,51%)</t>
  </si>
  <si>
    <t>Octubre</t>
  </si>
  <si>
    <t>Contrato E&amp;P PUT-4
Programa: PUT-4 3D 2018
162,506 Km 2D Equivalente
Fecha de Inicio Topografía: 18-may-19.
Fecha de Inicio Perforación: 12-jun-19.
Fecha de Inicio Registro: 20-ago-19.
Avance Sísmica (98,78%)</t>
  </si>
  <si>
    <t>Contrato E&amp;P PUT-25
Programa: PUT-25 3D 2018
86,352 Km 2D Equivalente
Fecha de Inicio Topografía: 5-jul-19.
Fecha de Inicio Perforación: 19-jul-19.
Fecha de Inicio Registro: 26-sep-19.
Avance Sísmica (97,59%)</t>
  </si>
  <si>
    <t>Convenio de Explotación  NANCY BURDINE MAXIME
Programa: NANCY  3D
161,472 Km 2D Equivalente
Fecha de Inicio Topografía: 15-mar-19.
Fecha de Inicio Perforación: 13-abr-19.
Fecha de Inicio Registro: 13-jul-19.
Avance Sísmica (99,05%)</t>
  </si>
  <si>
    <t xml:space="preserve">
29. CONTRATO:BORANDA,Pozo: BORANDA-3, Inició perforación31-jul-19; T.D.: 1-sep-19, A-2b.
30 CONTRATO:LLA-61,Pozo:OMI-2, Inició perforación 26-ago-19; T.D.: 7-sep-19, A3.
31. CONTRATO:MIDAS,Pozo: MOCHUELO-2, Inició perforación 2-sep-19; T.D.: 8-sep-19, , A2a.
</t>
  </si>
  <si>
    <t xml:space="preserve">32. CONTRATO:SSJN-1,Pozo: BULLERENGUE-3, Inició perforación 5-oct-19; T.D.: 14-oct-19, A-2a.
33. CONTRATO:VIM-21,Pozo:ARANDALA-1, Inició perforación 22-oct-19; T.D.: 29-oct-19 , A-3.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</si>
</sst>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2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0" fontId="0" fillId="0" borderId="0" xfId="0" applyFill="1" applyBorder="1"/>
    <xf numFmtId="166" fontId="0" fillId="0" borderId="0" xfId="0" applyNumberFormat="1" applyFill="1" applyBorder="1"/>
    <xf numFmtId="166" fontId="6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showGridLines="0" tabSelected="1" zoomScale="130" zoomScaleNormal="130" zoomScaleSheetLayoutView="100" workbookViewId="0">
      <selection activeCell="K7" sqref="K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4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37" t="s">
        <v>7</v>
      </c>
      <c r="C2" s="38"/>
      <c r="D2" s="38"/>
      <c r="E2" s="3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 t="shared" ref="D6:D12" si="0"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 t="shared" si="0"/>
        <v>14</v>
      </c>
      <c r="E7" s="10" t="s">
        <v>16</v>
      </c>
    </row>
    <row r="8" spans="2:5" ht="89.25" x14ac:dyDescent="0.25">
      <c r="B8" s="9" t="s">
        <v>27</v>
      </c>
      <c r="C8" s="9">
        <v>6</v>
      </c>
      <c r="D8" s="9">
        <f t="shared" si="0"/>
        <v>20</v>
      </c>
      <c r="E8" s="10" t="s">
        <v>43</v>
      </c>
    </row>
    <row r="9" spans="2:5" ht="63.75" x14ac:dyDescent="0.25">
      <c r="B9" s="9" t="s">
        <v>30</v>
      </c>
      <c r="C9" s="9">
        <v>4</v>
      </c>
      <c r="D9" s="9">
        <f t="shared" si="0"/>
        <v>24</v>
      </c>
      <c r="E9" s="10" t="s">
        <v>44</v>
      </c>
    </row>
    <row r="10" spans="2:5" ht="38.25" x14ac:dyDescent="0.25">
      <c r="B10" s="9" t="s">
        <v>34</v>
      </c>
      <c r="C10" s="9">
        <v>2</v>
      </c>
      <c r="D10" s="9">
        <f t="shared" si="0"/>
        <v>26</v>
      </c>
      <c r="E10" s="10" t="s">
        <v>45</v>
      </c>
    </row>
    <row r="11" spans="2:5" ht="51" x14ac:dyDescent="0.25">
      <c r="B11" s="9" t="s">
        <v>46</v>
      </c>
      <c r="C11" s="9">
        <v>2</v>
      </c>
      <c r="D11" s="9">
        <f t="shared" si="0"/>
        <v>28</v>
      </c>
      <c r="E11" s="10" t="s">
        <v>47</v>
      </c>
    </row>
    <row r="12" spans="2:5" ht="63.75" x14ac:dyDescent="0.25">
      <c r="B12" s="9" t="s">
        <v>51</v>
      </c>
      <c r="C12" s="9">
        <v>3</v>
      </c>
      <c r="D12" s="9">
        <f t="shared" si="0"/>
        <v>31</v>
      </c>
      <c r="E12" s="10" t="s">
        <v>61</v>
      </c>
    </row>
    <row r="13" spans="2:5" ht="38.25" x14ac:dyDescent="0.25">
      <c r="B13" s="7" t="s">
        <v>57</v>
      </c>
      <c r="C13" s="7">
        <v>2</v>
      </c>
      <c r="D13" s="7">
        <f t="shared" ref="D13" si="1">D12+C13</f>
        <v>33</v>
      </c>
      <c r="E13" s="8" t="s">
        <v>62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6359-B9A8-404E-A6FA-8865D422766D}">
  <dimension ref="A1:I78"/>
  <sheetViews>
    <sheetView showGridLines="0" topLeftCell="A76" zoomScale="70" zoomScaleNormal="70" workbookViewId="0">
      <selection activeCell="D84" sqref="D84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1.140625" bestFit="1" customWidth="1"/>
  </cols>
  <sheetData>
    <row r="1" spans="1:4" x14ac:dyDescent="0.25">
      <c r="A1" s="44" t="s">
        <v>0</v>
      </c>
      <c r="B1" s="45" t="s">
        <v>5</v>
      </c>
      <c r="C1" s="46" t="s">
        <v>6</v>
      </c>
      <c r="D1" s="43" t="s">
        <v>4</v>
      </c>
    </row>
    <row r="2" spans="1:4" ht="62.25" customHeight="1" x14ac:dyDescent="0.25">
      <c r="A2" s="44"/>
      <c r="B2" s="45"/>
      <c r="C2" s="46"/>
      <c r="D2" s="43"/>
    </row>
    <row r="3" spans="1:4" ht="111" customHeight="1" x14ac:dyDescent="0.25">
      <c r="A3" s="11" t="s">
        <v>1</v>
      </c>
      <c r="B3" s="12">
        <v>0</v>
      </c>
      <c r="C3" s="12">
        <v>0</v>
      </c>
      <c r="D3" s="19" t="s">
        <v>12</v>
      </c>
    </row>
    <row r="4" spans="1:4" ht="36" customHeight="1" x14ac:dyDescent="0.25">
      <c r="A4" s="13" t="s">
        <v>26</v>
      </c>
      <c r="B4" s="14">
        <f>B3</f>
        <v>0</v>
      </c>
      <c r="C4" s="14">
        <f>C3</f>
        <v>0</v>
      </c>
      <c r="D4" s="15"/>
    </row>
    <row r="5" spans="1:4" ht="141.75" customHeight="1" x14ac:dyDescent="0.25">
      <c r="A5" s="40" t="s">
        <v>8</v>
      </c>
      <c r="B5" s="12">
        <v>0</v>
      </c>
      <c r="C5" s="12">
        <v>0</v>
      </c>
      <c r="D5" s="19" t="s">
        <v>13</v>
      </c>
    </row>
    <row r="6" spans="1:4" ht="123.75" customHeight="1" x14ac:dyDescent="0.25">
      <c r="A6" s="42"/>
      <c r="B6" s="12">
        <v>2.58</v>
      </c>
      <c r="C6" s="12">
        <v>2.58</v>
      </c>
      <c r="D6" s="19" t="s">
        <v>17</v>
      </c>
    </row>
    <row r="7" spans="1:4" ht="35.25" customHeight="1" x14ac:dyDescent="0.25">
      <c r="A7" s="13" t="s">
        <v>26</v>
      </c>
      <c r="B7" s="14">
        <f>B5+B6</f>
        <v>2.58</v>
      </c>
      <c r="C7" s="16">
        <f>B7+C4</f>
        <v>2.58</v>
      </c>
      <c r="D7" s="15"/>
    </row>
    <row r="8" spans="1:4" ht="115.5" customHeight="1" x14ac:dyDescent="0.25">
      <c r="A8" s="40" t="s">
        <v>10</v>
      </c>
      <c r="B8" s="12">
        <v>0</v>
      </c>
      <c r="C8" s="12">
        <v>0</v>
      </c>
      <c r="D8" s="19" t="s">
        <v>13</v>
      </c>
    </row>
    <row r="9" spans="1:4" ht="161.25" customHeight="1" x14ac:dyDescent="0.25">
      <c r="A9" s="41"/>
      <c r="B9" s="12">
        <v>164.3</v>
      </c>
      <c r="C9" s="12">
        <v>166.88</v>
      </c>
      <c r="D9" s="19" t="s">
        <v>18</v>
      </c>
    </row>
    <row r="10" spans="1:4" ht="161.25" customHeight="1" x14ac:dyDescent="0.25">
      <c r="A10" s="41"/>
      <c r="B10" s="12">
        <v>0</v>
      </c>
      <c r="C10" s="12">
        <v>0</v>
      </c>
      <c r="D10" s="19" t="s">
        <v>19</v>
      </c>
    </row>
    <row r="11" spans="1:4" ht="139.5" customHeight="1" x14ac:dyDescent="0.25">
      <c r="A11" s="41"/>
      <c r="B11" s="12">
        <v>0</v>
      </c>
      <c r="C11" s="12">
        <v>0</v>
      </c>
      <c r="D11" s="19" t="s">
        <v>20</v>
      </c>
    </row>
    <row r="12" spans="1:4" ht="128.25" customHeight="1" x14ac:dyDescent="0.25">
      <c r="A12" s="42"/>
      <c r="B12" s="12">
        <v>0</v>
      </c>
      <c r="C12" s="12">
        <v>0</v>
      </c>
      <c r="D12" s="21" t="s">
        <v>21</v>
      </c>
    </row>
    <row r="13" spans="1:4" ht="42.75" customHeight="1" x14ac:dyDescent="0.25">
      <c r="A13" s="13" t="s">
        <v>26</v>
      </c>
      <c r="B13" s="14">
        <f>SUM(B8:B12)</f>
        <v>164.3</v>
      </c>
      <c r="C13" s="16">
        <f>B13+C7</f>
        <v>166.88000000000002</v>
      </c>
      <c r="D13" s="17"/>
    </row>
    <row r="14" spans="1:4" ht="128.25" customHeight="1" x14ac:dyDescent="0.25">
      <c r="A14" s="40" t="s">
        <v>14</v>
      </c>
      <c r="B14" s="12">
        <v>0</v>
      </c>
      <c r="C14" s="12">
        <v>0</v>
      </c>
      <c r="D14" s="19" t="s">
        <v>13</v>
      </c>
    </row>
    <row r="15" spans="1:4" ht="124.5" customHeight="1" x14ac:dyDescent="0.25">
      <c r="A15" s="41"/>
      <c r="B15" s="12">
        <v>7.52</v>
      </c>
      <c r="C15" s="12">
        <v>174.4</v>
      </c>
      <c r="D15" s="19" t="s">
        <v>22</v>
      </c>
    </row>
    <row r="16" spans="1:4" ht="123" customHeight="1" x14ac:dyDescent="0.25">
      <c r="A16" s="41"/>
      <c r="B16" s="12">
        <v>0</v>
      </c>
      <c r="C16" s="12">
        <v>0</v>
      </c>
      <c r="D16" s="19" t="s">
        <v>23</v>
      </c>
    </row>
    <row r="17" spans="1:4" ht="139.5" customHeight="1" x14ac:dyDescent="0.25">
      <c r="A17" s="41"/>
      <c r="B17" s="12">
        <v>0</v>
      </c>
      <c r="C17" s="12">
        <v>0</v>
      </c>
      <c r="D17" s="19" t="s">
        <v>24</v>
      </c>
    </row>
    <row r="18" spans="1:4" ht="128.25" customHeight="1" x14ac:dyDescent="0.25">
      <c r="A18" s="42"/>
      <c r="B18" s="12">
        <v>0</v>
      </c>
      <c r="C18" s="12">
        <v>0</v>
      </c>
      <c r="D18" s="21" t="s">
        <v>25</v>
      </c>
    </row>
    <row r="19" spans="1:4" ht="42.75" customHeight="1" x14ac:dyDescent="0.25">
      <c r="A19" s="13" t="s">
        <v>26</v>
      </c>
      <c r="B19" s="14">
        <f>SUM(B14:B18)</f>
        <v>7.52</v>
      </c>
      <c r="C19" s="16">
        <f>B19+C13</f>
        <v>174.40000000000003</v>
      </c>
      <c r="D19" s="17"/>
    </row>
    <row r="20" spans="1:4" ht="128.25" customHeight="1" x14ac:dyDescent="0.25">
      <c r="A20" s="40" t="s">
        <v>27</v>
      </c>
      <c r="B20" s="12">
        <v>0</v>
      </c>
      <c r="C20" s="12">
        <v>0</v>
      </c>
      <c r="D20" s="19" t="s">
        <v>13</v>
      </c>
    </row>
    <row r="21" spans="1:4" ht="124.5" customHeight="1" x14ac:dyDescent="0.25">
      <c r="A21" s="41"/>
      <c r="B21" s="12">
        <v>0</v>
      </c>
      <c r="C21" s="12">
        <v>174.4</v>
      </c>
      <c r="D21" s="19" t="s">
        <v>22</v>
      </c>
    </row>
    <row r="22" spans="1:4" ht="123" customHeight="1" x14ac:dyDescent="0.25">
      <c r="A22" s="41"/>
      <c r="B22" s="12">
        <v>0</v>
      </c>
      <c r="C22" s="12">
        <v>0</v>
      </c>
      <c r="D22" s="19" t="s">
        <v>23</v>
      </c>
    </row>
    <row r="23" spans="1:4" ht="139.5" customHeight="1" x14ac:dyDescent="0.25">
      <c r="A23" s="41"/>
      <c r="B23" s="12">
        <v>211.26</v>
      </c>
      <c r="C23" s="12">
        <v>211.26</v>
      </c>
      <c r="D23" s="19" t="s">
        <v>28</v>
      </c>
    </row>
    <row r="24" spans="1:4" ht="128.25" customHeight="1" x14ac:dyDescent="0.25">
      <c r="A24" s="41"/>
      <c r="B24" s="12">
        <v>0</v>
      </c>
      <c r="C24" s="12">
        <v>0</v>
      </c>
      <c r="D24" s="21" t="s">
        <v>25</v>
      </c>
    </row>
    <row r="25" spans="1:4" ht="128.25" customHeight="1" x14ac:dyDescent="0.25">
      <c r="A25" s="42"/>
      <c r="B25" s="12">
        <v>0</v>
      </c>
      <c r="C25" s="12">
        <v>0</v>
      </c>
      <c r="D25" s="21" t="s">
        <v>29</v>
      </c>
    </row>
    <row r="26" spans="1:4" ht="42.75" customHeight="1" x14ac:dyDescent="0.25">
      <c r="A26" s="13" t="s">
        <v>26</v>
      </c>
      <c r="B26" s="14">
        <f>SUM(B20:B25)</f>
        <v>211.26</v>
      </c>
      <c r="C26" s="16">
        <f>B26+C19</f>
        <v>385.66</v>
      </c>
      <c r="D26" s="17"/>
    </row>
    <row r="27" spans="1:4" ht="131.25" x14ac:dyDescent="0.25">
      <c r="A27" s="50" t="s">
        <v>30</v>
      </c>
      <c r="B27" s="23">
        <v>45.665999999999997</v>
      </c>
      <c r="C27" s="23">
        <f>B27</f>
        <v>45.665999999999997</v>
      </c>
      <c r="D27" s="19" t="s">
        <v>31</v>
      </c>
    </row>
    <row r="28" spans="1:4" ht="112.5" x14ac:dyDescent="0.25">
      <c r="A28" s="51"/>
      <c r="B28" s="18">
        <v>0</v>
      </c>
      <c r="C28" s="18">
        <v>174.4</v>
      </c>
      <c r="D28" s="19" t="s">
        <v>22</v>
      </c>
    </row>
    <row r="29" spans="1:4" ht="112.5" x14ac:dyDescent="0.25">
      <c r="A29" s="51"/>
      <c r="B29" s="18">
        <v>0</v>
      </c>
      <c r="C29" s="18">
        <v>0</v>
      </c>
      <c r="D29" s="19" t="s">
        <v>23</v>
      </c>
    </row>
    <row r="30" spans="1:4" ht="131.25" x14ac:dyDescent="0.25">
      <c r="A30" s="51"/>
      <c r="B30" s="18">
        <v>0</v>
      </c>
      <c r="C30" s="18">
        <v>211.26</v>
      </c>
      <c r="D30" s="19" t="s">
        <v>28</v>
      </c>
    </row>
    <row r="31" spans="1:4" ht="131.25" x14ac:dyDescent="0.25">
      <c r="A31" s="51"/>
      <c r="B31" s="24">
        <v>120.404</v>
      </c>
      <c r="C31" s="23">
        <f>B31</f>
        <v>120.404</v>
      </c>
      <c r="D31" s="21" t="s">
        <v>32</v>
      </c>
    </row>
    <row r="32" spans="1:4" ht="93.75" x14ac:dyDescent="0.25">
      <c r="A32" s="51"/>
      <c r="B32" s="18">
        <v>0</v>
      </c>
      <c r="C32" s="18">
        <v>0</v>
      </c>
      <c r="D32" s="21" t="s">
        <v>29</v>
      </c>
    </row>
    <row r="33" spans="1:4" ht="112.5" x14ac:dyDescent="0.25">
      <c r="A33" s="52"/>
      <c r="B33" s="18">
        <v>124.97499999999999</v>
      </c>
      <c r="C33" s="18">
        <f>B33</f>
        <v>124.97499999999999</v>
      </c>
      <c r="D33" s="21" t="s">
        <v>33</v>
      </c>
    </row>
    <row r="34" spans="1:4" ht="18.75" x14ac:dyDescent="0.25">
      <c r="A34" s="13" t="s">
        <v>26</v>
      </c>
      <c r="B34" s="16">
        <f>SUM(B27:B33)</f>
        <v>291.04499999999996</v>
      </c>
      <c r="C34" s="16">
        <f>B34+C26</f>
        <v>676.70499999999993</v>
      </c>
      <c r="D34" s="17"/>
    </row>
    <row r="35" spans="1:4" ht="135.75" customHeight="1" x14ac:dyDescent="0.25">
      <c r="A35" s="50" t="s">
        <v>34</v>
      </c>
      <c r="B35" s="23">
        <v>63.564</v>
      </c>
      <c r="C35" s="23">
        <v>109.22499999999999</v>
      </c>
      <c r="D35" s="19" t="s">
        <v>35</v>
      </c>
    </row>
    <row r="36" spans="1:4" ht="112.5" x14ac:dyDescent="0.25">
      <c r="A36" s="51"/>
      <c r="B36" s="18">
        <v>0</v>
      </c>
      <c r="C36" s="18">
        <v>174.4</v>
      </c>
      <c r="D36" s="19" t="s">
        <v>22</v>
      </c>
    </row>
    <row r="37" spans="1:4" ht="131.25" x14ac:dyDescent="0.25">
      <c r="A37" s="51"/>
      <c r="B37" s="23">
        <v>37.073971200000003</v>
      </c>
      <c r="C37" s="23">
        <f>B37</f>
        <v>37.073971200000003</v>
      </c>
      <c r="D37" s="19" t="s">
        <v>36</v>
      </c>
    </row>
    <row r="38" spans="1:4" ht="131.25" x14ac:dyDescent="0.25">
      <c r="A38" s="51"/>
      <c r="B38" s="18">
        <v>0</v>
      </c>
      <c r="C38" s="18">
        <v>211.26</v>
      </c>
      <c r="D38" s="19" t="s">
        <v>28</v>
      </c>
    </row>
    <row r="39" spans="1:4" ht="136.5" customHeight="1" x14ac:dyDescent="0.25">
      <c r="A39" s="51"/>
      <c r="B39" s="24">
        <v>127.6</v>
      </c>
      <c r="C39" s="22">
        <v>248</v>
      </c>
      <c r="D39" s="21" t="s">
        <v>37</v>
      </c>
    </row>
    <row r="40" spans="1:4" ht="126.75" customHeight="1" x14ac:dyDescent="0.25">
      <c r="A40" s="51"/>
      <c r="B40" s="18">
        <v>0</v>
      </c>
      <c r="C40" s="18">
        <v>0</v>
      </c>
      <c r="D40" s="21" t="s">
        <v>38</v>
      </c>
    </row>
    <row r="41" spans="1:4" ht="126.75" customHeight="1" x14ac:dyDescent="0.25">
      <c r="A41" s="51"/>
      <c r="B41" s="18">
        <v>0</v>
      </c>
      <c r="C41" s="18">
        <v>0</v>
      </c>
      <c r="D41" s="21" t="s">
        <v>41</v>
      </c>
    </row>
    <row r="42" spans="1:4" ht="127.5" customHeight="1" x14ac:dyDescent="0.25">
      <c r="A42" s="51"/>
      <c r="B42" s="22">
        <v>175.02500000000001</v>
      </c>
      <c r="C42" s="22">
        <v>300</v>
      </c>
      <c r="D42" s="21" t="s">
        <v>39</v>
      </c>
    </row>
    <row r="43" spans="1:4" ht="129.75" customHeight="1" x14ac:dyDescent="0.25">
      <c r="A43" s="51"/>
      <c r="B43" s="18">
        <v>0</v>
      </c>
      <c r="C43" s="18">
        <v>0</v>
      </c>
      <c r="D43" s="21" t="s">
        <v>40</v>
      </c>
    </row>
    <row r="44" spans="1:4" ht="129.75" customHeight="1" x14ac:dyDescent="0.25">
      <c r="A44" s="52"/>
      <c r="B44" s="18">
        <v>27.192</v>
      </c>
      <c r="C44" s="18">
        <f>B44</f>
        <v>27.192</v>
      </c>
      <c r="D44" s="21" t="s">
        <v>42</v>
      </c>
    </row>
    <row r="45" spans="1:4" ht="18.75" x14ac:dyDescent="0.25">
      <c r="A45" s="13" t="s">
        <v>26</v>
      </c>
      <c r="B45" s="16">
        <f>SUM(B35:B44)</f>
        <v>430.45497120000005</v>
      </c>
      <c r="C45" s="16">
        <f>B45+C34</f>
        <v>1107.1599712</v>
      </c>
      <c r="D45" s="17"/>
    </row>
    <row r="46" spans="1:4" ht="131.25" x14ac:dyDescent="0.25">
      <c r="A46" s="50" t="s">
        <v>46</v>
      </c>
      <c r="B46" s="23">
        <v>24.7</v>
      </c>
      <c r="C46" s="23">
        <v>133.91999999999999</v>
      </c>
      <c r="D46" s="19" t="s">
        <v>50</v>
      </c>
    </row>
    <row r="47" spans="1:4" ht="112.5" x14ac:dyDescent="0.25">
      <c r="A47" s="51"/>
      <c r="B47" s="18">
        <v>0</v>
      </c>
      <c r="C47" s="18">
        <v>174.4</v>
      </c>
      <c r="D47" s="19" t="s">
        <v>22</v>
      </c>
    </row>
    <row r="48" spans="1:4" ht="131.25" x14ac:dyDescent="0.25">
      <c r="A48" s="51"/>
      <c r="B48" s="23">
        <v>72.34</v>
      </c>
      <c r="C48" s="23">
        <v>109.413</v>
      </c>
      <c r="D48" s="19" t="s">
        <v>49</v>
      </c>
    </row>
    <row r="49" spans="1:5" ht="131.25" x14ac:dyDescent="0.25">
      <c r="A49" s="51"/>
      <c r="B49" s="18">
        <v>0</v>
      </c>
      <c r="C49" s="18">
        <v>211.26</v>
      </c>
      <c r="D49" s="19" t="s">
        <v>28</v>
      </c>
    </row>
    <row r="50" spans="1:5" ht="131.25" x14ac:dyDescent="0.25">
      <c r="A50" s="51"/>
      <c r="B50" s="18">
        <v>0</v>
      </c>
      <c r="C50" s="22">
        <v>248</v>
      </c>
      <c r="D50" s="21" t="s">
        <v>37</v>
      </c>
    </row>
    <row r="51" spans="1:5" ht="146.25" customHeight="1" x14ac:dyDescent="0.25">
      <c r="A51" s="51"/>
      <c r="B51" s="18">
        <v>8.2390000000000008</v>
      </c>
      <c r="C51" s="18">
        <v>8.2390000000000008</v>
      </c>
      <c r="D51" s="21" t="s">
        <v>48</v>
      </c>
    </row>
    <row r="52" spans="1:5" ht="123" customHeight="1" x14ac:dyDescent="0.25">
      <c r="A52" s="51"/>
      <c r="B52" s="18">
        <v>0</v>
      </c>
      <c r="C52" s="18">
        <v>0</v>
      </c>
      <c r="D52" s="21" t="s">
        <v>41</v>
      </c>
    </row>
    <row r="53" spans="1:5" ht="112.5" x14ac:dyDescent="0.25">
      <c r="A53" s="51"/>
      <c r="B53" s="18">
        <v>0</v>
      </c>
      <c r="C53" s="22">
        <v>300</v>
      </c>
      <c r="D53" s="21" t="s">
        <v>39</v>
      </c>
    </row>
    <row r="54" spans="1:5" ht="112.5" x14ac:dyDescent="0.25">
      <c r="A54" s="51"/>
      <c r="B54" s="18">
        <v>0</v>
      </c>
      <c r="C54" s="18">
        <v>0</v>
      </c>
      <c r="D54" s="21" t="s">
        <v>40</v>
      </c>
    </row>
    <row r="55" spans="1:5" ht="112.5" x14ac:dyDescent="0.25">
      <c r="A55" s="52"/>
      <c r="B55" s="18">
        <v>32.81</v>
      </c>
      <c r="C55" s="18">
        <v>60</v>
      </c>
      <c r="D55" s="21" t="s">
        <v>42</v>
      </c>
    </row>
    <row r="56" spans="1:5" ht="18.75" x14ac:dyDescent="0.25">
      <c r="A56" s="13" t="s">
        <v>26</v>
      </c>
      <c r="B56" s="16">
        <f>SUM(B46:B55)</f>
        <v>138.089</v>
      </c>
      <c r="C56" s="20">
        <f>B56+C45</f>
        <v>1245.2489711999999</v>
      </c>
      <c r="D56" s="17"/>
    </row>
    <row r="57" spans="1:5" ht="131.25" x14ac:dyDescent="0.25">
      <c r="A57" s="47" t="s">
        <v>51</v>
      </c>
      <c r="B57" s="25">
        <v>0</v>
      </c>
      <c r="C57" s="26">
        <v>133.91999999999999</v>
      </c>
      <c r="D57" s="27" t="s">
        <v>50</v>
      </c>
    </row>
    <row r="58" spans="1:5" ht="112.5" x14ac:dyDescent="0.25">
      <c r="A58" s="48"/>
      <c r="B58" s="25">
        <v>0</v>
      </c>
      <c r="C58" s="25">
        <v>174.4</v>
      </c>
      <c r="D58" s="27" t="s">
        <v>22</v>
      </c>
    </row>
    <row r="59" spans="1:5" ht="131.25" x14ac:dyDescent="0.25">
      <c r="A59" s="48"/>
      <c r="B59" s="26">
        <v>50.44</v>
      </c>
      <c r="C59" s="26">
        <v>159.857</v>
      </c>
      <c r="D59" s="27" t="s">
        <v>53</v>
      </c>
      <c r="E59" s="30"/>
    </row>
    <row r="60" spans="1:5" ht="131.25" x14ac:dyDescent="0.25">
      <c r="A60" s="48"/>
      <c r="B60" s="25">
        <v>0</v>
      </c>
      <c r="C60" s="25">
        <v>211.26</v>
      </c>
      <c r="D60" s="27" t="s">
        <v>28</v>
      </c>
    </row>
    <row r="61" spans="1:5" ht="131.25" x14ac:dyDescent="0.25">
      <c r="A61" s="48"/>
      <c r="B61" s="25">
        <v>0</v>
      </c>
      <c r="C61" s="28">
        <v>248</v>
      </c>
      <c r="D61" s="29" t="s">
        <v>37</v>
      </c>
    </row>
    <row r="62" spans="1:5" ht="131.25" x14ac:dyDescent="0.25">
      <c r="A62" s="48"/>
      <c r="B62" s="25">
        <v>74.540000000000006</v>
      </c>
      <c r="C62" s="28">
        <v>82.781000000000006</v>
      </c>
      <c r="D62" s="29" t="s">
        <v>54</v>
      </c>
      <c r="E62" s="30"/>
    </row>
    <row r="63" spans="1:5" ht="131.25" x14ac:dyDescent="0.25">
      <c r="A63" s="48"/>
      <c r="B63" s="25">
        <v>7.4690000000000003</v>
      </c>
      <c r="C63" s="28">
        <v>7.4690000000000003</v>
      </c>
      <c r="D63" s="29" t="s">
        <v>55</v>
      </c>
    </row>
    <row r="64" spans="1:5" ht="112.5" x14ac:dyDescent="0.25">
      <c r="A64" s="48"/>
      <c r="B64" s="25">
        <v>0</v>
      </c>
      <c r="C64" s="28">
        <v>300</v>
      </c>
      <c r="D64" s="29" t="s">
        <v>39</v>
      </c>
    </row>
    <row r="65" spans="1:9" ht="131.25" x14ac:dyDescent="0.25">
      <c r="A65" s="48"/>
      <c r="B65" s="25">
        <v>12.521000000000001</v>
      </c>
      <c r="C65" s="28">
        <v>12.521000000000001</v>
      </c>
      <c r="D65" s="29" t="s">
        <v>56</v>
      </c>
    </row>
    <row r="66" spans="1:9" ht="112.5" x14ac:dyDescent="0.25">
      <c r="A66" s="49"/>
      <c r="B66" s="25">
        <v>0</v>
      </c>
      <c r="C66" s="25">
        <v>60</v>
      </c>
      <c r="D66" s="29" t="s">
        <v>52</v>
      </c>
    </row>
    <row r="67" spans="1:9" ht="18.75" x14ac:dyDescent="0.25">
      <c r="A67" s="13" t="s">
        <v>26</v>
      </c>
      <c r="B67" s="16">
        <f>SUM(B57:B66)</f>
        <v>144.97000000000003</v>
      </c>
      <c r="C67" s="20">
        <f>SUM(C57:C66)</f>
        <v>1390.2080000000001</v>
      </c>
      <c r="D67" s="17"/>
    </row>
    <row r="68" spans="1:9" s="32" customFormat="1" ht="131.25" x14ac:dyDescent="0.25">
      <c r="A68" s="47" t="s">
        <v>57</v>
      </c>
      <c r="B68" s="25">
        <v>0</v>
      </c>
      <c r="C68" s="26">
        <v>133.91999999999999</v>
      </c>
      <c r="D68" s="27" t="s">
        <v>50</v>
      </c>
      <c r="E68" s="31"/>
    </row>
    <row r="69" spans="1:9" s="32" customFormat="1" ht="112.5" x14ac:dyDescent="0.25">
      <c r="A69" s="48"/>
      <c r="B69" s="25">
        <v>0</v>
      </c>
      <c r="C69" s="25">
        <v>174.4</v>
      </c>
      <c r="D69" s="27" t="s">
        <v>22</v>
      </c>
      <c r="E69" s="31"/>
      <c r="F69" s="34"/>
      <c r="G69" s="34"/>
      <c r="H69" s="34"/>
      <c r="I69" s="34"/>
    </row>
    <row r="70" spans="1:9" s="32" customFormat="1" ht="131.25" x14ac:dyDescent="0.25">
      <c r="A70" s="48"/>
      <c r="B70" s="25">
        <v>8.1000000000000003E-2</v>
      </c>
      <c r="C70" s="26">
        <v>159.93799999999999</v>
      </c>
      <c r="D70" s="27" t="s">
        <v>60</v>
      </c>
      <c r="E70" s="33"/>
      <c r="F70" s="35"/>
      <c r="G70" s="34"/>
      <c r="H70" s="34"/>
      <c r="I70" s="34"/>
    </row>
    <row r="71" spans="1:9" s="32" customFormat="1" ht="131.25" x14ac:dyDescent="0.25">
      <c r="A71" s="48"/>
      <c r="B71" s="25">
        <v>0</v>
      </c>
      <c r="C71" s="25">
        <v>211.26</v>
      </c>
      <c r="D71" s="27" t="s">
        <v>28</v>
      </c>
      <c r="E71" s="31"/>
      <c r="F71" s="35"/>
      <c r="G71" s="34"/>
      <c r="H71" s="36"/>
      <c r="I71" s="34"/>
    </row>
    <row r="72" spans="1:9" s="32" customFormat="1" ht="131.25" x14ac:dyDescent="0.25">
      <c r="A72" s="48"/>
      <c r="B72" s="25">
        <v>0</v>
      </c>
      <c r="C72" s="28">
        <v>248</v>
      </c>
      <c r="D72" s="29" t="s">
        <v>37</v>
      </c>
      <c r="E72" s="31"/>
      <c r="F72" s="35"/>
      <c r="G72" s="34"/>
      <c r="H72" s="34"/>
      <c r="I72" s="34"/>
    </row>
    <row r="73" spans="1:9" s="32" customFormat="1" ht="131.25" x14ac:dyDescent="0.25">
      <c r="A73" s="48"/>
      <c r="B73" s="25">
        <v>76.900000000000006</v>
      </c>
      <c r="C73" s="28">
        <v>159.62799999999999</v>
      </c>
      <c r="D73" s="29" t="s">
        <v>58</v>
      </c>
      <c r="E73" s="33"/>
    </row>
    <row r="74" spans="1:9" s="32" customFormat="1" ht="131.25" x14ac:dyDescent="0.25">
      <c r="A74" s="48"/>
      <c r="B74" s="25">
        <v>76.8</v>
      </c>
      <c r="C74" s="28">
        <v>84.27</v>
      </c>
      <c r="D74" s="29" t="s">
        <v>59</v>
      </c>
      <c r="E74" s="31"/>
    </row>
    <row r="75" spans="1:9" s="32" customFormat="1" ht="112.5" x14ac:dyDescent="0.25">
      <c r="A75" s="48"/>
      <c r="B75" s="25">
        <v>0</v>
      </c>
      <c r="C75" s="28">
        <v>300</v>
      </c>
      <c r="D75" s="29" t="s">
        <v>39</v>
      </c>
      <c r="E75" s="31"/>
    </row>
    <row r="76" spans="1:9" s="32" customFormat="1" ht="131.25" x14ac:dyDescent="0.25">
      <c r="A76" s="48"/>
      <c r="B76" s="25">
        <v>85.84</v>
      </c>
      <c r="C76" s="28">
        <v>98.37</v>
      </c>
      <c r="D76" s="29" t="s">
        <v>56</v>
      </c>
      <c r="E76" s="31"/>
    </row>
    <row r="77" spans="1:9" s="32" customFormat="1" ht="112.5" x14ac:dyDescent="0.25">
      <c r="A77" s="49"/>
      <c r="B77" s="25">
        <v>0</v>
      </c>
      <c r="C77" s="25">
        <v>60</v>
      </c>
      <c r="D77" s="29" t="s">
        <v>52</v>
      </c>
      <c r="E77" s="31"/>
    </row>
    <row r="78" spans="1:9" s="32" customFormat="1" ht="18.75" x14ac:dyDescent="0.25">
      <c r="A78" s="13" t="s">
        <v>26</v>
      </c>
      <c r="B78" s="16">
        <f>SUM(B68:B77)</f>
        <v>239.62100000000001</v>
      </c>
      <c r="C78" s="16">
        <f>SUM(C68:C77)</f>
        <v>1629.7860000000001</v>
      </c>
      <c r="D78" s="17"/>
      <c r="E78" s="31"/>
    </row>
  </sheetData>
  <mergeCells count="13">
    <mergeCell ref="A68:A77"/>
    <mergeCell ref="A57:A66"/>
    <mergeCell ref="A46:A55"/>
    <mergeCell ref="A35:A44"/>
    <mergeCell ref="A27:A33"/>
    <mergeCell ref="A20:A25"/>
    <mergeCell ref="D1:D2"/>
    <mergeCell ref="A5:A6"/>
    <mergeCell ref="A8:A12"/>
    <mergeCell ref="A14:A18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2019-11-05T15:58:44Z</dcterms:modified>
</cp:coreProperties>
</file>