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2. Corte a Mayo 31 de 2022\"/>
    </mc:Choice>
  </mc:AlternateContent>
  <xr:revisionPtr revIDLastSave="0" documentId="13_ncr:1_{85461085-DE13-49D5-914C-E192E56EDDC9}" xr6:coauthVersionLast="47" xr6:coauthVersionMax="47" xr10:uidLastSave="{00000000-0000-0000-0000-000000000000}"/>
  <bookViews>
    <workbookView xWindow="-120" yWindow="-120" windowWidth="29040" windowHeight="15840" xr2:uid="{00000000-000D-0000-FFFF-FFFF00000000}"/>
  </bookViews>
  <sheets>
    <sheet name="2022" sheetId="1" r:id="rId1"/>
  </sheets>
  <externalReferences>
    <externalReference r:id="rId2"/>
    <externalReference r:id="rId3"/>
  </externalReferences>
  <definedNames>
    <definedName name="_xlnm._FilterDatabase" localSheetId="0" hidden="1">'2022'!$B$105:$Y$108</definedName>
    <definedName name="owssvr__16" localSheetId="0" hidden="1">'2022'!$A$1:$Y$118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9" i="1" l="1"/>
  <c r="Z68" i="1"/>
  <c r="AD48" i="1"/>
  <c r="AD47" i="1"/>
  <c r="AD42" i="1"/>
  <c r="AC5" i="1" l="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<sst xmlns="http://schemas.openxmlformats.org/spreadsheetml/2006/main" count="2624" uniqueCount="693">
  <si>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</si>
  <si>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</si>
  <si>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</si>
  <si>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</si>
  <si>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</si>
  <si>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</si>
  <si>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</si>
  <si>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</si>
  <si>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</si>
  <si>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</si>
  <si>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</si>
  <si>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</si>
  <si>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</si>
  <si>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</si>
  <si>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</si>
  <si>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</si>
  <si>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</si>
  <si>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</si>
  <si>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</si>
  <si>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</si>
  <si>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</si>
  <si>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</si>
  <si>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</si>
  <si>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</si>
  <si>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</si>
  <si>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</si>
  <si>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</si>
  <si>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</si>
  <si>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</si>
  <si>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</si>
  <si>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</si>
  <si>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</si>
  <si>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</si>
  <si>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</si>
  <si>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</si>
  <si>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</si>
  <si>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</si>
  <si>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</si>
  <si>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</si>
  <si>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</si>
  <si>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</si>
  <si>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</si>
  <si>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</si>
  <si>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</si>
  <si>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</si>
  <si>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</si>
  <si>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</si>
  <si>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</si>
  <si>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</si>
  <si>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</si>
  <si>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</si>
  <si>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</si>
  <si>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</si>
  <si>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</si>
  <si>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Contratación de Horas de vuelo para la gestión de la ANH</t>
  </si>
  <si>
    <t>Consiste en las acciones que se tomen para la contratación de horas de vuelo para las actividades de control a cargo de la entidad</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</si>
  <si>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</si>
  <si>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</si>
  <si>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</si>
  <si>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</si>
  <si>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</si>
  <si>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</si>
  <si>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</si>
  <si>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</si>
  <si>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</si>
  <si>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</si>
  <si>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</si>
  <si>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</si>
  <si>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</si>
  <si>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</si>
  <si>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</si>
  <si>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</si>
  <si>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</si>
  <si>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</si>
  <si>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</si>
  <si>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</si>
  <si>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</si>
  <si>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</si>
  <si>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</si>
  <si>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</si>
  <si>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</si>
  <si>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</si>
  <si>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</si>
  <si>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</si>
  <si>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</si>
  <si>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</si>
  <si>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</si>
  <si>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</si>
  <si>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</si>
  <si>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</si>
  <si>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</si>
  <si>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</si>
  <si>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</si>
  <si>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</si>
  <si>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</si>
  <si>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</si>
  <si>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</si>
  <si>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</si>
  <si>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</si>
  <si>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</si>
  <si>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</si>
  <si>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</si>
  <si>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</si>
  <si>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</si>
  <si>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</si>
  <si>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</si>
  <si>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</si>
  <si>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</si>
  <si>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</si>
  <si>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</si>
  <si>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</si>
  <si>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</si>
  <si>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</si>
  <si>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</si>
  <si>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</si>
  <si>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</si>
  <si>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</si>
  <si>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</si>
  <si>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</si>
  <si>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</si>
  <si>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</si>
  <si>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</si>
  <si>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</si>
  <si>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</si>
  <si>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</si>
  <si>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</si>
  <si>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</si>
  <si>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</si>
  <si>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</si>
  <si>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</si>
  <si>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</si>
  <si>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</si>
  <si>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</si>
  <si>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</si>
  <si>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</si>
  <si>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</si>
  <si>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</si>
  <si>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</si>
  <si>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</si>
  <si>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</si>
  <si>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</si>
  <si>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</si>
  <si>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</si>
  <si>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</si>
  <si>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</si>
  <si>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</si>
  <si>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</si>
  <si>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</si>
  <si>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</si>
  <si>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</si>
  <si>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</si>
  <si>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</si>
  <si>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</si>
  <si>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</si>
  <si>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</si>
  <si>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</si>
  <si>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</si>
  <si>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</si>
  <si>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</si>
  <si>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</si>
  <si>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</si>
  <si>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</si>
  <si>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</si>
  <si>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</si>
  <si>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</si>
  <si>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</si>
  <si>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</si>
  <si>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</si>
  <si>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</si>
  <si>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</si>
  <si>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</si>
  <si>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</si>
  <si>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</si>
  <si>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</si>
  <si>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</si>
  <si>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</si>
  <si>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</si>
  <si>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</si>
  <si>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</si>
  <si>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</si>
  <si>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</si>
  <si>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</si>
  <si>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</si>
  <si>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</si>
  <si>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</si>
  <si>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</si>
  <si>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</si>
  <si>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</si>
  <si>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</si>
  <si>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</si>
  <si>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</si>
  <si>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</si>
  <si>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</si>
  <si>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</si>
  <si>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</si>
  <si>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</si>
  <si>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</si>
  <si>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</si>
  <si>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</si>
  <si>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</si>
  <si>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</si>
  <si>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</si>
  <si>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</si>
  <si>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</si>
  <si>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</si>
  <si>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</si>
  <si>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</si>
  <si>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</si>
  <si>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</si>
  <si>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</si>
  <si>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</si>
  <si>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</si>
  <si>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</si>
  <si>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</si>
  <si>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</si>
  <si>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</si>
  <si>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</si>
  <si>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</si>
  <si>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</si>
  <si>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</si>
  <si>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</si>
  <si>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</si>
  <si>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</si>
  <si>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</si>
  <si>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</si>
  <si>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</si>
  <si>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</si>
  <si>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</si>
  <si>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</si>
  <si>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</si>
  <si>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</si>
  <si>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</si>
  <si>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</si>
  <si>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</si>
  <si>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</si>
  <si>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</si>
  <si>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</si>
  <si>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</si>
  <si>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</si>
  <si>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</si>
  <si>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</si>
  <si>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</si>
  <si>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</si>
  <si>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</si>
  <si>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</si>
  <si>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</si>
  <si>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</si>
  <si>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</si>
  <si>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</si>
  <si>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</si>
  <si>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</si>
  <si>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</si>
  <si>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</si>
  <si>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</si>
  <si>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</si>
  <si>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</si>
  <si>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</si>
  <si>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</si>
  <si>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</si>
  <si>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</si>
  <si>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</si>
  <si>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</si>
  <si>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</si>
  <si>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</si>
  <si>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</si>
  <si>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</si>
  <si>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</si>
  <si>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</si>
  <si>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</si>
  <si>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</si>
  <si>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</si>
  <si>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</si>
  <si>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</si>
  <si>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</si>
  <si>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</si>
  <si>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</si>
  <si>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</si>
  <si>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</si>
  <si>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</si>
  <si>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</si>
  <si>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</si>
  <si>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</si>
  <si>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</si>
  <si>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</si>
  <si>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</si>
  <si>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</si>
  <si>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</si>
  <si>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</si>
  <si>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</si>
  <si>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</si>
  <si>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</si>
  <si>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</si>
  <si>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</si>
  <si>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</si>
  <si>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</si>
  <si>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</si>
  <si>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</si>
  <si>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</si>
  <si>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</si>
  <si>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</si>
  <si>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</si>
  <si>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</si>
  <si>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</si>
  <si>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</si>
  <si>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</si>
  <si>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</si>
  <si>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</si>
  <si>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</si>
  <si>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</si>
  <si>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</si>
  <si>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</si>
  <si>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</si>
  <si>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</si>
  <si>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</si>
  <si>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</si>
  <si>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</si>
  <si>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</si>
  <si>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</si>
  <si>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</si>
  <si>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</si>
  <si>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</si>
  <si>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</si>
  <si>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</si>
  <si>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</si>
  <si>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</si>
  <si>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</si>
  <si>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</si>
  <si>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</si>
  <si>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</si>
  <si>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</si>
  <si>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</si>
  <si>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</si>
  <si>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</si>
  <si>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</si>
  <si>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</si>
  <si>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</si>
  <si>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</si>
  <si>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</si>
  <si>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</si>
  <si>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</si>
  <si>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</si>
  <si>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</si>
  <si>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</si>
  <si>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</si>
  <si>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</si>
  <si>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</si>
  <si>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</si>
  <si>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</si>
  <si>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</si>
  <si>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</si>
  <si>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</si>
  <si>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</si>
  <si>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</si>
  <si>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</si>
  <si>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</si>
  <si>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</si>
  <si>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</si>
  <si>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</si>
  <si>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</si>
  <si>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</si>
  <si>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</si>
  <si>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</si>
  <si>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</si>
  <si>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</si>
  <si>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</si>
  <si>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</si>
  <si>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</si>
  <si>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</si>
  <si>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</si>
  <si>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</si>
  <si>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</si>
  <si>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</si>
  <si>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</si>
  <si>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</si>
  <si>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</si>
  <si>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</si>
  <si>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</si>
  <si>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</si>
  <si>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</si>
  <si>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</si>
  <si>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</si>
  <si>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</si>
  <si>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</si>
  <si>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</si>
  <si>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</si>
  <si>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</si>
  <si>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</si>
  <si>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</si>
  <si>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</si>
  <si>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</si>
  <si>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</si>
  <si>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</si>
  <si>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</si>
  <si>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</si>
  <si>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</si>
  <si>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</si>
  <si>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</si>
  <si>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</si>
  <si>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</si>
  <si>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</si>
  <si>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</si>
  <si>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</si>
  <si>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</si>
  <si>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</si>
  <si>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</si>
  <si>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</si>
  <si>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</si>
  <si>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</si>
  <si>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</si>
  <si>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</si>
  <si>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</si>
  <si>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</si>
  <si>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</si>
  <si>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</si>
  <si>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</si>
  <si>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</si>
  <si>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</si>
  <si>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</si>
  <si>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</si>
  <si>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</si>
  <si>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</si>
  <si>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</si>
  <si>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</si>
  <si>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</si>
  <si>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</si>
  <si>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</si>
  <si>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</si>
  <si>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</si>
  <si>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</si>
  <si>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</si>
  <si>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</si>
  <si>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</si>
  <si>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</si>
  <si>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</si>
  <si>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</si>
  <si>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</si>
  <si>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</si>
  <si>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</si>
  <si>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</si>
  <si>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</si>
  <si>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</si>
  <si>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</si>
  <si>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</si>
  <si>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</si>
  <si>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</si>
  <si>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</si>
  <si>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</si>
  <si>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</si>
  <si>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</si>
  <si>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</si>
  <si>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</si>
  <si>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</si>
  <si>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</si>
  <si>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</si>
  <si>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</si>
  <si>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</si>
  <si>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</si>
  <si>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</si>
  <si>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</si>
  <si>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</si>
  <si>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</si>
  <si>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</si>
  <si>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</si>
  <si>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</si>
  <si>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</si>
  <si>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</si>
  <si>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</si>
  <si>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</si>
  <si>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</si>
  <si>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</si>
  <si>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</si>
  <si>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</si>
  <si>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</si>
  <si>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</si>
  <si>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</si>
  <si>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</si>
  <si>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</si>
  <si>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</si>
  <si>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</si>
  <si>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</si>
  <si>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</si>
  <si>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</si>
  <si>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</si>
  <si>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</si>
  <si>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</si>
  <si>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</si>
  <si>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</si>
  <si>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</si>
  <si>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</si>
  <si>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</si>
  <si>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</si>
  <si>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</si>
  <si>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</si>
  <si>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</si>
  <si>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</si>
  <si>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</si>
  <si>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En el primer trimestre del año 2022 se da un cumplimiento de la meta al 100% por lo siguiente: se resolvieron en total 20 conceptos con un promedio de respuesta de 4,3 días por trámite,  lo que se encuentra dentro del margen de respuesta oportuna establecido por la OAJ en  los Acuerdos de Niveles de Servicio adoptados desde el año 2020, correspondiente a 15 dìas hàbiles.</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</si>
  <si>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</si>
  <si>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</si>
  <si>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</si>
  <si>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</si>
  <si>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Dada la periodicidad de medición, la primera medición del indicador que es igual al indicador descrito en el ID 72,  se realizara en mes de Julio de 2022, para el periodo no aplica el reporte de medición. La diferencia esta en el rubro para esta línea aplica comercialización.</t>
  </si>
  <si>
    <t>Relacion pagos SIIF</t>
  </si>
  <si>
    <t>El giro se realizó en el mes de febrero de 2022</t>
  </si>
  <si>
    <t>Se realizó Monitoreo a 30 de abril de 2022</t>
  </si>
  <si>
    <t>W:\PLAN ANTICORRUPCIÓN\PLAN ANTICORRUPCIÓN 2022\2. Monitoreos Cutrimestrales</t>
  </si>
  <si>
    <t>SERVIDOR: GestiondeConocimiento-Publica (\\servicios.anh.gov.co\sservicios) / CONTRATOS 2021 y CONTRATOS 2022
SECOP II
Rubro: C-2106-1900-2-0-2106002-02</t>
  </si>
  <si>
    <t>10</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</si>
  <si>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y SSJS 7-2.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</si>
  <si>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</si>
  <si>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</si>
  <si>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 Conv ANH 002/2022 SGC: suministro información técnica para proyectos de cuencas frontera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</si>
  <si>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- 12 contratos prestación servicios (Nos. 066; 067; 099; 101; 109; 120; 121; 131; 138; 140; 141 y 178)
NOTA: el cumplimiento de la META es el mismo de la actividad de la cadena de valor ID 4 "Integrar la información de geología y geofísica de las áreas de interés"</t>
  </si>
  <si>
    <r>
      <t xml:space="preserve">- Conv ANH 634/2021 / SGC: 048
    o </t>
    </r>
    <r>
      <rPr>
        <b/>
        <sz val="11"/>
        <color theme="1"/>
        <rFont val="Calibri"/>
        <family val="2"/>
        <scheme val="minor"/>
      </rPr>
      <t>P1 Evaluación de la cuenca paleozoico</t>
    </r>
    <r>
      <rPr>
        <sz val="11"/>
        <color theme="1"/>
        <rFont val="Calibri"/>
        <family val="2"/>
        <scheme val="minor"/>
      </rPr>
      <t xml:space="preserve">
    o </t>
    </r>
    <r>
      <rPr>
        <b/>
        <sz val="11"/>
        <color theme="1"/>
        <rFont val="Calibri"/>
        <family val="2"/>
        <scheme val="minor"/>
      </rPr>
      <t>P 2 Integración de  información VMM</t>
    </r>
    <r>
      <rPr>
        <sz val="11"/>
        <color theme="1"/>
        <rFont val="Calibri"/>
        <family val="2"/>
        <scheme val="minor"/>
      </rPr>
      <t xml:space="preserve">
    o </t>
    </r>
    <r>
      <rPr>
        <b/>
        <sz val="11"/>
        <color theme="1"/>
        <rFont val="Calibri"/>
        <family val="2"/>
        <scheme val="minor"/>
      </rPr>
      <t>P 3 Unificación de la información Caguan</t>
    </r>
    <r>
      <rPr>
        <sz val="11"/>
        <color theme="1"/>
        <rFont val="Calibri"/>
        <family val="2"/>
        <scheme val="minor"/>
      </rPr>
      <t xml:space="preserve">
    o </t>
    </r>
    <r>
      <rPr>
        <b/>
        <sz val="11"/>
        <color theme="1"/>
        <rFont val="Calibri"/>
        <family val="2"/>
        <scheme val="minor"/>
      </rPr>
      <t>P 4 Unificación de la información VIM SSJ y Chocó</t>
    </r>
    <r>
      <rPr>
        <sz val="11"/>
        <color theme="1"/>
        <rFont val="Calibri"/>
        <family val="2"/>
        <scheme val="minor"/>
      </rPr>
      <t xml:space="preserve">
- Cto 213/2022 U. Chocó. PGA-S:
    o Pozo Curvaradó
    o Pozo Tumaco
    o  Pozo </t>
    </r>
    <r>
      <rPr>
        <sz val="11"/>
        <rFont val="Calibri"/>
        <family val="2"/>
        <scheme val="minor"/>
      </rPr>
      <t>Condoto</t>
    </r>
    <r>
      <rPr>
        <sz val="11"/>
        <color theme="1"/>
        <rFont val="Calibri"/>
        <family val="2"/>
        <scheme val="minor"/>
      </rPr>
      <t xml:space="preserve">
    o  Sísmica 2D en Chocó
- </t>
    </r>
    <r>
      <rPr>
        <b/>
        <sz val="11"/>
        <color theme="1"/>
        <rFont val="Calibri"/>
        <family val="2"/>
        <scheme val="minor"/>
      </rPr>
      <t>Cto 212/2022 DIMAR: Piston core y heat flow Pacífico Colombiano</t>
    </r>
    <r>
      <rPr>
        <sz val="11"/>
        <color theme="1"/>
        <rFont val="Calibri"/>
        <family val="2"/>
        <scheme val="minor"/>
      </rPr>
      <t xml:space="preserve">
- </t>
    </r>
    <r>
      <rPr>
        <b/>
        <sz val="11"/>
        <color theme="1"/>
        <rFont val="Calibri"/>
        <family val="2"/>
        <scheme val="minor"/>
      </rPr>
      <t>Cto 194/2022 U. Nal: Integración cuencas Chocó Offshore y Tumaco Offshore</t>
    </r>
    <r>
      <rPr>
        <sz val="11"/>
        <color theme="1"/>
        <rFont val="Calibri"/>
        <family val="2"/>
        <scheme val="minor"/>
      </rPr>
      <t xml:space="preserve">
- </t>
    </r>
    <r>
      <rPr>
        <b/>
        <sz val="11"/>
        <color theme="1"/>
        <rFont val="Calibri"/>
        <family val="2"/>
        <scheme val="minor"/>
      </rPr>
      <t>Cto 211/2022 U. Nal: Integración cuencas Atrato - Chocó</t>
    </r>
    <r>
      <rPr>
        <sz val="11"/>
        <color theme="1"/>
        <rFont val="Calibri"/>
        <family val="2"/>
        <scheme val="minor"/>
      </rPr>
      <t xml:space="preserve">
- </t>
    </r>
    <r>
      <rPr>
        <b/>
        <sz val="11"/>
        <color theme="1"/>
        <rFont val="Calibri"/>
        <family val="2"/>
        <scheme val="minor"/>
      </rPr>
      <t>Cto 228/2022 U. Nal: Integración (gravi-magnetometría) y batimetría Chocó Onshore y Offshore</t>
    </r>
    <r>
      <rPr>
        <sz val="11"/>
        <color theme="1"/>
        <rFont val="Calibri"/>
        <family val="2"/>
        <scheme val="minor"/>
      </rPr>
      <t xml:space="preserve">
NOTA: los proyectos señalados en negrilla están directamente asociados con la META.  Los P3 y P4 del convenio 634/2021 se asocian con una sola unidad de la META.</t>
    </r>
  </si>
  <si>
    <r>
      <t xml:space="preserve">- Conv ANH 001/2022 SGC
    o P1 Fortalecimiento BIP
    o P2 Analítica de datos del BIP
    o P3 Sistema Temático de Hidrocarburos (STH) – DTH
    o </t>
    </r>
    <r>
      <rPr>
        <b/>
        <sz val="11"/>
        <color theme="1"/>
        <rFont val="Calibri"/>
        <family val="2"/>
        <scheme val="minor"/>
      </rPr>
      <t xml:space="preserve">P4 Atributos sísmicos imágenes sísmicas 3D caribe colombiano
</t>
    </r>
    <r>
      <rPr>
        <sz val="11"/>
        <color theme="1"/>
        <rFont val="Calibri"/>
        <family val="2"/>
        <scheme val="minor"/>
      </rPr>
      <t xml:space="preserve">
NOTA: el proyecto señalado en negrilla está directamente asociado a la META.</t>
    </r>
  </si>
  <si>
    <r>
      <t xml:space="preserve">- Conv ANH 633/2021 / SGC: 047
    o </t>
    </r>
    <r>
      <rPr>
        <b/>
        <sz val="11"/>
        <color theme="1"/>
        <rFont val="Calibri"/>
        <family val="2"/>
        <scheme val="minor"/>
      </rPr>
      <t>P1 Integración corredores prospectivos VIM y SSJ</t>
    </r>
    <r>
      <rPr>
        <sz val="11"/>
        <color theme="1"/>
        <rFont val="Calibri"/>
        <family val="2"/>
        <scheme val="minor"/>
      </rPr>
      <t xml:space="preserve">
    o </t>
    </r>
    <r>
      <rPr>
        <b/>
        <sz val="11"/>
        <color theme="1"/>
        <rFont val="Calibri"/>
        <family val="2"/>
        <scheme val="minor"/>
      </rPr>
      <t>P2 Integración geoquímico muestras fondo marino Caribe colombiano</t>
    </r>
    <r>
      <rPr>
        <sz val="11"/>
        <color theme="1"/>
        <rFont val="Calibri"/>
        <family val="2"/>
        <scheme val="minor"/>
      </rPr>
      <t xml:space="preserve">
- </t>
    </r>
    <r>
      <rPr>
        <b/>
        <sz val="11"/>
        <color theme="1"/>
        <rFont val="Calibri"/>
        <family val="2"/>
        <scheme val="minor"/>
      </rPr>
      <t>Cto 210/2022 U. Nal: Integración VSM Sector Sur C-2106-1900-2-0-2106014-02</t>
    </r>
    <r>
      <rPr>
        <sz val="11"/>
        <color theme="1"/>
        <rFont val="Calibri"/>
        <family val="2"/>
        <scheme val="minor"/>
      </rPr>
      <t xml:space="preserve">
NOTA: los proyectos señalados en negrilla están directamente asociados con la META.  El proyecto P2 del convenio 633/2021 se asocia con el cto. 210 para el cumplimiento de una sola unidad en la META.</t>
    </r>
  </si>
  <si>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</si>
  <si>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</si>
  <si>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</si>
  <si>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Actividad sin iniciar</t>
  </si>
  <si>
    <t>Dashboard de Tramites de la GSCYMA</t>
  </si>
  <si>
    <t>Medio Ambiente - GSCYMA de la Agencia Nacional de Hidrocarburos - ANH, durante el periodo de gobierno se han viabilizado 29 contratos, los cuales en compromisos exploratorios han viabilizado una cifra superior a los USD $387 millones de dólares atendidos en diferentes regiones del país, principalmente en departamentos como Casanare, Putumayo, Meta, Caquetá, La Guajira, Sucre, Boyacá, entre otros.  En el año 2022 la GSCYMA realizó un diagnóstico detallado del estado y  contexto actual de los contratos suspendidos, el resultado de este ejercicio se define de la siguiente Manera:
• Conflictividad Social: 13
• Consulta Previa: 5
• Orden Judicial: 10
• Orden Público: 7
• Tramite ambiental: 3
• Obras Civiles: 1
• Ordenamiento Territorial: 2
• Total: 41
Para el mes de abril, se viabilizaron (2) Contratos:
VSM 3 (E&amp;P: Ordenamiento Territorial
LLA 23 (E&amp;P): Conflictividad Social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</si>
  <si>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Dashboard de Suspendidos de la GSCYMA</t>
  </si>
  <si>
    <t>El indicador de tiempo de respuestas de las solicitudes de PBC pretende realizar la medición de los tiempos de entrega de la GSCYMA a las solicitudes de PBC, en ese sentido, para el primer trimestre de 2022, se utilizo la herramienta del Dashboard de tramites para realizar seguimiento y control de los tramites asociados a PBC, en ese orden de ideas, la meta que se propuso la GSCYMA en el trimestre I fue del 90%, el resultado de la gestión de PBC con respecto a la meta pkanteada fue de un 75% en este periodo, este resultado se basa en los datos obtenidos de los tramites de PBC allegados en el primer trimestre, de este total, se define cuales de estos tramites cumplieron con la meta de 30 (Es importante resaltar que los tramites allegados entre el 15 - 30 se da plazo de respuesta al mes sigguiente para efectos de cumplimiento de tiempos), asimismo, es importante resaltar, que la gestión del primer trimestre se vio un poco afectada debido a que la GSCYMA no contaba con todo el personal a cargo de PBC, para la medicion de los tiempos, la GSCYMA, decidio contabilizar el tiempo de las operadoras como tiempo de espera o de solicitud de información, es decir, estos tiempos no entran en los tiempos de la gestión de tramites de la GSCYMA.</t>
  </si>
  <si>
    <t>Tablero de Control de Tramites GSCE</t>
  </si>
  <si>
    <t>Seguimiento a la Producción\ESTADISTICAS\INDICADORES\INDICADORES 2022\4. Abril_2022\Soporte Indicadores\BD_Control de Tiempos Trámites_30-abr-2022</t>
  </si>
  <si>
    <t>Durante el primer trimestre de la vigencia la experticia de los profesionales y maduración del procedimiento se refleja en los resultados obtenidos como gestión de los PLEX; es así como los 114 PLEX correspondientes al periodo (77 cumplen y 37 se encuentran en complementar a 31-mar-22), fueron gestionados tiempos inferiores a la meta, significando con ello un cumplimiento del 103%.</t>
  </si>
  <si>
    <t>Seguimiento a la Producción\ESTADISTICAS\INDICADORES\INDICADORES 2022\3. Marzo_2022\Soporte Indicadores\BD_Seguimiento Informes_Consolidado_31-mar-22</t>
  </si>
  <si>
    <t>Al corte 31 de marzo del 2022 se tienen estimados y establecidos los Fondos de Abadono de 41 áreas devueltas en Periodo de Explotación / Producción y 5 áreas Suspendidas, las cuales no requieren actualización de PLEX y cuentan con la información disponible.</t>
  </si>
  <si>
    <t>Seguimiento a la Producción\ESTADISTICAS\INDICADORES\INDICADORES 2022\3. Marzo_2022\Soporte Indicadores\Indicador_I_Trimestre_FA (6-abr-22)</t>
  </si>
  <si>
    <t>1</t>
  </si>
  <si>
    <t>Se suscribió el contrato No. 038 de 2022</t>
  </si>
  <si>
    <t>Secop II  - ANH-01-RE-2022</t>
  </si>
  <si>
    <t>Se ha participado en los eventos de ceraweek, International conference and exhibition y 4 de coordinación y concurrencia (este último de 16 estimados)</t>
  </si>
  <si>
    <t>Carpeta de la VPAA - Disco compartido de la ANH - (Promoción)</t>
  </si>
  <si>
    <t>A la fecha no se ha realizado la contratación de la estrategia de comunicaciones, que se encuentra en definición con el Ministerio de Minas</t>
  </si>
  <si>
    <t>Esta actividad se realiza durante el último trimestre de la vigencia</t>
  </si>
  <si>
    <t>15</t>
  </si>
  <si>
    <t>Se realizó la suscripción de 30 contratos en enero de 2022 en el IV ciclo de la Ronda Colombia 2021 del PPAA. Para efecto de reporte se relacionan 15 (corresponden al 100% de la meta de 2022)</t>
  </si>
  <si>
    <t>7</t>
  </si>
  <si>
    <t>Para la ejecución del proyecto de inversión se han suscrito los siguientes contratos: 038, 065, 094, 201, 257, 276 y 284 de 2022</t>
  </si>
  <si>
    <t>Secop II</t>
  </si>
  <si>
    <t>Se encuentran en definición del alcance y lineas de investigación para el trámite del convenio de C&amp;T vigencia 2022. Se encuentra en desarrollo el Convenio con el IAvH del cual se reporta el avance presupuestal.</t>
  </si>
  <si>
    <t>Se reporta en el último trimestre. Se encuentran en definición del alcance y lineas de investigación para el trámite del convenio de C&amp;T vigencia 2022.</t>
  </si>
  <si>
    <t>Se reporta en el último trimestre. Se encuentran en desarrollo los estudios del sector para la contratación y realización de la formación especializada en temáticas de hidrocarburos</t>
  </si>
  <si>
    <t>Reporte en la plataforma SINERGIA del Departamento Nacional de Planeación</t>
  </si>
  <si>
    <t>Plan de Adqusiciones de la ANH</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</si>
  <si>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</si>
  <si>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</si>
  <si>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</si>
  <si>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</si>
  <si>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</si>
  <si>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</si>
  <si>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</si>
  <si>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</si>
  <si>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</si>
  <si>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Compromiso de $127.245.561 para la adquisición de elementos para separación de salas, acompañamiento remoto a visitas en campo y reuniones hibridas. Los demás procesos que hacen parte de la obtención del producto se encuentran en etapa precontractual</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</si>
  <si>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</si>
  <si>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</si>
  <si>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</si>
  <si>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Seguimiento SPI , Informe Ejecutivo: https://spi.dnp.gov.co/App_Themes/SeguimientoProyectos/ResumenEjecutivo/2018011000195.pdf?ts=20220512013602</t>
  </si>
  <si>
    <t>El avance corresponde a: 84,3% Fortalecimiento de la Arquitectura Empresarial y la Gestión de TI, 87,5% Fortalecimiento de la seguridad y provacidad de la Información, 82% Uso y apropiación de los Servicios Ciudadanos Digitales.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</si>
  <si>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</si>
  <si>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</si>
  <si>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</si>
  <si>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</si>
  <si>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</si>
  <si>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</si>
  <si>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</si>
  <si>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</si>
  <si>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</si>
  <si>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</si>
  <si>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</si>
  <si>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En etapa precontractual (el soporte adquirido en vigencias pasadas se encuentra aún activo)</t>
  </si>
  <si>
    <t>Matriz de seguimiento proyectos OTI 2022</t>
  </si>
  <si>
    <t>Contar con apoyo profesional, técnico, de soporte y desarrollo a servicios, infraestructura, aplicaciones y gestión administrativa.​</t>
  </si>
  <si>
    <t>Se realizó la contratación de 19 contratistas para labores de apoyo a la OTI antes del 29 de enero de 2022.</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</si>
  <si>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</si>
  <si>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</si>
  <si>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</si>
  <si>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</si>
  <si>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</si>
  <si>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</si>
  <si>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</si>
  <si>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</si>
  <si>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</si>
  <si>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</si>
  <si>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</si>
  <si>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</si>
  <si>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Correo remitido por Hernán Méndez, Asunto RE: INFORME DE EJECUCION PRESUPUESTAL ANH I TRIMESTRE DE 2022, miércoles 20/04/2022 11:25 a. m</t>
  </si>
  <si>
    <t>5</t>
  </si>
  <si>
    <t>https://spi.dnp.gov.co/</t>
  </si>
  <si>
    <t>El acumulado de ingresos recaudados por concepto de derechos económicos al corte del 31 de marzo de 2022, asciende a la suma de $478.165.356.760,16.</t>
  </si>
  <si>
    <t>Ejecución Presupuestal de Ingresos SIIF Nación a marzo 31 de 2022 y correo electrónico VAF 18/05/2022.</t>
  </si>
  <si>
    <t>Comunicaciones de aplicaciones radicadas en control.doc</t>
  </si>
  <si>
    <t>Dentro del primer trimeste de 2022 no se resolvió ningún recurso de reposición. En el segundo trimestre 2022 se empezara a medir el avance sobre los recursos interpuestos y resueltos sobre la definitiva del III trimestre de 2021 y así sucesivamente.</t>
  </si>
  <si>
    <t>N/A</t>
  </si>
  <si>
    <t>20</t>
  </si>
  <si>
    <t>El proceso de diseños se encuentra en Pre Pliegos. La contratación de obra será posterior a la entrega de los diseños contratados.</t>
  </si>
  <si>
    <t>Concurso ANH-02-CM-2022 - SECOP II</t>
  </si>
  <si>
    <t>En el primer cuatrimestre se ha realizada la suscripción de 10 contratos de los 23 registrados en el PAA 2022. Se tiene contemplado para el segundo cuatrimestre realizar la suscripción de los contratos restantes, previamente a la modificación del PAA conforme con las necesidades actuales del GIT Administrativo.</t>
  </si>
  <si>
    <t>SECOP II</t>
  </si>
  <si>
    <t>Se solicita el retiro de esta línea del plan de acción teniendo en cuenta que no será ejecutada en la vigencia 2022 por el GIT Administrativo.</t>
  </si>
  <si>
    <t>Aunque esta actividad se tiene programada para iniciar a partir del 01 de junio de 2022, esta ya presenta un avance y cuenta con una versión inicial y el cronograma de desarrollo de la elaboración y normalización en el SIGC en el Proceso de Gestión Documental</t>
  </si>
  <si>
    <t>Cronograma elaboración y normalización SIC
Borrador Documento SIC V1</t>
  </si>
  <si>
    <t>Durante los meses de Enero a Abril de 2022 la GALC en su calidad de Secretario del Comité de Contratos de Hidrocarburos ha realizado 2 sesiones de dicho Comité.
Una primera sesion ordinaria el 4 de marzo de 2022 y una sesion extraordinaria el 13 de mayo del 2022.
Con relación al Comité de Transferencia de Tecnología, a la fecha no han sido solicitadas ni programadas ninguna sesión.</t>
  </si>
  <si>
    <t>carpeta compartida  Sesión Extraordinaria No. 02 de CCH - 13 de mayo 2022  y  Sesión 1 de 2022 4 de marzo 2022 onedrive</t>
  </si>
  <si>
    <t>Durante los meses de Enero a Abril de 2022 la GALC ha recibio XX solicitudes de inicio de proceso administrativo sancionatorio, de las cuales el personal asignado a dicha actividad ha atendido la totalidad de las solicitudes radicadas.</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</si>
  <si>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</si>
  <si>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</si>
  <si>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</si>
  <si>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</si>
  <si>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</si>
  <si>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Dada la periodicidad de medición, la primera medición del indicador de percepción se realizará en mes de Julio de 2022, para e periodo no aplica el reporte de medición.</t>
  </si>
  <si>
    <t>40,25%</t>
  </si>
  <si>
    <t>El avance presentado hace referencia al promedio de jecución de los Planes 2022, que fueron programados por el grupo de Talento Humano.</t>
  </si>
  <si>
    <t>40%</t>
  </si>
  <si>
    <t>El Plan de SST 31 de mayo de 2022, tenía una meta establecida de 68 actividades y su avance fue de 67 actividades, llegando a un cumplimieto del 98% para el Cuatrimestre y del 35% para el año.</t>
  </si>
  <si>
    <t>40 %</t>
  </si>
  <si>
    <t>El PIC para los primeros cinco (5) meses del año tenía una meta establecida de Una (1) actividad de Capacitación, la cual se realizó (ACIPET 4.), se encuentran en ejecución cursos con ACIPET Y BERLITZ, Cursos que se reportaran en nuestra proxima medición, se presentará avance cuantitativo para el 2° Trimestre.</t>
  </si>
  <si>
    <t>41%</t>
  </si>
  <si>
    <t>el Plan de Bienestar e Incentivos para los primeros cinco (5) meses de 2022,  tenía una meta establecida de cuatro (4) actividad y su avance fue de cuatro (4) actividades ejecutadas. (Celebración del día de niño, Torneo de Bolos, Caminata Ecológica, Clases Virtuales de Rumba).</t>
  </si>
  <si>
    <t xml:space="preserve">La entidad de los 147 empleos autorizados, 137 se encuantran activos, empleos que se han administrado efectivamente  y se mantiene actualizada para contar con el personal necesario para el cumplimiento eficiente de las funciones de la entidad y el cumplimiento de los objetivos </t>
  </si>
  <si>
    <t>A la fecha de seguimiento (31/5/2022) se realizó la medición efectiva de las peticiones presentadas de enero a mayo de 2022 para un total de 503 solicitudes. A la fecha la entidad ha atendido el 96% de las peticiones para dicho periodo.</t>
  </si>
  <si>
    <t>https://www.anh.gov.co/es/atenci%C3%B3n-y-servicios-a-la-ciudadan%C3%ADa/pqrsd/</t>
  </si>
  <si>
    <t xml:space="preserve">A la fecha de seguimiento (31/5/2022) se está en proceso de elaboración del documento de caracterización de usuarios ANH 2021-2022. </t>
  </si>
  <si>
    <t>https://www.anh.gov.co/es/atenci%C3%B3n-y-servicios-a-la-ciudadan%C3%ADa/canales-de-atenci%C3%B3n/caracterizaci%C3%B3n-de-usuarios/</t>
  </si>
  <si>
    <t xml:space="preserve">A la fecha de seguimiento (31/5/2022) se está en proceso de la elaboración del informe de encuesta de satisfacción de usuarios ANH 2022. </t>
  </si>
  <si>
    <t>https://www.anh.gov.co/es/atenci%C3%B3n-y-servicios-a-la-ciudadan%C3%ADa/canales-de-atenci%C3%B3n/encuestas-anh/</t>
  </si>
  <si>
    <t>Se realizaron asesorías relacionadas con la justificación y ajustes de proyectos de inversión nuevos para la solicitud de recursos en el anteproyecto de presupuesto del año 2023, atendiendo a observaciones realizadas por el Departamento Nacional de Planeación a los proyectos de la Vicepresidencia de Contratos de Hidrocarburos - VCH y Oficina de Tecnologías de la Información - OTI, las cuales implicaron devoluaciones a los usuarios formuladores. Se acompañó la respectivo cargue de información en las plataformas Metodología General Ajustada -MGA y Sistema Unificado de Inversión SUIFP del DNP.</t>
  </si>
  <si>
    <t xml:space="preserve">Reuniones convocadas a través de la plataforma Teams, y correos electrónicos insitucionales.
Plataformas:
https://mgaweb.dnp.gov.co/
https://suifp.dnp.gov.co/
</t>
  </si>
  <si>
    <t>Se elaboró informe correspondiente a la ejecución del primer trimestre de 2022 de los proyectos de inversión, avance financiero y de metas, para ser remitido a la Vicepresidencia Administrativa y Financiera- VAF y posteriomente al Ministerio de Hacienda y Crédito Público.</t>
  </si>
  <si>
    <t>Los 5 proyectos de inversión presentaron seguimiento completo en el sistema SPI del DNP al mes de mayo de 2022, a este mes se tiene una apropiación agregada de $311.104 millones, frente a la cual se presentó un Avance Financiero agregado de 22,7%, Avance Físico del Producto agregado de 4,7 %; y un Avance Gestión agregado de 59,2 %.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</si>
  <si>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</si>
  <si>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</si>
  <si>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El total de regalías recaudadas y transferidas al SGR al corte del 31 de mayo de 2022, asciende a $3.797.734.337.514,24</t>
  </si>
  <si>
    <t>Memorandos enviados al MHCP con Radicado 20225210020801 Id: 1151075; 20225210445651 Id: 1198617; 20225210777971 Id: 1247714; 20225210804891 Id: 1255399 y 20225210835201 Id: 1263834</t>
  </si>
  <si>
    <t>Al cierre del mes de mayo de 2022 se recibieron 167 partidas nuevas y se gestionaron 323 aplicaciones de derechos económicos en el mes, por un monto total de $778 mil millones de pesos aproximadamente.</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</si>
  <si>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</si>
  <si>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</si>
  <si>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</si>
  <si>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El indicador de trámites de la GSCYMA muestra un cumplimiento del 93%  respecto a la meta establecida para el mes de Mayo (se estableció una meta del 90% en la respuesta de los trámites).  Se respondieron un acumulado de 112 del total de los 134 trámites que se tenían acumulados al corte del 31 de mayo de 2022. Para el mes de Mayo, se evidencia un aumento en la tendencia del indicador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</si>
  <si>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​A 31 de mayo se verificó que se han ejecutado inversiones para la actividad de pozos exploratorios, Sísmica por un valor de USD  62,507,905 dólares estadounidenses que corresponden a un avance del  22%.</t>
  </si>
  <si>
    <t>Para la vigencia 2022, la GSCE, decidido realizar una modificación en la medición del indicador de tramites, en este sentido, para el seguimiento de la gestión de los tramites se tendrán en cuenta los tramites de tipo (Acreditación, Traslados de inversión, Derechos de Petición, Prorrogas, plazos, Restituciones, Devoluciones de Áreas, Terminaciones y Liquidaciones), para cada uno de estos tramites se realizo, con base en las estadísticas, un tiempo promedio de respuesta a los tramites, con esa base, mensualmente, se determina el numero de tramites allegados a la Gerencia y la medición se realiza con base en el total de tramites atendidos oportunamente de acuerdo con los tiempos establecidos para cada tramite, la GSCE implemento un tablero de control como herramienta de seguimiento y control de la gestión de tramites, para el mes de mayo se reporta un cumplimiento de mas del 100% respecto a la meta establecida.
El indicador es calculado con la siguiente formula
(Número de solicitudes atendidas oportunamente / Total de solicitudes con términos cumplidos)*100
(86/86)*100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86 solicitudes se contestaron en los tiempos establecidos, por lo cual el indicador es 100%
En la BD hay 15 trámites abiertos los cuales aún se encuentran dentro de los términos establecidos para ser contestados, por lo tanto no tienen injerencia en el indicador</t>
  </si>
  <si>
    <t>El desempeño del indicador en el mes de mayo se vió afectado en gran medida por el lastre que significan los trámites mas antiguos, cuya respuesta esta sujeta a la gestión de otras dependencias en la entidad; aún así el resultado obtenido mejoró y se encuentra próximo a la meta. Durante este periodo se cerraron 28 trámites en tiempo (16 Ajustes PTE, 6 Solicitudes de Plazo, 4 modificaciones PEV, 1 Reducción Garantías y 1 Otros temas) y siete (7) más por fuera de la meta.</t>
  </si>
  <si>
    <t>A  31 de mayo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t>
  </si>
  <si>
    <t>https://sinergiapp.dnp.gov.co/#IndicadorProgEntE/33/1538/5994/80</t>
  </si>
  <si>
    <t>A 31 de mayo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363,37 Km²
Total Km Programa Sísmico:  581,392 Km 2D Equivalente
Fecha de Inicio Topografía: 7-feb-22
Fecha de Inicio Perforación: 4-mar-22
Fecha de Inicio Registro: 10-may-22
Avance Sísmica: 22,92%</t>
  </si>
  <si>
    <t>https://sinergiapp.dnp.gov.co/#IndicadorProgEntE/33/1538/5747/80</t>
  </si>
  <si>
    <t xml:space="preserve">Durante el mes de mayo de 2022 se efectuaron las presentaciones y explicaciones correspondientes ante el Ministerio de Minas y Energía, sobre la información consolidada de recursos y reservas con corte al 31-dic-2021. El MME aprobó y oficializó el Informe de Recursos y Reservas IRR 2021 al país el 10 de mayo de 2022, mediante rueda de prensa, con la participación del presidente de la ANH, José Armando Zamora y el Ministro de Minas y Energía, Diego Mesa. 
Los valores oficiales de reservas probadas   1P (con probabilidad de recuperación del 90%)  del país, para crudo  con corte a 31-dic-2021 corresponden a 2.039 Millones de barriles (Mbl). </t>
  </si>
  <si>
    <t>Evidencias: 
Rueda de prensa, reservas de hidrocarburos del país, diponible en  https://www.youtube.com/watch?v=upd7SW6RsxA 
La información de reservas se encuentra en la carpeta compartida del Grupo de Reservas y Operaciones, en la ruta: \\servicios.anh.gov.co\sservicios\Grupo Reservas Y Operaciones\2022\IRR CORTE 31-DIC-2021\PRESENTACION BALANCE</t>
  </si>
  <si>
    <t>7,6</t>
  </si>
  <si>
    <t xml:space="preserve">Durante el mes de mayo de 2022 se efectuaron las presentaciones y explicaciones correspondientes ante el Ministerio de Minas y Energía, sobre la información consolidada de recursos y reservas con corte al 31-dic-2021. El MME aprobó y oficializó el Informe de Recursos y Reservas IRR 2021 al país el 10 de mayo de 2022, mediante rueda de prensa, con la participación del presidente de la ANH, José Armando Zamora y el Ministro de Minas y Energía, Diego Mesa. 
Con base en el valor oficial de reservas probadas 1P (con probabilidad de recuperación del 90%) del país, para crudo con corte a 31-dic-2021 de 2.039 Millones de barriles (Mbl) y la producción promedio de crudo obtenida durante 2021  de 269  Mbl, se calculó y presentó el indicador "años de reservas de crudo" correspondiente a 7,6 años. </t>
  </si>
  <si>
    <t>3,16</t>
  </si>
  <si>
    <t xml:space="preserve">Durante el mes de mayo de 2022 se efectuaron las presentaciones y explicaciones correspondientes ante el Ministerio de Minas y Energía, sobre la información consolidada de recursos y reservas con corte al 31-dic-2021. El MME aprobó y oficializó el Informe de Recursos y Reservas IRR 2021 al país el 10 de mayo de 2022, mediante rueda de prensa, con la participación del presidente de la ANH, José Armando Zamora y el Ministro de Minas y Energía, Diego Mesa. 
Los valores oficiales de reservas probadas   1P  (con probabilidad de recuperación del 90%)  del país, para gas natural  con corte a 31-dic-2021 corresponden a 3,16 Tera pies cúbicos (3.164 Giga pies cúbicos). </t>
  </si>
  <si>
    <t>​La producción comercializada promedio día de gas durante el mes de abril de 2022 fue de 1.100 Millones de pies cúbicos (Mpcpd).  La producción diaria promedio durante los primeros cuatro meses del año asciende a  1.069 Mpcpd.</t>
  </si>
  <si>
    <t>La producción promedio diaria de crudo durante el mes de abril de 2022 fue de 751 mil barriles (kilo barriles).  La producción diaria promedio de crudo durante los primeros cuatro meses del año asciende a  746 kbpd.</t>
  </si>
  <si>
    <t>En etapa precontractual se ha surtido el trámite de sondeo de mercado públicado el día 13 de mayo de 2022 en el SECOP II y en la página web de la entidad, se solicitó el correspondiente CDP (con rezago en el registro de compromisos por el levantamiento hasta el mes de marzo de 2022 del previo conpecto del proyecto de inversión de la OTI)</t>
  </si>
  <si>
    <t>Sondeo de mercado PETI 2023-2026 URL: https://www.anh.gov.co/es/la-anh/contrataci%C3%B3n/sondeo-de-mercado/</t>
  </si>
  <si>
    <t>En etapa precontractual se incluyeron la líneas que respladaran la contratación de las personas naturales (finalizada ley de garantías) que conformarán el equipo de desarrollo (con rezago en el registro de compromisos por el levantamiento hasta el mes de marzo de 2022 del previo conpecto del proyecto de inversión de la OTI)</t>
  </si>
  <si>
    <t>En estructuración de ficha técnica del proceso ( con rezago en el registro de compromisos por el levantamiento hasta el mes de marzo de 2022 del previo conpecto del proyecto de inversión de la OTI)</t>
  </si>
  <si>
    <t>En etapa precontractual se incluyeron la líneas que respladaran la contratación de las personas naturales (finalizada ley de garantías) que conformarán el equipo de desarrollo ( con rezago en el registro de compromisos por el levantamiento hasta el mes de marzo de 2022 del previo conpecto del proyecto de inversión de la OTI)</t>
  </si>
  <si>
    <t>En etapa precontractual estructuración de fichas técnicas de los procesos a desarrollar ( con rezago en el registro de compromisos por el levantamiento hasta el mes de marzo de 2022 del previo conpecto del proyecto de inversión de la OTI)</t>
  </si>
  <si>
    <t>En etapa precontractual el compromiso de dará el mes de junio de 2022 ( con rezago en el registro de compromisos por el levantamiento hasta el mes de marzo de 2022 del previo conpecto del proyecto de inversión de la OTI)</t>
  </si>
  <si>
    <t>En etapa precontractual en estructuración de la ficha de requerimientos técnicos del proceso ( con rezago en el registro de compromisos por el levantamiento hasta el mes de marzo de 2022 del previo conpecto del proyecto de inversión de la OTI)</t>
  </si>
  <si>
    <t>Los productos programados para el cumplimiento de esta meta se encuentra en etapa precontractual y de ssuscripción de compromisos.</t>
  </si>
  <si>
    <t>El compromiso se realizará en el mes de junio mediante otrosí al Contrato 625 de 2021  (el soporte adquirido en vigencias pasadas se encuentra aún activo)</t>
  </si>
  <si>
    <t>Este proceso se adelantará en los meses de octubre y noviembre de 2022, pues la renovación se requiere en el mes de diciembre (el soporte adquirido en vigencias pasadas se encuentra aún activo)</t>
  </si>
  <si>
    <t>En etapa precontractual estructuración de ficha técnica (el soporte adquirido en vigencias pasadas se encuentra aún activo)</t>
  </si>
  <si>
    <t>En etapa precontractual gestión de metodo de adquisición (el soporte adquirido en vigencias pasadas se encuentra aún activo)</t>
  </si>
  <si>
    <t>En etapa precontractual sondeo de mercado (el soporte adquirido en vigencias pasadas se encuentra aún activo)</t>
  </si>
  <si>
    <t>Producto obtenido mediante la Orden de Compra 88021 de 2022 (mayo a noviembre de 2022) y con la adición a la orden de compra 62544  (prestación de los del servicio hasta el mes de abril de 2022.)</t>
  </si>
  <si>
    <t>Producto obtenido con vigencia futura - Convenio 670 de 2020</t>
  </si>
  <si>
    <t>2,375</t>
  </si>
  <si>
    <t>Durante los meses de Enero a Abril de 2022 la GALC en su calidad de Secretario del Consejo Directivo ha realizado 5 sesiones de Consejo Directivo.
Para el mes de mayo NO SE PRESENTÓ REPORTE</t>
  </si>
  <si>
    <t xml:space="preserve">Mintrabajo -   Se continuó la generación y articulación con el sector privado en todos sus órdenes, buscando  generar proyectos que impacten al entorno socioeconómico y cultural, generando además espacios de capacitación y atención con la comunidad, para este mes se destaca la participación en Sogamoso, Cimitarra, Puerto Wilches y Puerto Boyacá
Minminas - El equipo de la ETH del MME participó en ciento setenta y tres (173) reuniones o espacio de dialogo, de los cuales ciento diez y ocho (118) fueron de manera presencial y cincuenta y cinco (55) de manera virtual. 
La presencialidad les ha dado una respuesta más efectiva a las atenciones de conflictividad presentadas en el territorio.  
El número de personas que participaron en la reuniones fue de Cuatro mil ciento once (4.111), de las cuales mil setecientas cincuenta y siete (1.757) fueron mujeres y dos mil trescientas cincuenta y cuatro fueron hombres (2.354). En los departamentos donde más espacios de diálogos se realizaron fueron; Casanare con 37, PPII con 33, Meta y Arauca con 22 y Caribe con 20. 
Vice Participación e Igualdad de Derechos - Espacios de diáolo en el marco del fortalecimiento de la entidad, con el fin de promover y visibilizar el desarrollo sostenible de las actividades del sector hidrocarburos en los territorios, en busca de disminución de factores que puedan generar conflictividad y/o conflicto social.  De acuerdo con lo anterior, se han priorizado dos acciones: (i) el diálogo social para el fortalecimiento institucional y (ii) el diálogo social para el fortalecimiento ciudadano. Gestión del conflicto social: Se busca la promoción de acciones encaminadas a facilitar, mediar y transformar la conflictividad social que se presenten en sectores de impacto para la operación del sector hidrocarburos. Así mismo, se prevén acciones direccionadas a promover el desarrollo del territorio a través del trabajo colectivo y el fortalecimiento del capital social. </t>
  </si>
  <si>
    <t>Anexo Resumen Ejecutivo Informe mensual DNP 03-jun-2022</t>
  </si>
  <si>
    <t xml:space="preserve">SIC -  Capacitaciones y presencia en territorio para garantizar la terminación de las prácticas anticompetitivas infringiendo la normatividad de contratación de bienes y servicios enfocada para el sector de los hidrocarburos, para este mes se destaca su participación en territorio en Yopal, Cabuyaro, Plato y Puerto Boyacá.
UAESPE -Se avanzó en visitas de monitoreo y seguimiento a los prestadores de las cajas de compensación, todas estas actividades resultaron en informes donde se incluyen aspectos a mejorar y recomendaciones generales. En territorio se desarrollaron actividades en los municipios de Sincelejo, San Martin y Puerto Boyacá.
Vice Relaciones Políticas -   Ciento dieciséis (116) espacios que logró concertar y ejecutar en los departamentos del Meta, Arauca, Antioquia, Casanare, Santander, Bolívar, Magdalena, Cesar, Putumayo, Córdoba, Atlántico; lo que permitió levantar vías de hecho y dar acompañamiento a las autoridades locales en el seguimiento al decreto 003, así como avanzar en la capacitación del decreto 003 a autoridades locales y juntas de acción local ( JAL)
Vice Participación e Igualdad de Derechos - Cincuenta y cuatro (54) espacios, en los departamentos de Meta, Tolima, Caquetá, y región Caribe, con acciones como relacionamiento con los actores involucrados en el proceso de implementación de la estrategia de diálogo social, consistentes en la atención, acercamiento y relacionamiento. Las comunidades impactadas especialmente fueron comunidades étnicas, población civil, administraciones municipales y operadoras. </t>
  </si>
  <si>
    <t>DANCP -  Se apoyaron 14 procesos de consulta previa en sus diferentes etapas (Preconsulta y apertura, Análisis e identificación de impactos y Formulación de medidas de manejo, Formulación de acuerdos, Protocolización, Seguimiento de Acuerdos y Cierre) en proyectos de exploración y producción de hidrocarburos en el territorio nacional: La Guajira, Putumayo, Santander, Tolima, Bolívar, Córdoba, Sucre y Meta. Se generaron y actualizaron las fichas técnicas de los proyectos, y se garantizaron los derechos de las comunidades involucradas en las áreas de influencia de los proyectos a los cuales se les realizó el proceso de consulta previa.</t>
  </si>
  <si>
    <t>Reportes de monitoreo a la conflictividad en territorios estratégicos para las actividades de exploración y producción de hidrocarburos elaborados</t>
  </si>
  <si>
    <t>TRUST -  Desarrollo de dos (2) Análisis Quincenales Proyectos Piloto de Investigación Integral – Magdalena Medio que cubrieron los siguientes períodos: 29 de abril al 12 de mayo, y del 13 al 26 de mayo. Construcción de informe de Análisis Mensual del Entorno General y de las Áreas Seleccionadas (Arauca, Casanare, Putumayo, Meta, Caquetá, La Guajira, Chocó y Valle Medio del Magdalena) correspondiente a mayo de 2022.
Visita de campo a Bucaramanga, Barrancabermeja y Puerto Wilches entre el 2 al 7 de mayo, donde recolectó información relevante para la caracterización de la conflictividad local y regional. En este sentido, se llevó a cabo múltiples reuniones con miembros del equipo territorial del Ministerio de Minas y Energía, líderes locales de Puerto Wilches, gremios y líderes regionales en Barrancabermeja y Bucaramanga, líderes estudiantiles, entre otros. Igualmente, TRUST participó del "Foro de Transición energética" llevada a cabo en el municipio de Barrancabermeja el día 7 mayo
MEDICIÓN DE PERCEPCIÓN BARÓMETRO - Se avanzó en las primeras versiones de los instrumentos del Barómetro Petrolero Nacional, las cuales serán enviadas a la ANH y Ministerio de Minas y Energía durante el mes de junio para su revisión y retroalimentación. Los instrumentos trabajados son los siguientes: Barómetro Petrolero - Opinión Publica, Nacional 2022, Barómetro Petrolero – Autoridades de Gobierno 2022, Barómetro Petrolero – Directivos del Sector 2022 ejercicio.</t>
  </si>
  <si>
    <t>Documentos de diálogo  sobre conflictividad socioambiental en territorios estratégicos para las actividades de exploración y producción de hidrocarburos elaborados</t>
  </si>
  <si>
    <t>Mesas y Sub Mesas de Diálogo y seguimiento de los PPII de Puerto Wilches - Para el desarrollo de las sesiones de socialización se realizo dos encuentros, uno por la submesa de Kalé y otro de Platero. Socialización que conllevo tres momentos i. Introducción y reconocimiento del grupo ii. Participación y El Sirirí  iii. Descripción del número de mediciones y observaciones realizadas en el año 2021 con El Sirirí y Presentación de los cinco hallazgos principales en la medición realizada. En total se llevaran a cabo 2 espacios de socialización con una participación de 57 participantes.</t>
  </si>
  <si>
    <t>TALLERES GESTIÓN DEL CONOCIMIENTO - PPI
Se elaboro la cartilla “Resolución Social 0904 del 2020” y el periódico de la Mesa Territorial de Dialogo y Seguimiento MTDS, herramientas para los talleres de comunicación con los delegados de las sub mesas de Kale y Platero. 
Documentación por medio de fotografía y video en diferentes veredas y corregimientos de la región, generar imágenes de apoyo de la comunidad, paisajes, arquitectura y medio ambiente. Esto contribuyo para la elaboración de la cápsula informativa sobre qué son los proyectos piloto de investigación integral. Cápsula informativa sobre la línea base en salud.</t>
  </si>
  <si>
    <t>Estudios técnicos elaborados base hidrologia e hidrogeologia VMM</t>
  </si>
  <si>
    <t>Proyecto IAvH PPII: El Instituto Humboldt solicita una prórroga al Convenio hasta el 30 de septiembre de 2022 y solicita un traslado de rubros que permita cubrir los contratos del personal requerido para la ejecución del convenio en concordancia con la prórroga requerida. Vale la pena aclarar que dicha modificación, no afecta el valor total del convenio.</t>
  </si>
  <si>
    <t>Estudios técnicos elaborados
en la región del Putumayo - Piloto Putumayo)</t>
  </si>
  <si>
    <t>Proyecto IAvH - Piloto Putumayo: Se llevó a cabo el sexto Comité de Coordinación donde presentó avance en los diferentes componentes del Convenio según lo pactado. Se adelanta prorroga y redistribución de recursos. Se prepara informe financiero y técnico para segundo desembolso</t>
  </si>
  <si>
    <t>Documentos técnicos relacionados con procesos de viabilidad ambiental para las actividades de exploración y producción de hidrocarburos</t>
  </si>
  <si>
    <t>ANLA - Se desarrollaron reuniones con actores institucionales y locales, en las cuales se realizó la presentación del equipo, se socializó la iniciativa y estrategia de la ANLA y se realizaron pedagogías sobre manejo de equipos de medición de parámetros físicos en fuentes hídricas. 
Se han realizado reuniones de aprestamiento interinstitucionales, con el fin de concertar las fechas en las que se llevaran a cabo los 3 EDT (1 Meta, 1 Casanare, 1 VMM).
Monitoreo Participativo  de Recurso Hídrico Superficial: Casanare: Once (11) MPRHS en cinco puntos de muestreo.
Monitoreo Participativo  de Recurso Hídrico Superficial: Casanare: Once (11) MPRHS en cinco puntos de muestreo
Meta: Cinco (5) MPRHS en tres (3) puntos de muestreo
VMM: Tres (3) MPRHS en Tres (3) puntos</t>
  </si>
  <si>
    <t>Documentos de Investigación ambientales requeridos para la viabilidad de las nuevas cuencas frontera (costa afuera/exploración en roca generadora) o no convencionales</t>
  </si>
  <si>
    <t>INVEMAR -Se dio inicio al crucero de investigación el día 27-may-2022 sobre el área CHOOFF-5 para el levantamiento de información océano-biológica, de muestras de agua y sedimento para su evaluación, al igual que muestras biológicas tanto de bentos como de plancton. Avance del proyecto  42%.</t>
  </si>
  <si>
    <t>CIÉNAGA DE BARBACOAS - Se realizó la campaña de campo del componente geológico y geomorfológico local, la construcción del modelo conceptual del funcionamiento hidrológico de los humedales, considerando entradas y salidas del sistema, el modelo hidrogeológico conceptual de aguas subterráneas, así como la caracterización edáfica (identificación de unidades de suelo predominantes).
Es importante resaltar que el avance en algunas actividades contractuales se ha visto retrasado debido a que no se ha recibido información de perforaciones, sísmica, ortofotos e imágenes satelitales. Por lo tanto, se debió proceder con la búsqueda de ortofotos e imágenes satelitales de descarga gratuita, los cuales serán utilizados para los análisis correspondientes y con las limitaciones temporales y de escala. De igual manera, se trabajará con la información regional de la geología correspondiente a estudios de tipo hidrogeológico con los que se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</si>
</sst>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240A]* #,##0_-;\-[$$-240A]* #,##0_-;_-[$$-240A]* &quot;-&quot;_-;_-@_-"/>
    <numFmt numFmtId="167" formatCode="_-[$$-240A]* #,##0.0_-;\-[$$-240A]* #,##0.0_-;_-[$$-240A]* &quot;-&quot;_-;_-@_-"/>
    <numFmt numFmtId="168" formatCode="_-&quot;$&quot;\ * #,##0.00_-;\-&quot;$&quot;\ * #,##0.00_-;_-&quot;$&quot;\ * &quot;-&quot;??_-;_-@_-"/>
    <numFmt numFmtId="169" formatCode="&quot;$&quot;\ #,##0.00"/>
    <numFmt numFmtId="170" formatCode="#,##0.0"/>
    <numFmt numFmtId="171" formatCode="0.0"/>
    <numFmt numFmtId="172" formatCode="&quot;$&quot;#,##0.00"/>
    <numFmt numFmtId="173" formatCode="_(&quot;$&quot;* #,##0_);_(&quot;$&quot;* \(#,##0\);_(&quot;$&quot;* &quot;-&quot;??_);_(@_)"/>
    <numFmt numFmtId="174"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cellStyleXfs>
  <cellXfs count="79">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6"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6"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49" fontId="18" fillId="0" borderId="0" xfId="0" applyNumberFormat="1" applyFont="1" applyAlignment="1">
      <alignment vertical="center" wrapText="1"/>
    </xf>
    <xf numFmtId="9" fontId="18" fillId="0" borderId="0" xfId="48" applyFont="1" applyBorder="1" applyAlignment="1">
      <alignment vertical="center" wrapText="1"/>
    </xf>
    <xf numFmtId="166"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6" fontId="18" fillId="0" borderId="0" xfId="0" applyNumberFormat="1" applyFont="1" applyFill="1" applyAlignment="1">
      <alignment vertical="center" wrapText="1"/>
    </xf>
    <xf numFmtId="166" fontId="18" fillId="0" borderId="0" xfId="0" applyNumberFormat="1" applyFont="1" applyFill="1" applyBorder="1" applyAlignment="1">
      <alignment vertical="center" wrapText="1"/>
    </xf>
    <xf numFmtId="0" fontId="0" fillId="0" borderId="0" xfId="0" applyAlignment="1">
      <alignment horizontal="center"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49" fontId="18" fillId="0" borderId="0" xfId="0" applyNumberFormat="1" applyFont="1" applyAlignment="1">
      <alignment wrapText="1"/>
    </xf>
    <xf numFmtId="44"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42" fontId="18" fillId="0" borderId="0" xfId="50" applyFont="1" applyAlignment="1">
      <alignment vertical="center" wrapText="1"/>
    </xf>
    <xf numFmtId="42" fontId="18" fillId="0" borderId="0" xfId="50" applyFont="1" applyBorder="1" applyAlignment="1">
      <alignment vertical="center" wrapText="1"/>
    </xf>
    <xf numFmtId="49" fontId="18" fillId="0" borderId="0" xfId="0" applyNumberFormat="1" applyFont="1" applyAlignment="1">
      <alignment horizontal="center" vertical="top" wrapText="1"/>
    </xf>
    <xf numFmtId="167"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166" fontId="18" fillId="33" borderId="10" xfId="0" applyNumberFormat="1" applyFont="1" applyFill="1" applyBorder="1" applyAlignment="1">
      <alignment vertical="center" wrapText="1"/>
    </xf>
    <xf numFmtId="49" fontId="18" fillId="0" borderId="11" xfId="0" applyNumberFormat="1" applyFont="1" applyBorder="1" applyAlignment="1">
      <alignment vertical="center" wrapText="1"/>
    </xf>
    <xf numFmtId="166"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6" fontId="0" fillId="0" borderId="0" xfId="0" applyNumberFormat="1" applyAlignment="1">
      <alignment vertical="center" wrapText="1"/>
    </xf>
    <xf numFmtId="44" fontId="18" fillId="0" borderId="0" xfId="49" applyFont="1" applyAlignment="1">
      <alignment horizontal="righ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168" fontId="18" fillId="0" borderId="0" xfId="0" applyNumberFormat="1" applyFont="1" applyAlignment="1">
      <alignment vertical="center" wrapText="1"/>
    </xf>
    <xf numFmtId="168" fontId="18" fillId="0" borderId="0" xfId="49" applyNumberFormat="1" applyFont="1" applyAlignment="1">
      <alignment vertical="center" wrapText="1"/>
    </xf>
    <xf numFmtId="44" fontId="18" fillId="0" borderId="0" xfId="49" applyFont="1" applyBorder="1" applyAlignment="1">
      <alignment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164" fontId="18" fillId="0" borderId="0" xfId="42" applyFont="1" applyAlignment="1">
      <alignment vertical="center" wrapText="1"/>
    </xf>
    <xf numFmtId="4" fontId="18" fillId="0" borderId="0" xfId="0" applyNumberFormat="1" applyFont="1" applyAlignment="1">
      <alignment horizontal="center" vertical="center" wrapText="1"/>
    </xf>
    <xf numFmtId="9" fontId="18" fillId="0" borderId="0" xfId="48" applyFont="1" applyAlignment="1">
      <alignment horizontal="center" vertical="center" wrapText="1"/>
    </xf>
    <xf numFmtId="172"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2" fontId="18" fillId="0" borderId="0" xfId="48" applyNumberFormat="1" applyFont="1" applyAlignment="1">
      <alignment horizontal="center" vertical="center" wrapText="1"/>
    </xf>
    <xf numFmtId="0" fontId="0" fillId="36" borderId="0" xfId="0" applyFill="1" applyAlignment="1">
      <alignment vertical="center" wrapText="1"/>
    </xf>
    <xf numFmtId="0" fontId="0" fillId="0" borderId="0" xfId="0" applyFill="1" applyAlignment="1">
      <alignment vertical="center" wrapText="1"/>
    </xf>
    <xf numFmtId="173" fontId="18" fillId="0" borderId="0" xfId="49" applyNumberFormat="1" applyFont="1" applyAlignment="1">
      <alignment horizontal="right" vertical="center" wrapText="1"/>
    </xf>
    <xf numFmtId="173" fontId="18" fillId="0" borderId="0" xfId="0" applyNumberFormat="1" applyFont="1" applyAlignment="1">
      <alignment horizontal="right" vertical="center" wrapText="1"/>
    </xf>
    <xf numFmtId="174" fontId="18" fillId="0" borderId="0" xfId="52" applyNumberFormat="1" applyFont="1" applyAlignment="1">
      <alignment horizontal="center"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5"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5"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6"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200026</xdr:colOff>
      <xdr:row>71</xdr:row>
      <xdr:rowOff>695325</xdr:rowOff>
    </xdr:from>
    <xdr:to>
      <xdr:col>27</xdr:col>
      <xdr:colOff>3495676</xdr:colOff>
      <xdr:row>71</xdr:row>
      <xdr:rowOff>933420</xdr:rowOff>
    </xdr:to>
    <xdr:pic>
      <xdr:nvPicPr>
        <xdr:cNvPr id="9" name="Imagen 8">
          <a:extLst>
            <a:ext uri="{FF2B5EF4-FFF2-40B4-BE49-F238E27FC236}">
              <a16:creationId xmlns:a16="http://schemas.microsoft.com/office/drawing/2014/main" id="{82872029-82C2-4DF2-A1A3-A0359CFC7088}"/>
            </a:ext>
          </a:extLst>
        </xdr:cNvPr>
        <xdr:cNvPicPr>
          <a:picLocks noChangeAspect="1"/>
        </xdr:cNvPicPr>
      </xdr:nvPicPr>
      <xdr:blipFill>
        <a:blip xmlns:r="http://schemas.openxmlformats.org/officeDocument/2006/relationships" r:embed="rId1"/>
        <a:stretch>
          <a:fillRect/>
        </a:stretch>
      </xdr:blipFill>
      <xdr:spPr>
        <a:xfrm>
          <a:off x="68379976" y="2714625"/>
          <a:ext cx="3295650" cy="238095"/>
        </a:xfrm>
        <a:prstGeom prst="rect">
          <a:avLst/>
        </a:prstGeom>
      </xdr:spPr>
    </xdr:pic>
    <xdr:clientData/>
  </xdr:twoCellAnchor>
  <xdr:twoCellAnchor editAs="oneCell">
    <xdr:from>
      <xdr:col>27</xdr:col>
      <xdr:colOff>200026</xdr:colOff>
      <xdr:row>72</xdr:row>
      <xdr:rowOff>428625</xdr:rowOff>
    </xdr:from>
    <xdr:to>
      <xdr:col>27</xdr:col>
      <xdr:colOff>3495676</xdr:colOff>
      <xdr:row>72</xdr:row>
      <xdr:rowOff>666720</xdr:rowOff>
    </xdr:to>
    <xdr:pic>
      <xdr:nvPicPr>
        <xdr:cNvPr id="10" name="Imagen 9">
          <a:extLst>
            <a:ext uri="{FF2B5EF4-FFF2-40B4-BE49-F238E27FC236}">
              <a16:creationId xmlns:a16="http://schemas.microsoft.com/office/drawing/2014/main" id="{7B32C915-47F9-493C-A7E1-BBBFD313F220}"/>
            </a:ext>
          </a:extLst>
        </xdr:cNvPr>
        <xdr:cNvPicPr>
          <a:picLocks noChangeAspect="1"/>
        </xdr:cNvPicPr>
      </xdr:nvPicPr>
      <xdr:blipFill>
        <a:blip xmlns:r="http://schemas.openxmlformats.org/officeDocument/2006/relationships" r:embed="rId1"/>
        <a:stretch>
          <a:fillRect/>
        </a:stretch>
      </xdr:blipFill>
      <xdr:spPr>
        <a:xfrm>
          <a:off x="68379976" y="3590925"/>
          <a:ext cx="3295650" cy="238095"/>
        </a:xfrm>
        <a:prstGeom prst="rect">
          <a:avLst/>
        </a:prstGeom>
      </xdr:spPr>
    </xdr:pic>
    <xdr:clientData/>
  </xdr:twoCellAnchor>
  <xdr:oneCellAnchor>
    <xdr:from>
      <xdr:col>27</xdr:col>
      <xdr:colOff>200026</xdr:colOff>
      <xdr:row>73</xdr:row>
      <xdr:rowOff>695325</xdr:rowOff>
    </xdr:from>
    <xdr:ext cx="3295650" cy="238095"/>
    <xdr:pic>
      <xdr:nvPicPr>
        <xdr:cNvPr id="11" name="Imagen 10">
          <a:extLst>
            <a:ext uri="{FF2B5EF4-FFF2-40B4-BE49-F238E27FC236}">
              <a16:creationId xmlns:a16="http://schemas.microsoft.com/office/drawing/2014/main" id="{45115C6A-3D9A-40C3-9877-0E8AD33C49C7}"/>
            </a:ext>
          </a:extLst>
        </xdr:cNvPr>
        <xdr:cNvPicPr>
          <a:picLocks noChangeAspect="1"/>
        </xdr:cNvPicPr>
      </xdr:nvPicPr>
      <xdr:blipFill>
        <a:blip xmlns:r="http://schemas.openxmlformats.org/officeDocument/2006/relationships" r:embed="rId1"/>
        <a:stretch>
          <a:fillRect/>
        </a:stretch>
      </xdr:blipFill>
      <xdr:spPr>
        <a:xfrm>
          <a:off x="68379976" y="4619625"/>
          <a:ext cx="3295650" cy="238095"/>
        </a:xfrm>
        <a:prstGeom prst="rect">
          <a:avLst/>
        </a:prstGeom>
      </xdr:spPr>
    </xdr:pic>
    <xdr:clientData/>
  </xdr:oneCellAnchor>
  <xdr:oneCellAnchor>
    <xdr:from>
      <xdr:col>27</xdr:col>
      <xdr:colOff>200026</xdr:colOff>
      <xdr:row>74</xdr:row>
      <xdr:rowOff>428625</xdr:rowOff>
    </xdr:from>
    <xdr:ext cx="3295650" cy="238095"/>
    <xdr:pic>
      <xdr:nvPicPr>
        <xdr:cNvPr id="12" name="Imagen 11">
          <a:extLst>
            <a:ext uri="{FF2B5EF4-FFF2-40B4-BE49-F238E27FC236}">
              <a16:creationId xmlns:a16="http://schemas.microsoft.com/office/drawing/2014/main" id="{8E5E4C03-7112-459A-939B-9BC61FD76B22}"/>
            </a:ext>
          </a:extLst>
        </xdr:cNvPr>
        <xdr:cNvPicPr>
          <a:picLocks noChangeAspect="1"/>
        </xdr:cNvPicPr>
      </xdr:nvPicPr>
      <xdr:blipFill>
        <a:blip xmlns:r="http://schemas.openxmlformats.org/officeDocument/2006/relationships" r:embed="rId1"/>
        <a:stretch>
          <a:fillRect/>
        </a:stretch>
      </xdr:blipFill>
      <xdr:spPr>
        <a:xfrm>
          <a:off x="68379976" y="5305425"/>
          <a:ext cx="3295650" cy="238095"/>
        </a:xfrm>
        <a:prstGeom prst="rect">
          <a:avLst/>
        </a:prstGeom>
      </xdr:spPr>
    </xdr:pic>
    <xdr:clientData/>
  </xdr:oneCellAnchor>
  <xdr:oneCellAnchor>
    <xdr:from>
      <xdr:col>27</xdr:col>
      <xdr:colOff>47626</xdr:colOff>
      <xdr:row>75</xdr:row>
      <xdr:rowOff>276225</xdr:rowOff>
    </xdr:from>
    <xdr:ext cx="3295650" cy="238095"/>
    <xdr:pic>
      <xdr:nvPicPr>
        <xdr:cNvPr id="13" name="Imagen 12">
          <a:extLst>
            <a:ext uri="{FF2B5EF4-FFF2-40B4-BE49-F238E27FC236}">
              <a16:creationId xmlns:a16="http://schemas.microsoft.com/office/drawing/2014/main" id="{A7911D41-23FE-40A6-9928-5705AA76CFCA}"/>
            </a:ext>
          </a:extLst>
        </xdr:cNvPr>
        <xdr:cNvPicPr>
          <a:picLocks noChangeAspect="1"/>
        </xdr:cNvPicPr>
      </xdr:nvPicPr>
      <xdr:blipFill>
        <a:blip xmlns:r="http://schemas.openxmlformats.org/officeDocument/2006/relationships" r:embed="rId1"/>
        <a:stretch>
          <a:fillRect/>
        </a:stretch>
      </xdr:blipFill>
      <xdr:spPr>
        <a:xfrm>
          <a:off x="68227576" y="5915025"/>
          <a:ext cx="3295650" cy="238095"/>
        </a:xfrm>
        <a:prstGeom prst="rect">
          <a:avLst/>
        </a:prstGeom>
      </xdr:spPr>
    </xdr:pic>
    <xdr:clientData/>
  </xdr:oneCellAnchor>
  <xdr:oneCellAnchor>
    <xdr:from>
      <xdr:col>27</xdr:col>
      <xdr:colOff>57151</xdr:colOff>
      <xdr:row>70</xdr:row>
      <xdr:rowOff>371475</xdr:rowOff>
    </xdr:from>
    <xdr:ext cx="3295650" cy="238095"/>
    <xdr:pic>
      <xdr:nvPicPr>
        <xdr:cNvPr id="14" name="Imagen 13">
          <a:extLst>
            <a:ext uri="{FF2B5EF4-FFF2-40B4-BE49-F238E27FC236}">
              <a16:creationId xmlns:a16="http://schemas.microsoft.com/office/drawing/2014/main" id="{30023F4E-7782-4A05-8E1F-3915B2816D7C}"/>
            </a:ext>
          </a:extLst>
        </xdr:cNvPr>
        <xdr:cNvPicPr>
          <a:picLocks noChangeAspect="1"/>
        </xdr:cNvPicPr>
      </xdr:nvPicPr>
      <xdr:blipFill>
        <a:blip xmlns:r="http://schemas.openxmlformats.org/officeDocument/2006/relationships" r:embed="rId1"/>
        <a:stretch>
          <a:fillRect/>
        </a:stretch>
      </xdr:blipFill>
      <xdr:spPr>
        <a:xfrm>
          <a:off x="68237101" y="1057275"/>
          <a:ext cx="3295650" cy="238095"/>
        </a:xfrm>
        <a:prstGeom prst="rect">
          <a:avLst/>
        </a:prstGeom>
      </xdr:spPr>
    </xdr:pic>
    <xdr:clientData/>
  </xdr:oneCellAnchor>
  <xdr:oneCellAnchor>
    <xdr:from>
      <xdr:col>27</xdr:col>
      <xdr:colOff>200026</xdr:colOff>
      <xdr:row>77</xdr:row>
      <xdr:rowOff>428625</xdr:rowOff>
    </xdr:from>
    <xdr:ext cx="3295650" cy="238095"/>
    <xdr:pic>
      <xdr:nvPicPr>
        <xdr:cNvPr id="15" name="Imagen 14">
          <a:extLst>
            <a:ext uri="{FF2B5EF4-FFF2-40B4-BE49-F238E27FC236}">
              <a16:creationId xmlns:a16="http://schemas.microsoft.com/office/drawing/2014/main" id="{F7954839-43D8-46A5-849D-5A8489B20950}"/>
            </a:ext>
          </a:extLst>
        </xdr:cNvPr>
        <xdr:cNvPicPr>
          <a:picLocks noChangeAspect="1"/>
        </xdr:cNvPicPr>
      </xdr:nvPicPr>
      <xdr:blipFill>
        <a:blip xmlns:r="http://schemas.openxmlformats.org/officeDocument/2006/relationships" r:embed="rId1"/>
        <a:stretch>
          <a:fillRect/>
        </a:stretch>
      </xdr:blipFill>
      <xdr:spPr>
        <a:xfrm>
          <a:off x="68379976" y="7019925"/>
          <a:ext cx="3295650" cy="2380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EAM\2022_SEGUIMIENTO%20ADMON-FINANCIERO%20PROY%20GEOLOGICOS\SEGUIMIENTO%20FINANCIERO%202022\PAGOS\Semaforo%20desembolsos%20vigencia%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S%20DE%20ACCI&#211;N/PLAN%20DE%20ACCI&#211;N%202022/Seguimiento%20Plan%20de%20Acci&#243;n%202022/1.%20Corte%20a%20Abril%2030%20de%202022/09.%20Vicepresidencia%20de%20Contratos%20de%20Hidrocarburos/4_Plan%20de%20Acci&#243;n%20Institucional%20ANH%202022_seguimiento%20Abril%20-%20V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sembolsos 2022"/>
      <sheetName val="Desembolsos RESERVAS 2021"/>
      <sheetName val="Tabla dinamica"/>
    </sheetNames>
    <sheetDataSet>
      <sheetData sheetId="0" refreshError="1">
        <row r="26">
          <cell r="F26">
            <v>3331353628</v>
          </cell>
        </row>
        <row r="35">
          <cell r="F35">
            <v>2605143240</v>
          </cell>
        </row>
        <row r="36">
          <cell r="F36">
            <v>2366300204</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row r="25">
          <cell r="D25">
            <v>608214278</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8" totalsRowShown="0" headerRowDxfId="31" dataDxfId="30">
  <autoFilter ref="A1:AD118" xr:uid="{4C3B467A-675C-4910-8A24-AC4AF8B782E4}"/>
  <sortState xmlns:xlrd2="http://schemas.microsoft.com/office/spreadsheetml/2017/richdata2" ref="A2:Y118">
    <sortCondition descending="1" ref="D2:D118"/>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nh.gov.co/es/atenci%C3%B3n-y-servicios-a-la-ciudadan%C3%ADa/canales-de-atenci%C3%B3n/encuestas-anh/" TargetMode="External"/><Relationship Id="rId7" Type="http://schemas.openxmlformats.org/officeDocument/2006/relationships/hyperlink" Target="https://sinergiapp.dnp.gov.co/" TargetMode="External"/><Relationship Id="rId2" Type="http://schemas.openxmlformats.org/officeDocument/2006/relationships/hyperlink" Target="https://www.anh.gov.co/es/atenci%C3%B3n-y-servicios-a-la-ciudadan%C3%ADa/canales-de-atenci%C3%B3n/caracterizaci%C3%B3n-de-usuarios/"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hyperlink" Target="https://sinergiapp.dnp.gov.co/" TargetMode="External"/><Relationship Id="rId5" Type="http://schemas.openxmlformats.org/officeDocument/2006/relationships/hyperlink" Target="https://www.anh.gov.co/documents/14093/Resultados_FURAG_2021_Publicacion_web.pdf" TargetMode="External"/><Relationship Id="rId10" Type="http://schemas.openxmlformats.org/officeDocument/2006/relationships/table" Target="../tables/table1.xml"/><Relationship Id="rId4" Type="http://schemas.openxmlformats.org/officeDocument/2006/relationships/hyperlink" Target="https://spi.dnp.gov.co/"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1"/>
  <sheetViews>
    <sheetView tabSelected="1" zoomScaleNormal="100"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5" width="38.7109375" style="1" customWidth="1"/>
    <col min="26" max="26" width="31.5703125" style="1" customWidth="1"/>
    <col min="27" max="27" width="112.85546875" style="1" customWidth="1"/>
    <col min="28" max="28" width="56.7109375" style="1" customWidth="1"/>
    <col min="29" max="30" width="29.85546875" style="1" customWidth="1"/>
    <col min="31" max="16384" width="11.42578125" style="1"/>
  </cols>
  <sheetData>
    <row r="1" spans="1:30"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436</v>
      </c>
      <c r="Q1" s="14" t="s">
        <v>14</v>
      </c>
      <c r="R1" s="14" t="s">
        <v>15</v>
      </c>
      <c r="S1" s="15" t="s">
        <v>21</v>
      </c>
      <c r="T1" s="14" t="s">
        <v>18</v>
      </c>
      <c r="U1" s="14" t="s">
        <v>19</v>
      </c>
      <c r="V1" s="14" t="s">
        <v>20</v>
      </c>
      <c r="W1" s="14" t="s">
        <v>16</v>
      </c>
      <c r="X1" s="14" t="s">
        <v>17</v>
      </c>
      <c r="Y1" s="14" t="s">
        <v>22</v>
      </c>
      <c r="Z1" s="32" t="s">
        <v>490</v>
      </c>
      <c r="AA1" s="32" t="s">
        <v>491</v>
      </c>
      <c r="AB1" s="32" t="s">
        <v>492</v>
      </c>
      <c r="AC1" s="32" t="s">
        <v>493</v>
      </c>
      <c r="AD1" s="32" t="s">
        <v>494</v>
      </c>
    </row>
    <row r="2" spans="1:30" ht="255" x14ac:dyDescent="0.25">
      <c r="A2" s="9">
        <v>1</v>
      </c>
      <c r="B2" s="7" t="s">
        <v>59</v>
      </c>
      <c r="C2" s="7" t="s">
        <v>58</v>
      </c>
      <c r="D2" s="7" t="s">
        <v>60</v>
      </c>
      <c r="E2" s="7" t="s">
        <v>61</v>
      </c>
      <c r="F2" s="7" t="s">
        <v>62</v>
      </c>
      <c r="G2" s="7" t="s">
        <v>63</v>
      </c>
      <c r="H2" s="7" t="s">
        <v>64</v>
      </c>
      <c r="I2" s="7" t="s">
        <v>65</v>
      </c>
      <c r="J2" s="7" t="s">
        <v>66</v>
      </c>
      <c r="K2" s="7" t="s">
        <v>67</v>
      </c>
      <c r="L2" s="7" t="s">
        <v>71</v>
      </c>
      <c r="M2" s="16" t="s">
        <v>69</v>
      </c>
      <c r="N2" s="7" t="s">
        <v>68</v>
      </c>
      <c r="O2" s="7" t="s">
        <v>71</v>
      </c>
      <c r="P2" s="10">
        <v>7</v>
      </c>
      <c r="Q2" s="7" t="s">
        <v>72</v>
      </c>
      <c r="R2" s="6" t="s">
        <v>432</v>
      </c>
      <c r="S2" s="7" t="s">
        <v>73</v>
      </c>
      <c r="T2" s="11">
        <v>201061073640</v>
      </c>
      <c r="U2" s="12">
        <v>44562</v>
      </c>
      <c r="V2" s="12">
        <v>44926</v>
      </c>
      <c r="W2" s="7" t="s">
        <v>30</v>
      </c>
      <c r="X2" s="7" t="s">
        <v>31</v>
      </c>
      <c r="Y2" s="7" t="s">
        <v>32</v>
      </c>
      <c r="Z2" s="37" t="s">
        <v>498</v>
      </c>
      <c r="AA2" s="46" t="s">
        <v>513</v>
      </c>
      <c r="AB2" s="21" t="s">
        <v>506</v>
      </c>
      <c r="AC2" s="47">
        <v>96449356509</v>
      </c>
      <c r="AD2" s="47">
        <v>48229142334</v>
      </c>
    </row>
    <row r="3" spans="1:30" ht="105" x14ac:dyDescent="0.25">
      <c r="A3" s="9">
        <v>2</v>
      </c>
      <c r="B3" s="7" t="s">
        <v>59</v>
      </c>
      <c r="C3" s="7" t="s">
        <v>58</v>
      </c>
      <c r="D3" s="7" t="s">
        <v>60</v>
      </c>
      <c r="E3" s="7" t="s">
        <v>61</v>
      </c>
      <c r="F3" s="7" t="s">
        <v>62</v>
      </c>
      <c r="G3" s="7" t="s">
        <v>63</v>
      </c>
      <c r="H3" s="7" t="s">
        <v>64</v>
      </c>
      <c r="I3" s="7" t="s">
        <v>65</v>
      </c>
      <c r="J3" s="7" t="s">
        <v>66</v>
      </c>
      <c r="K3" s="7" t="s">
        <v>67</v>
      </c>
      <c r="L3" s="7" t="s">
        <v>71</v>
      </c>
      <c r="M3" s="16" t="s">
        <v>70</v>
      </c>
      <c r="N3" s="7" t="s">
        <v>68</v>
      </c>
      <c r="O3" s="7" t="s">
        <v>71</v>
      </c>
      <c r="P3" s="10">
        <v>1</v>
      </c>
      <c r="Q3" s="7" t="s">
        <v>37</v>
      </c>
      <c r="R3" s="6" t="s">
        <v>432</v>
      </c>
      <c r="S3" s="7" t="s">
        <v>73</v>
      </c>
      <c r="T3" s="11">
        <v>19438957158</v>
      </c>
      <c r="U3" s="12">
        <v>44562</v>
      </c>
      <c r="V3" s="12">
        <v>44926</v>
      </c>
      <c r="W3" s="7" t="s">
        <v>30</v>
      </c>
      <c r="X3" s="7" t="s">
        <v>31</v>
      </c>
      <c r="Y3" s="7" t="s">
        <v>32</v>
      </c>
      <c r="Z3" s="37" t="s">
        <v>498</v>
      </c>
      <c r="AA3" s="48" t="s">
        <v>514</v>
      </c>
      <c r="AB3" s="21" t="s">
        <v>506</v>
      </c>
      <c r="AC3" s="49">
        <v>19438957158</v>
      </c>
      <c r="AD3" s="49">
        <v>7775582563</v>
      </c>
    </row>
    <row r="4" spans="1:30" ht="165" x14ac:dyDescent="0.25">
      <c r="A4" s="9">
        <v>3</v>
      </c>
      <c r="B4" s="7" t="s">
        <v>59</v>
      </c>
      <c r="C4" s="7" t="s">
        <v>58</v>
      </c>
      <c r="D4" s="7" t="s">
        <v>60</v>
      </c>
      <c r="E4" s="7" t="s">
        <v>61</v>
      </c>
      <c r="F4" s="7" t="s">
        <v>62</v>
      </c>
      <c r="G4" s="7" t="s">
        <v>63</v>
      </c>
      <c r="H4" s="7" t="s">
        <v>64</v>
      </c>
      <c r="I4" s="7" t="s">
        <v>65</v>
      </c>
      <c r="J4" s="7" t="s">
        <v>66</v>
      </c>
      <c r="K4" s="7" t="s">
        <v>67</v>
      </c>
      <c r="L4" s="7" t="s">
        <v>74</v>
      </c>
      <c r="M4" s="7" t="s">
        <v>75</v>
      </c>
      <c r="N4" s="7" t="s">
        <v>76</v>
      </c>
      <c r="O4" s="21" t="s">
        <v>516</v>
      </c>
      <c r="P4" s="19">
        <v>15</v>
      </c>
      <c r="Q4" s="7" t="s">
        <v>72</v>
      </c>
      <c r="R4" s="3" t="s">
        <v>517</v>
      </c>
      <c r="S4" s="21" t="s">
        <v>518</v>
      </c>
      <c r="T4" s="11"/>
      <c r="U4" s="12">
        <v>44562</v>
      </c>
      <c r="V4" s="12">
        <v>44926</v>
      </c>
      <c r="W4" s="7" t="s">
        <v>30</v>
      </c>
      <c r="X4" s="7" t="s">
        <v>31</v>
      </c>
      <c r="Y4" s="7" t="s">
        <v>12</v>
      </c>
      <c r="Z4" s="37" t="s">
        <v>507</v>
      </c>
      <c r="AA4" s="46" t="s">
        <v>508</v>
      </c>
      <c r="AB4" s="21" t="s">
        <v>509</v>
      </c>
      <c r="AC4" s="47">
        <v>0</v>
      </c>
      <c r="AD4" s="47">
        <v>0</v>
      </c>
    </row>
    <row r="5" spans="1:30" ht="105" x14ac:dyDescent="0.25">
      <c r="A5" s="9">
        <v>4</v>
      </c>
      <c r="B5" s="7" t="s">
        <v>59</v>
      </c>
      <c r="C5" s="7" t="s">
        <v>58</v>
      </c>
      <c r="D5" s="7" t="s">
        <v>60</v>
      </c>
      <c r="E5" s="7" t="s">
        <v>61</v>
      </c>
      <c r="F5" s="7" t="s">
        <v>62</v>
      </c>
      <c r="G5" s="7" t="s">
        <v>63</v>
      </c>
      <c r="H5" s="7" t="s">
        <v>64</v>
      </c>
      <c r="I5" s="7" t="s">
        <v>65</v>
      </c>
      <c r="J5" s="7" t="s">
        <v>66</v>
      </c>
      <c r="K5" s="7" t="s">
        <v>67</v>
      </c>
      <c r="L5" s="7" t="s">
        <v>74</v>
      </c>
      <c r="M5" s="7" t="s">
        <v>77</v>
      </c>
      <c r="N5" s="7" t="s">
        <v>80</v>
      </c>
      <c r="O5" s="7" t="s">
        <v>79</v>
      </c>
      <c r="P5" s="19">
        <v>2</v>
      </c>
      <c r="Q5" s="7" t="s">
        <v>72</v>
      </c>
      <c r="R5" s="6" t="s">
        <v>400</v>
      </c>
      <c r="S5" s="7" t="s">
        <v>81</v>
      </c>
      <c r="T5" s="11">
        <v>11582245379</v>
      </c>
      <c r="U5" s="12">
        <v>44562</v>
      </c>
      <c r="V5" s="12">
        <v>44926</v>
      </c>
      <c r="W5" s="7" t="s">
        <v>30</v>
      </c>
      <c r="X5" s="7" t="s">
        <v>31</v>
      </c>
      <c r="Y5" s="7" t="s">
        <v>32</v>
      </c>
      <c r="Z5" s="37" t="s">
        <v>498</v>
      </c>
      <c r="AA5" s="48" t="s">
        <v>515</v>
      </c>
      <c r="AB5" s="21" t="s">
        <v>510</v>
      </c>
      <c r="AC5" s="49">
        <f>+'[1]Tabla desembolsos 2022'!$F$35+'[1]Tabla desembolsos 2022'!$F$36+'[1]Tabla desembolsos 2022'!$F$26</f>
        <v>8302797072</v>
      </c>
      <c r="AD5" s="49">
        <v>2982866066</v>
      </c>
    </row>
    <row r="6" spans="1:30" ht="75" x14ac:dyDescent="0.25">
      <c r="A6" s="9">
        <v>5</v>
      </c>
      <c r="B6" s="7" t="s">
        <v>59</v>
      </c>
      <c r="C6" s="7" t="s">
        <v>58</v>
      </c>
      <c r="D6" s="7" t="s">
        <v>60</v>
      </c>
      <c r="E6" s="7" t="s">
        <v>61</v>
      </c>
      <c r="F6" s="7" t="s">
        <v>62</v>
      </c>
      <c r="G6" s="7" t="s">
        <v>63</v>
      </c>
      <c r="H6" s="7" t="s">
        <v>64</v>
      </c>
      <c r="I6" s="7" t="s">
        <v>65</v>
      </c>
      <c r="J6" s="7" t="s">
        <v>66</v>
      </c>
      <c r="K6" s="7" t="s">
        <v>67</v>
      </c>
      <c r="L6" s="7" t="s">
        <v>74</v>
      </c>
      <c r="M6" s="7" t="s">
        <v>75</v>
      </c>
      <c r="N6" s="7" t="s">
        <v>80</v>
      </c>
      <c r="O6" s="7" t="s">
        <v>79</v>
      </c>
      <c r="P6" s="19">
        <v>2</v>
      </c>
      <c r="Q6" s="7" t="s">
        <v>72</v>
      </c>
      <c r="R6" s="6" t="s">
        <v>400</v>
      </c>
      <c r="S6" s="7" t="s">
        <v>81</v>
      </c>
      <c r="T6" s="11">
        <v>2250000000</v>
      </c>
      <c r="U6" s="12">
        <v>44562</v>
      </c>
      <c r="V6" s="12">
        <v>44926</v>
      </c>
      <c r="W6" s="7" t="s">
        <v>30</v>
      </c>
      <c r="X6" s="7" t="s">
        <v>31</v>
      </c>
      <c r="Y6" s="7" t="s">
        <v>32</v>
      </c>
      <c r="Z6" s="37" t="s">
        <v>498</v>
      </c>
      <c r="AA6" s="46" t="s">
        <v>511</v>
      </c>
      <c r="AB6" s="21" t="s">
        <v>510</v>
      </c>
      <c r="AC6" s="47">
        <v>2250000000</v>
      </c>
      <c r="AD6" s="49">
        <v>900000000</v>
      </c>
    </row>
    <row r="7" spans="1:30" ht="90" x14ac:dyDescent="0.25">
      <c r="A7" s="9">
        <v>6</v>
      </c>
      <c r="B7" s="7" t="s">
        <v>59</v>
      </c>
      <c r="C7" s="7" t="s">
        <v>58</v>
      </c>
      <c r="D7" s="7" t="s">
        <v>60</v>
      </c>
      <c r="E7" s="7" t="s">
        <v>61</v>
      </c>
      <c r="F7" s="7" t="s">
        <v>62</v>
      </c>
      <c r="G7" s="7" t="s">
        <v>63</v>
      </c>
      <c r="H7" s="7" t="s">
        <v>64</v>
      </c>
      <c r="I7" s="7" t="s">
        <v>65</v>
      </c>
      <c r="J7" s="7" t="s">
        <v>66</v>
      </c>
      <c r="K7" s="7" t="s">
        <v>67</v>
      </c>
      <c r="L7" s="7" t="s">
        <v>74</v>
      </c>
      <c r="M7" s="7" t="s">
        <v>78</v>
      </c>
      <c r="N7" s="7" t="s">
        <v>80</v>
      </c>
      <c r="O7" s="7" t="s">
        <v>79</v>
      </c>
      <c r="P7" s="19">
        <v>2</v>
      </c>
      <c r="Q7" s="7" t="s">
        <v>72</v>
      </c>
      <c r="R7" s="6" t="s">
        <v>400</v>
      </c>
      <c r="S7" s="7" t="s">
        <v>81</v>
      </c>
      <c r="T7" s="11">
        <v>2059843400</v>
      </c>
      <c r="U7" s="12">
        <v>44562</v>
      </c>
      <c r="V7" s="12">
        <v>44926</v>
      </c>
      <c r="W7" s="7" t="s">
        <v>30</v>
      </c>
      <c r="X7" s="7" t="s">
        <v>31</v>
      </c>
      <c r="Y7" s="7" t="s">
        <v>32</v>
      </c>
      <c r="Z7" s="37" t="s">
        <v>498</v>
      </c>
      <c r="AA7" s="48" t="s">
        <v>512</v>
      </c>
      <c r="AB7" s="21" t="s">
        <v>510</v>
      </c>
      <c r="AC7" s="50">
        <v>1867248413</v>
      </c>
      <c r="AD7" s="49">
        <v>265462337.03999999</v>
      </c>
    </row>
    <row r="8" spans="1:30" ht="60" x14ac:dyDescent="0.25">
      <c r="A8" s="9">
        <v>7</v>
      </c>
      <c r="B8" s="7" t="s">
        <v>82</v>
      </c>
      <c r="C8" s="7" t="s">
        <v>58</v>
      </c>
      <c r="D8" s="7" t="s">
        <v>83</v>
      </c>
      <c r="E8" s="7" t="s">
        <v>24</v>
      </c>
      <c r="F8" s="7" t="s">
        <v>62</v>
      </c>
      <c r="G8" s="7" t="s">
        <v>84</v>
      </c>
      <c r="H8" s="7" t="s">
        <v>85</v>
      </c>
      <c r="I8" s="7" t="s">
        <v>65</v>
      </c>
      <c r="J8" s="7" t="s">
        <v>66</v>
      </c>
      <c r="K8" s="7" t="s">
        <v>86</v>
      </c>
      <c r="L8" s="7" t="s">
        <v>88</v>
      </c>
      <c r="M8" s="7" t="s">
        <v>89</v>
      </c>
      <c r="N8" s="7" t="s">
        <v>87</v>
      </c>
      <c r="O8" s="21" t="s">
        <v>478</v>
      </c>
      <c r="P8" s="10">
        <v>1</v>
      </c>
      <c r="Q8" s="7" t="s">
        <v>37</v>
      </c>
      <c r="R8" s="28" t="s">
        <v>479</v>
      </c>
      <c r="S8" s="27" t="s">
        <v>480</v>
      </c>
      <c r="T8" s="11">
        <v>245000000</v>
      </c>
      <c r="U8" s="12">
        <v>44562</v>
      </c>
      <c r="V8" s="12">
        <v>44926</v>
      </c>
      <c r="W8" s="7" t="s">
        <v>37</v>
      </c>
      <c r="X8" s="7" t="s">
        <v>31</v>
      </c>
      <c r="Y8" s="7" t="s">
        <v>32</v>
      </c>
      <c r="Z8" s="37" t="s">
        <v>530</v>
      </c>
      <c r="AA8" s="37" t="s">
        <v>531</v>
      </c>
      <c r="AB8" s="37" t="s">
        <v>532</v>
      </c>
      <c r="AC8" s="74">
        <v>340120000</v>
      </c>
      <c r="AD8" s="74">
        <v>0</v>
      </c>
    </row>
    <row r="9" spans="1:30" ht="60" x14ac:dyDescent="0.25">
      <c r="A9" s="9">
        <v>8</v>
      </c>
      <c r="B9" s="7" t="s">
        <v>82</v>
      </c>
      <c r="C9" s="7" t="s">
        <v>58</v>
      </c>
      <c r="D9" s="7" t="s">
        <v>83</v>
      </c>
      <c r="E9" s="7" t="s">
        <v>24</v>
      </c>
      <c r="F9" s="7" t="s">
        <v>62</v>
      </c>
      <c r="G9" s="7" t="s">
        <v>84</v>
      </c>
      <c r="H9" s="7" t="s">
        <v>90</v>
      </c>
      <c r="I9" s="7" t="s">
        <v>65</v>
      </c>
      <c r="J9" s="7" t="s">
        <v>66</v>
      </c>
      <c r="K9" s="7" t="s">
        <v>86</v>
      </c>
      <c r="L9" s="7" t="s">
        <v>103</v>
      </c>
      <c r="M9" s="7" t="s">
        <v>99</v>
      </c>
      <c r="N9" s="7" t="s">
        <v>102</v>
      </c>
      <c r="O9" s="7" t="s">
        <v>101</v>
      </c>
      <c r="P9" s="10">
        <v>12</v>
      </c>
      <c r="Q9" s="7" t="s">
        <v>72</v>
      </c>
      <c r="R9" s="6" t="s">
        <v>104</v>
      </c>
      <c r="S9" s="7" t="s">
        <v>105</v>
      </c>
      <c r="T9" s="11">
        <v>5887600000</v>
      </c>
      <c r="U9" s="12">
        <v>44562</v>
      </c>
      <c r="V9" s="12">
        <v>44926</v>
      </c>
      <c r="W9" s="7" t="s">
        <v>30</v>
      </c>
      <c r="X9" s="7" t="s">
        <v>98</v>
      </c>
      <c r="Y9" s="7" t="s">
        <v>32</v>
      </c>
      <c r="Z9" s="37" t="s">
        <v>673</v>
      </c>
      <c r="AA9" s="37" t="s">
        <v>533</v>
      </c>
      <c r="AB9" s="37" t="s">
        <v>534</v>
      </c>
      <c r="AC9" s="55">
        <v>3672361415</v>
      </c>
      <c r="AD9" s="55">
        <v>144680893.59999999</v>
      </c>
    </row>
    <row r="10" spans="1:30" ht="104.25" customHeight="1" x14ac:dyDescent="0.25">
      <c r="A10" s="9">
        <v>9</v>
      </c>
      <c r="B10" s="7" t="s">
        <v>82</v>
      </c>
      <c r="C10" s="7" t="s">
        <v>58</v>
      </c>
      <c r="D10" s="7" t="s">
        <v>83</v>
      </c>
      <c r="E10" s="7" t="s">
        <v>24</v>
      </c>
      <c r="F10" s="7" t="s">
        <v>62</v>
      </c>
      <c r="G10" s="7" t="s">
        <v>84</v>
      </c>
      <c r="H10" s="7" t="s">
        <v>90</v>
      </c>
      <c r="I10" s="7" t="s">
        <v>65</v>
      </c>
      <c r="J10" s="7" t="s">
        <v>66</v>
      </c>
      <c r="K10" s="7" t="s">
        <v>86</v>
      </c>
      <c r="L10" s="7" t="s">
        <v>103</v>
      </c>
      <c r="M10" s="7" t="s">
        <v>100</v>
      </c>
      <c r="N10" s="18" t="s">
        <v>102</v>
      </c>
      <c r="O10" s="27" t="s">
        <v>481</v>
      </c>
      <c r="P10" s="29" t="s">
        <v>482</v>
      </c>
      <c r="Q10" s="27" t="s">
        <v>483</v>
      </c>
      <c r="R10" s="28" t="s">
        <v>484</v>
      </c>
      <c r="S10" s="27" t="s">
        <v>485</v>
      </c>
      <c r="T10" s="30">
        <v>1782911403</v>
      </c>
      <c r="U10" s="12">
        <v>44562</v>
      </c>
      <c r="V10" s="12">
        <v>44926</v>
      </c>
      <c r="W10" s="7" t="s">
        <v>30</v>
      </c>
      <c r="X10" s="7" t="s">
        <v>98</v>
      </c>
      <c r="Y10" s="7" t="s">
        <v>32</v>
      </c>
      <c r="Z10" s="37" t="s">
        <v>498</v>
      </c>
      <c r="AA10" s="37" t="s">
        <v>535</v>
      </c>
      <c r="AB10" s="37"/>
      <c r="AC10" s="55">
        <v>0</v>
      </c>
      <c r="AD10" s="55">
        <v>0</v>
      </c>
    </row>
    <row r="11" spans="1:30" ht="60" x14ac:dyDescent="0.25">
      <c r="A11" s="9">
        <v>11</v>
      </c>
      <c r="B11" s="7" t="s">
        <v>82</v>
      </c>
      <c r="C11" s="7" t="s">
        <v>58</v>
      </c>
      <c r="D11" s="7" t="s">
        <v>83</v>
      </c>
      <c r="E11" s="7" t="s">
        <v>24</v>
      </c>
      <c r="F11" s="7" t="s">
        <v>62</v>
      </c>
      <c r="G11" s="7" t="s">
        <v>84</v>
      </c>
      <c r="H11" s="7" t="s">
        <v>92</v>
      </c>
      <c r="I11" s="7" t="s">
        <v>65</v>
      </c>
      <c r="J11" s="7" t="s">
        <v>35</v>
      </c>
      <c r="K11" s="7" t="s">
        <v>24</v>
      </c>
      <c r="L11" s="7" t="s">
        <v>24</v>
      </c>
      <c r="M11" s="7" t="s">
        <v>24</v>
      </c>
      <c r="N11" s="7" t="s">
        <v>433</v>
      </c>
      <c r="O11" s="7" t="s">
        <v>93</v>
      </c>
      <c r="P11" s="19">
        <v>4</v>
      </c>
      <c r="Q11" s="1" t="s">
        <v>72</v>
      </c>
      <c r="R11" s="6" t="s">
        <v>434</v>
      </c>
      <c r="S11" s="7" t="s">
        <v>486</v>
      </c>
      <c r="T11" s="11">
        <v>0</v>
      </c>
      <c r="U11" s="34">
        <v>44562</v>
      </c>
      <c r="V11" s="34">
        <v>44926</v>
      </c>
      <c r="W11" s="7" t="s">
        <v>30</v>
      </c>
      <c r="X11" s="7" t="s">
        <v>34</v>
      </c>
      <c r="Y11" s="7" t="s">
        <v>12</v>
      </c>
      <c r="Z11" s="37" t="s">
        <v>498</v>
      </c>
      <c r="AA11" s="37" t="s">
        <v>536</v>
      </c>
      <c r="AB11" s="37"/>
      <c r="AC11" s="55">
        <v>0</v>
      </c>
      <c r="AD11" s="55">
        <v>0</v>
      </c>
    </row>
    <row r="12" spans="1:30" ht="90" x14ac:dyDescent="0.25">
      <c r="A12" s="9">
        <v>12</v>
      </c>
      <c r="B12" s="7" t="s">
        <v>82</v>
      </c>
      <c r="C12" s="7" t="s">
        <v>58</v>
      </c>
      <c r="D12" s="7" t="s">
        <v>83</v>
      </c>
      <c r="E12" s="7" t="s">
        <v>24</v>
      </c>
      <c r="F12" s="7" t="s">
        <v>62</v>
      </c>
      <c r="G12" s="7" t="s">
        <v>84</v>
      </c>
      <c r="H12" s="7" t="s">
        <v>94</v>
      </c>
      <c r="I12" s="7" t="s">
        <v>65</v>
      </c>
      <c r="J12" s="7" t="s">
        <v>35</v>
      </c>
      <c r="K12" s="7" t="s">
        <v>24</v>
      </c>
      <c r="L12" s="7" t="s">
        <v>24</v>
      </c>
      <c r="M12" s="7" t="s">
        <v>24</v>
      </c>
      <c r="N12" s="7" t="s">
        <v>95</v>
      </c>
      <c r="O12" s="7" t="s">
        <v>96</v>
      </c>
      <c r="P12" s="19">
        <v>15</v>
      </c>
      <c r="Q12" s="7" t="s">
        <v>72</v>
      </c>
      <c r="R12" s="3" t="s">
        <v>97</v>
      </c>
      <c r="S12" s="7" t="s">
        <v>96</v>
      </c>
      <c r="T12" s="11">
        <v>0</v>
      </c>
      <c r="U12" s="12">
        <v>44562</v>
      </c>
      <c r="V12" s="12">
        <v>44926</v>
      </c>
      <c r="W12" s="7" t="s">
        <v>30</v>
      </c>
      <c r="X12" s="7" t="s">
        <v>98</v>
      </c>
      <c r="Y12" s="7" t="s">
        <v>12</v>
      </c>
      <c r="Z12" s="37" t="s">
        <v>537</v>
      </c>
      <c r="AA12" s="37" t="s">
        <v>538</v>
      </c>
      <c r="AB12" s="37"/>
      <c r="AC12" s="55">
        <v>0</v>
      </c>
      <c r="AD12" s="55">
        <v>0</v>
      </c>
    </row>
    <row r="13" spans="1:30" ht="60" x14ac:dyDescent="0.25">
      <c r="A13" s="9">
        <v>13</v>
      </c>
      <c r="B13" s="7" t="s">
        <v>82</v>
      </c>
      <c r="C13" s="7" t="s">
        <v>58</v>
      </c>
      <c r="D13" s="7" t="s">
        <v>83</v>
      </c>
      <c r="E13" s="7" t="s">
        <v>24</v>
      </c>
      <c r="F13" s="7" t="s">
        <v>62</v>
      </c>
      <c r="G13" s="7" t="s">
        <v>84</v>
      </c>
      <c r="H13" s="21" t="s">
        <v>90</v>
      </c>
      <c r="I13" s="21" t="s">
        <v>65</v>
      </c>
      <c r="J13" s="21" t="s">
        <v>66</v>
      </c>
      <c r="K13" s="21" t="s">
        <v>86</v>
      </c>
      <c r="L13" s="18" t="s">
        <v>24</v>
      </c>
      <c r="M13" s="18" t="s">
        <v>24</v>
      </c>
      <c r="N13" s="21" t="s">
        <v>102</v>
      </c>
      <c r="O13" s="27" t="s">
        <v>487</v>
      </c>
      <c r="P13" s="19">
        <v>20</v>
      </c>
      <c r="Q13" s="18" t="s">
        <v>72</v>
      </c>
      <c r="R13" s="28" t="s">
        <v>488</v>
      </c>
      <c r="S13" s="27" t="s">
        <v>489</v>
      </c>
      <c r="T13" s="31">
        <v>0</v>
      </c>
      <c r="U13" s="12">
        <v>44562</v>
      </c>
      <c r="V13" s="12">
        <v>44926</v>
      </c>
      <c r="W13" s="7" t="s">
        <v>30</v>
      </c>
      <c r="X13" s="7" t="s">
        <v>98</v>
      </c>
      <c r="Y13" s="7" t="s">
        <v>12</v>
      </c>
      <c r="Z13" s="37" t="s">
        <v>539</v>
      </c>
      <c r="AA13" s="37" t="s">
        <v>540</v>
      </c>
      <c r="AB13" s="37" t="s">
        <v>541</v>
      </c>
      <c r="AC13" s="74">
        <v>4412862410</v>
      </c>
      <c r="AD13" s="74">
        <v>184059591</v>
      </c>
    </row>
    <row r="14" spans="1:30" ht="60" x14ac:dyDescent="0.25">
      <c r="A14" s="9">
        <v>14</v>
      </c>
      <c r="B14" s="7" t="s">
        <v>310</v>
      </c>
      <c r="C14" s="7" t="s">
        <v>311</v>
      </c>
      <c r="D14" s="7" t="s">
        <v>286</v>
      </c>
      <c r="E14" s="7" t="s">
        <v>312</v>
      </c>
      <c r="F14" s="7" t="s">
        <v>62</v>
      </c>
      <c r="G14" s="7" t="s">
        <v>288</v>
      </c>
      <c r="H14" s="7" t="s">
        <v>335</v>
      </c>
      <c r="I14" s="7" t="s">
        <v>65</v>
      </c>
      <c r="J14" s="7" t="s">
        <v>66</v>
      </c>
      <c r="K14" s="7" t="s">
        <v>313</v>
      </c>
      <c r="L14" s="7" t="s">
        <v>88</v>
      </c>
      <c r="M14" s="7" t="s">
        <v>401</v>
      </c>
      <c r="N14" s="7" t="s">
        <v>314</v>
      </c>
      <c r="O14" s="7" t="s">
        <v>315</v>
      </c>
      <c r="P14" s="19">
        <v>1</v>
      </c>
      <c r="Q14" s="18" t="s">
        <v>37</v>
      </c>
      <c r="R14" s="6" t="s">
        <v>316</v>
      </c>
      <c r="S14" s="7" t="s">
        <v>379</v>
      </c>
      <c r="T14" s="11">
        <v>15533980582</v>
      </c>
      <c r="U14" s="12">
        <v>44621</v>
      </c>
      <c r="V14" s="12">
        <v>44926</v>
      </c>
      <c r="W14" s="7" t="s">
        <v>33</v>
      </c>
      <c r="X14" s="7" t="s">
        <v>34</v>
      </c>
      <c r="Y14" s="7" t="s">
        <v>32</v>
      </c>
      <c r="Z14" s="37" t="s">
        <v>498</v>
      </c>
      <c r="AA14" s="21" t="s">
        <v>542</v>
      </c>
      <c r="AB14" s="21"/>
      <c r="AC14" s="74">
        <v>4338259060</v>
      </c>
      <c r="AD14" s="75">
        <v>2169129530</v>
      </c>
    </row>
    <row r="15" spans="1:30" ht="75" x14ac:dyDescent="0.25">
      <c r="A15" s="9">
        <v>15</v>
      </c>
      <c r="B15" s="7" t="s">
        <v>310</v>
      </c>
      <c r="C15" s="7" t="s">
        <v>311</v>
      </c>
      <c r="D15" s="7" t="s">
        <v>286</v>
      </c>
      <c r="E15" s="7" t="s">
        <v>312</v>
      </c>
      <c r="F15" s="7" t="s">
        <v>62</v>
      </c>
      <c r="G15" s="7" t="s">
        <v>288</v>
      </c>
      <c r="H15" s="7" t="s">
        <v>335</v>
      </c>
      <c r="I15" s="7" t="s">
        <v>65</v>
      </c>
      <c r="J15" s="7" t="s">
        <v>66</v>
      </c>
      <c r="K15" s="7" t="s">
        <v>313</v>
      </c>
      <c r="L15" s="7" t="s">
        <v>88</v>
      </c>
      <c r="M15" s="7" t="s">
        <v>317</v>
      </c>
      <c r="N15" s="7" t="s">
        <v>314</v>
      </c>
      <c r="O15" s="7" t="s">
        <v>318</v>
      </c>
      <c r="P15" s="19">
        <v>1</v>
      </c>
      <c r="Q15" s="18" t="s">
        <v>37</v>
      </c>
      <c r="R15" s="6" t="s">
        <v>402</v>
      </c>
      <c r="S15" s="7" t="s">
        <v>380</v>
      </c>
      <c r="T15" s="11">
        <v>466019418</v>
      </c>
      <c r="U15" s="12">
        <v>44621</v>
      </c>
      <c r="V15" s="12">
        <v>44926</v>
      </c>
      <c r="W15" s="7" t="s">
        <v>33</v>
      </c>
      <c r="X15" s="7" t="s">
        <v>34</v>
      </c>
      <c r="Y15" s="7" t="s">
        <v>32</v>
      </c>
      <c r="Z15" s="37" t="s">
        <v>498</v>
      </c>
      <c r="AA15" s="21" t="s">
        <v>543</v>
      </c>
      <c r="AB15" s="21"/>
      <c r="AC15" s="21"/>
      <c r="AD15" s="21"/>
    </row>
    <row r="16" spans="1:30" ht="60" x14ac:dyDescent="0.25">
      <c r="A16" s="9">
        <v>16</v>
      </c>
      <c r="B16" s="7" t="s">
        <v>310</v>
      </c>
      <c r="C16" s="7" t="s">
        <v>311</v>
      </c>
      <c r="D16" s="7" t="s">
        <v>286</v>
      </c>
      <c r="E16" s="7" t="s">
        <v>312</v>
      </c>
      <c r="F16" s="7" t="s">
        <v>62</v>
      </c>
      <c r="G16" s="7" t="s">
        <v>288</v>
      </c>
      <c r="H16" s="7" t="s">
        <v>335</v>
      </c>
      <c r="I16" s="7" t="s">
        <v>65</v>
      </c>
      <c r="J16" s="7" t="s">
        <v>66</v>
      </c>
      <c r="K16" s="7" t="s">
        <v>313</v>
      </c>
      <c r="L16" s="7" t="s">
        <v>319</v>
      </c>
      <c r="M16" s="7" t="s">
        <v>320</v>
      </c>
      <c r="N16" s="7" t="s">
        <v>321</v>
      </c>
      <c r="O16" s="7" t="s">
        <v>377</v>
      </c>
      <c r="P16" s="19">
        <v>2</v>
      </c>
      <c r="Q16" s="18" t="s">
        <v>37</v>
      </c>
      <c r="R16" s="6" t="s">
        <v>378</v>
      </c>
      <c r="S16" s="7" t="s">
        <v>381</v>
      </c>
      <c r="T16" s="11">
        <v>1000000000</v>
      </c>
      <c r="U16" s="12">
        <v>44621</v>
      </c>
      <c r="V16" s="12">
        <v>44926</v>
      </c>
      <c r="W16" s="7" t="s">
        <v>33</v>
      </c>
      <c r="X16" s="7" t="s">
        <v>34</v>
      </c>
      <c r="Y16" s="7" t="s">
        <v>32</v>
      </c>
      <c r="Z16" s="37" t="s">
        <v>498</v>
      </c>
      <c r="AA16" s="21" t="s">
        <v>544</v>
      </c>
      <c r="AB16" s="21"/>
      <c r="AC16" s="21"/>
      <c r="AD16" s="21"/>
    </row>
    <row r="17" spans="1:31" ht="60.75" thickBot="1" x14ac:dyDescent="0.3">
      <c r="A17" s="9">
        <v>17</v>
      </c>
      <c r="B17" s="7" t="s">
        <v>285</v>
      </c>
      <c r="C17" s="7" t="s">
        <v>58</v>
      </c>
      <c r="D17" s="7" t="s">
        <v>286</v>
      </c>
      <c r="E17" s="7" t="s">
        <v>287</v>
      </c>
      <c r="F17" s="7" t="s">
        <v>62</v>
      </c>
      <c r="G17" s="7" t="s">
        <v>288</v>
      </c>
      <c r="H17" s="7" t="s">
        <v>289</v>
      </c>
      <c r="I17" s="7" t="s">
        <v>65</v>
      </c>
      <c r="J17" s="7" t="s">
        <v>35</v>
      </c>
      <c r="K17" s="7" t="s">
        <v>24</v>
      </c>
      <c r="L17" s="7" t="s">
        <v>24</v>
      </c>
      <c r="M17" s="7" t="s">
        <v>24</v>
      </c>
      <c r="N17" s="7" t="s">
        <v>288</v>
      </c>
      <c r="O17" s="7" t="s">
        <v>289</v>
      </c>
      <c r="P17" s="10">
        <v>1070</v>
      </c>
      <c r="Q17" s="7" t="s">
        <v>290</v>
      </c>
      <c r="R17" s="6" t="s">
        <v>291</v>
      </c>
      <c r="S17" s="7" t="s">
        <v>292</v>
      </c>
      <c r="T17" s="11">
        <v>0</v>
      </c>
      <c r="U17" s="12">
        <v>44562</v>
      </c>
      <c r="V17" s="12">
        <v>44926</v>
      </c>
      <c r="W17" s="7" t="s">
        <v>33</v>
      </c>
      <c r="X17" s="7" t="s">
        <v>98</v>
      </c>
      <c r="Y17" s="7" t="s">
        <v>12</v>
      </c>
      <c r="Z17" s="56">
        <v>1099.9662759437188</v>
      </c>
      <c r="AA17" s="57" t="s">
        <v>655</v>
      </c>
      <c r="AB17" s="21" t="s">
        <v>545</v>
      </c>
      <c r="AC17" s="21"/>
      <c r="AD17" s="21"/>
    </row>
    <row r="18" spans="1:31" ht="120.75" thickBot="1" x14ac:dyDescent="0.3">
      <c r="A18" s="9">
        <v>18</v>
      </c>
      <c r="B18" s="7" t="s">
        <v>285</v>
      </c>
      <c r="C18" s="7" t="s">
        <v>58</v>
      </c>
      <c r="D18" s="7" t="s">
        <v>286</v>
      </c>
      <c r="E18" s="7" t="s">
        <v>287</v>
      </c>
      <c r="F18" s="7" t="s">
        <v>62</v>
      </c>
      <c r="G18" s="7" t="s">
        <v>288</v>
      </c>
      <c r="H18" s="7" t="s">
        <v>293</v>
      </c>
      <c r="I18" s="7" t="s">
        <v>65</v>
      </c>
      <c r="J18" s="7" t="s">
        <v>35</v>
      </c>
      <c r="K18" s="7" t="s">
        <v>24</v>
      </c>
      <c r="L18" s="7" t="s">
        <v>24</v>
      </c>
      <c r="M18" s="7" t="s">
        <v>24</v>
      </c>
      <c r="N18" s="7" t="s">
        <v>288</v>
      </c>
      <c r="O18" s="7" t="s">
        <v>294</v>
      </c>
      <c r="P18" s="10">
        <v>865</v>
      </c>
      <c r="Q18" s="7" t="s">
        <v>295</v>
      </c>
      <c r="R18" s="6" t="s">
        <v>296</v>
      </c>
      <c r="S18" s="7" t="s">
        <v>297</v>
      </c>
      <c r="T18" s="11">
        <v>0</v>
      </c>
      <c r="U18" s="12">
        <v>44562</v>
      </c>
      <c r="V18" s="12">
        <v>44926</v>
      </c>
      <c r="W18" s="7" t="s">
        <v>33</v>
      </c>
      <c r="X18" s="7" t="s">
        <v>98</v>
      </c>
      <c r="Y18" s="7" t="s">
        <v>12</v>
      </c>
      <c r="Z18" s="77">
        <v>751.3219656666663</v>
      </c>
      <c r="AA18" s="78" t="s">
        <v>656</v>
      </c>
      <c r="AB18" s="21" t="s">
        <v>545</v>
      </c>
      <c r="AC18" s="21"/>
      <c r="AD18" s="21"/>
    </row>
    <row r="19" spans="1:31" ht="90" x14ac:dyDescent="0.25">
      <c r="A19" s="9">
        <v>19</v>
      </c>
      <c r="B19" s="7" t="s">
        <v>298</v>
      </c>
      <c r="C19" s="7" t="s">
        <v>36</v>
      </c>
      <c r="D19" s="7" t="s">
        <v>286</v>
      </c>
      <c r="E19" s="18" t="s">
        <v>299</v>
      </c>
      <c r="F19" s="7" t="s">
        <v>62</v>
      </c>
      <c r="G19" s="7" t="s">
        <v>300</v>
      </c>
      <c r="H19" s="7" t="s">
        <v>301</v>
      </c>
      <c r="I19" s="7" t="s">
        <v>65</v>
      </c>
      <c r="J19" s="7" t="s">
        <v>35</v>
      </c>
      <c r="K19" s="7" t="s">
        <v>24</v>
      </c>
      <c r="L19" s="7" t="s">
        <v>24</v>
      </c>
      <c r="M19" s="7" t="s">
        <v>24</v>
      </c>
      <c r="N19" s="7" t="s">
        <v>302</v>
      </c>
      <c r="O19" s="7" t="s">
        <v>309</v>
      </c>
      <c r="P19" s="10">
        <v>6.7430000000000003</v>
      </c>
      <c r="Q19" s="7" t="s">
        <v>303</v>
      </c>
      <c r="R19" s="6" t="s">
        <v>403</v>
      </c>
      <c r="S19" s="7" t="s">
        <v>404</v>
      </c>
      <c r="T19" s="11">
        <v>2463763833</v>
      </c>
      <c r="U19" s="12">
        <v>44562</v>
      </c>
      <c r="V19" s="12">
        <v>44926</v>
      </c>
      <c r="W19" s="7" t="s">
        <v>30</v>
      </c>
      <c r="X19" s="7" t="s">
        <v>98</v>
      </c>
      <c r="Y19" s="7" t="s">
        <v>12</v>
      </c>
      <c r="Z19" s="71">
        <v>3.79</v>
      </c>
      <c r="AA19" s="21" t="s">
        <v>635</v>
      </c>
      <c r="AB19" s="21" t="s">
        <v>636</v>
      </c>
      <c r="AC19" s="66">
        <v>401724144</v>
      </c>
      <c r="AD19" s="66">
        <v>177996958</v>
      </c>
    </row>
    <row r="20" spans="1:31" ht="60" x14ac:dyDescent="0.25">
      <c r="A20" s="9">
        <v>20</v>
      </c>
      <c r="B20" s="7" t="s">
        <v>298</v>
      </c>
      <c r="C20" s="7" t="s">
        <v>36</v>
      </c>
      <c r="D20" s="7" t="s">
        <v>286</v>
      </c>
      <c r="E20" s="18" t="s">
        <v>299</v>
      </c>
      <c r="F20" s="7" t="s">
        <v>62</v>
      </c>
      <c r="G20" s="7" t="s">
        <v>300</v>
      </c>
      <c r="H20" s="7" t="s">
        <v>304</v>
      </c>
      <c r="I20" s="7" t="s">
        <v>65</v>
      </c>
      <c r="J20" s="7" t="s">
        <v>35</v>
      </c>
      <c r="K20" s="7" t="s">
        <v>24</v>
      </c>
      <c r="L20" s="7" t="s">
        <v>24</v>
      </c>
      <c r="M20" s="7" t="s">
        <v>24</v>
      </c>
      <c r="N20" s="7" t="s">
        <v>305</v>
      </c>
      <c r="O20" s="7" t="s">
        <v>304</v>
      </c>
      <c r="P20" s="10">
        <v>294207.90000000002</v>
      </c>
      <c r="Q20" s="7" t="s">
        <v>306</v>
      </c>
      <c r="R20" s="6" t="s">
        <v>307</v>
      </c>
      <c r="S20" s="7" t="s">
        <v>308</v>
      </c>
      <c r="T20" s="11">
        <v>672000000</v>
      </c>
      <c r="U20" s="12">
        <v>44562</v>
      </c>
      <c r="V20" s="12">
        <v>44926</v>
      </c>
      <c r="W20" s="7" t="s">
        <v>30</v>
      </c>
      <c r="X20" s="7" t="s">
        <v>91</v>
      </c>
      <c r="Y20" s="7" t="s">
        <v>12</v>
      </c>
      <c r="Z20" s="67">
        <v>478165.3</v>
      </c>
      <c r="AA20" s="21" t="s">
        <v>592</v>
      </c>
      <c r="AB20" s="21" t="s">
        <v>593</v>
      </c>
      <c r="AC20" s="66">
        <v>327679148</v>
      </c>
      <c r="AD20" s="66">
        <v>64190510.729999997</v>
      </c>
    </row>
    <row r="21" spans="1:31" ht="60" x14ac:dyDescent="0.25">
      <c r="A21" s="9">
        <v>21</v>
      </c>
      <c r="B21" s="21" t="s">
        <v>298</v>
      </c>
      <c r="C21" s="21" t="s">
        <v>36</v>
      </c>
      <c r="D21" s="21" t="s">
        <v>286</v>
      </c>
      <c r="E21" s="21" t="s">
        <v>299</v>
      </c>
      <c r="F21" s="21" t="s">
        <v>62</v>
      </c>
      <c r="G21" s="21" t="s">
        <v>300</v>
      </c>
      <c r="H21" s="21" t="s">
        <v>437</v>
      </c>
      <c r="I21" s="7" t="s">
        <v>27</v>
      </c>
      <c r="J21" s="21" t="s">
        <v>35</v>
      </c>
      <c r="K21" s="21" t="s">
        <v>24</v>
      </c>
      <c r="L21" s="21" t="s">
        <v>24</v>
      </c>
      <c r="M21" s="21" t="s">
        <v>24</v>
      </c>
      <c r="N21" s="21" t="s">
        <v>305</v>
      </c>
      <c r="O21" s="21" t="s">
        <v>438</v>
      </c>
      <c r="P21" s="22">
        <v>0.9</v>
      </c>
      <c r="Q21" s="21" t="s">
        <v>29</v>
      </c>
      <c r="R21" s="3" t="s">
        <v>439</v>
      </c>
      <c r="S21" s="21" t="s">
        <v>440</v>
      </c>
      <c r="T21" s="23">
        <v>672000000</v>
      </c>
      <c r="U21" s="24">
        <v>44562</v>
      </c>
      <c r="V21" s="24">
        <v>44926</v>
      </c>
      <c r="W21" s="21" t="s">
        <v>33</v>
      </c>
      <c r="X21" s="21" t="s">
        <v>441</v>
      </c>
      <c r="Y21" s="21" t="s">
        <v>32</v>
      </c>
      <c r="Z21" s="68">
        <v>1.93</v>
      </c>
      <c r="AA21" s="21" t="s">
        <v>637</v>
      </c>
      <c r="AB21" s="21" t="s">
        <v>594</v>
      </c>
      <c r="AC21" s="66">
        <v>327679148</v>
      </c>
      <c r="AD21" s="66">
        <v>123498081.86</v>
      </c>
    </row>
    <row r="22" spans="1:31" ht="90" x14ac:dyDescent="0.25">
      <c r="A22" s="9">
        <v>22</v>
      </c>
      <c r="B22" s="21" t="s">
        <v>298</v>
      </c>
      <c r="C22" s="21" t="s">
        <v>36</v>
      </c>
      <c r="D22" s="21" t="s">
        <v>286</v>
      </c>
      <c r="E22" s="21" t="s">
        <v>299</v>
      </c>
      <c r="F22" s="21" t="s">
        <v>62</v>
      </c>
      <c r="G22" s="21" t="s">
        <v>300</v>
      </c>
      <c r="H22" s="21" t="s">
        <v>442</v>
      </c>
      <c r="I22" s="7" t="s">
        <v>27</v>
      </c>
      <c r="J22" s="21" t="s">
        <v>35</v>
      </c>
      <c r="K22" s="21" t="s">
        <v>24</v>
      </c>
      <c r="L22" s="21" t="s">
        <v>24</v>
      </c>
      <c r="M22" s="21" t="s">
        <v>24</v>
      </c>
      <c r="N22" s="21" t="s">
        <v>302</v>
      </c>
      <c r="O22" s="21" t="s">
        <v>447</v>
      </c>
      <c r="P22" s="25">
        <v>85</v>
      </c>
      <c r="Q22" s="21" t="s">
        <v>443</v>
      </c>
      <c r="R22" s="3" t="s">
        <v>444</v>
      </c>
      <c r="S22" s="21" t="s">
        <v>445</v>
      </c>
      <c r="T22" s="23">
        <v>2463763833</v>
      </c>
      <c r="U22" s="24">
        <v>44562</v>
      </c>
      <c r="V22" s="24">
        <v>44926</v>
      </c>
      <c r="W22" s="21" t="s">
        <v>33</v>
      </c>
      <c r="X22" s="21" t="s">
        <v>446</v>
      </c>
      <c r="Y22" s="21" t="s">
        <v>32</v>
      </c>
      <c r="Z22" s="62">
        <v>0</v>
      </c>
      <c r="AA22" s="21" t="s">
        <v>595</v>
      </c>
      <c r="AB22" s="21" t="s">
        <v>596</v>
      </c>
      <c r="AC22" s="66">
        <v>401724144</v>
      </c>
      <c r="AD22" s="66">
        <v>115256456</v>
      </c>
    </row>
    <row r="23" spans="1:31" ht="150" x14ac:dyDescent="0.25">
      <c r="A23" s="9">
        <v>23</v>
      </c>
      <c r="B23" s="7" t="s">
        <v>310</v>
      </c>
      <c r="C23" s="7" t="s">
        <v>322</v>
      </c>
      <c r="D23" s="7" t="s">
        <v>286</v>
      </c>
      <c r="E23" s="7" t="s">
        <v>312</v>
      </c>
      <c r="F23" s="7" t="s">
        <v>62</v>
      </c>
      <c r="G23" s="7" t="s">
        <v>288</v>
      </c>
      <c r="H23" s="7" t="s">
        <v>335</v>
      </c>
      <c r="I23" s="7" t="s">
        <v>65</v>
      </c>
      <c r="J23" s="7" t="s">
        <v>35</v>
      </c>
      <c r="K23" s="7" t="s">
        <v>24</v>
      </c>
      <c r="L23" s="7" t="s">
        <v>24</v>
      </c>
      <c r="M23" s="7" t="s">
        <v>24</v>
      </c>
      <c r="N23" s="7" t="s">
        <v>288</v>
      </c>
      <c r="O23" s="7" t="s">
        <v>323</v>
      </c>
      <c r="P23" s="19">
        <v>1782</v>
      </c>
      <c r="Q23" s="18" t="s">
        <v>324</v>
      </c>
      <c r="R23" s="6" t="s">
        <v>325</v>
      </c>
      <c r="S23" s="7" t="s">
        <v>326</v>
      </c>
      <c r="T23" s="11">
        <v>0</v>
      </c>
      <c r="U23" s="12">
        <v>44563</v>
      </c>
      <c r="V23" s="12" t="s">
        <v>327</v>
      </c>
      <c r="W23" s="7" t="s">
        <v>33</v>
      </c>
      <c r="X23" s="7" t="s">
        <v>34</v>
      </c>
      <c r="Y23" s="7" t="s">
        <v>12</v>
      </c>
      <c r="Z23" s="76">
        <v>2039</v>
      </c>
      <c r="AA23" s="21" t="s">
        <v>649</v>
      </c>
      <c r="AB23" s="21" t="s">
        <v>650</v>
      </c>
      <c r="AC23" s="21"/>
      <c r="AD23" s="21"/>
    </row>
    <row r="24" spans="1:31" ht="150" x14ac:dyDescent="0.25">
      <c r="A24" s="9">
        <v>24</v>
      </c>
      <c r="B24" s="7" t="s">
        <v>310</v>
      </c>
      <c r="C24" s="7" t="s">
        <v>322</v>
      </c>
      <c r="D24" s="7" t="s">
        <v>286</v>
      </c>
      <c r="E24" s="7" t="s">
        <v>312</v>
      </c>
      <c r="F24" s="7" t="s">
        <v>62</v>
      </c>
      <c r="G24" s="7" t="s">
        <v>288</v>
      </c>
      <c r="H24" s="7" t="s">
        <v>335</v>
      </c>
      <c r="I24" s="7" t="s">
        <v>65</v>
      </c>
      <c r="J24" s="7" t="s">
        <v>35</v>
      </c>
      <c r="K24" s="7" t="s">
        <v>24</v>
      </c>
      <c r="L24" s="7" t="s">
        <v>24</v>
      </c>
      <c r="M24" s="7" t="s">
        <v>24</v>
      </c>
      <c r="N24" s="7" t="s">
        <v>288</v>
      </c>
      <c r="O24" s="7" t="s">
        <v>328</v>
      </c>
      <c r="P24" s="19">
        <v>5.7</v>
      </c>
      <c r="Q24" s="1" t="s">
        <v>329</v>
      </c>
      <c r="R24" s="6" t="s">
        <v>330</v>
      </c>
      <c r="S24" s="7" t="s">
        <v>331</v>
      </c>
      <c r="T24" s="11">
        <v>0</v>
      </c>
      <c r="U24" s="12">
        <v>44563</v>
      </c>
      <c r="V24" s="12" t="s">
        <v>327</v>
      </c>
      <c r="W24" s="7" t="s">
        <v>33</v>
      </c>
      <c r="X24" s="7" t="s">
        <v>34</v>
      </c>
      <c r="Y24" s="7" t="s">
        <v>12</v>
      </c>
      <c r="Z24" s="37" t="s">
        <v>651</v>
      </c>
      <c r="AA24" s="21" t="s">
        <v>652</v>
      </c>
      <c r="AB24" s="21" t="s">
        <v>650</v>
      </c>
      <c r="AC24" s="21"/>
      <c r="AD24" s="21"/>
    </row>
    <row r="25" spans="1:31" ht="150" x14ac:dyDescent="0.25">
      <c r="A25" s="9">
        <v>25</v>
      </c>
      <c r="B25" s="7" t="s">
        <v>310</v>
      </c>
      <c r="C25" s="7" t="s">
        <v>322</v>
      </c>
      <c r="D25" s="7" t="s">
        <v>286</v>
      </c>
      <c r="E25" s="7" t="s">
        <v>312</v>
      </c>
      <c r="F25" s="7" t="s">
        <v>62</v>
      </c>
      <c r="G25" s="7" t="s">
        <v>288</v>
      </c>
      <c r="H25" s="7" t="s">
        <v>335</v>
      </c>
      <c r="I25" s="7" t="s">
        <v>65</v>
      </c>
      <c r="J25" s="7" t="s">
        <v>35</v>
      </c>
      <c r="K25" s="7" t="s">
        <v>24</v>
      </c>
      <c r="L25" s="7" t="s">
        <v>24</v>
      </c>
      <c r="M25" s="7" t="s">
        <v>24</v>
      </c>
      <c r="N25" s="7" t="s">
        <v>288</v>
      </c>
      <c r="O25" s="7" t="s">
        <v>332</v>
      </c>
      <c r="P25" s="19">
        <v>3.8</v>
      </c>
      <c r="Q25" s="18" t="s">
        <v>333</v>
      </c>
      <c r="R25" s="6" t="s">
        <v>334</v>
      </c>
      <c r="S25" s="7" t="s">
        <v>405</v>
      </c>
      <c r="T25" s="11">
        <v>0</v>
      </c>
      <c r="U25" s="12">
        <v>44563</v>
      </c>
      <c r="V25" s="12" t="s">
        <v>327</v>
      </c>
      <c r="W25" s="7" t="s">
        <v>33</v>
      </c>
      <c r="X25" s="7" t="s">
        <v>34</v>
      </c>
      <c r="Y25" s="7" t="s">
        <v>12</v>
      </c>
      <c r="Z25" s="37" t="s">
        <v>653</v>
      </c>
      <c r="AA25" s="21" t="s">
        <v>654</v>
      </c>
      <c r="AB25" s="21" t="s">
        <v>650</v>
      </c>
      <c r="AC25" s="21"/>
      <c r="AD25" s="21"/>
    </row>
    <row r="26" spans="1:31" ht="300" x14ac:dyDescent="0.25">
      <c r="A26" s="9">
        <v>26</v>
      </c>
      <c r="B26" s="7" t="s">
        <v>162</v>
      </c>
      <c r="C26" s="7" t="s">
        <v>58</v>
      </c>
      <c r="D26" s="7" t="s">
        <v>163</v>
      </c>
      <c r="E26" s="7" t="s">
        <v>164</v>
      </c>
      <c r="F26" s="7" t="s">
        <v>165</v>
      </c>
      <c r="G26" s="7" t="s">
        <v>166</v>
      </c>
      <c r="H26" s="7" t="s">
        <v>167</v>
      </c>
      <c r="I26" s="7" t="s">
        <v>65</v>
      </c>
      <c r="J26" s="7" t="s">
        <v>66</v>
      </c>
      <c r="K26" s="7" t="s">
        <v>168</v>
      </c>
      <c r="L26" s="7" t="s">
        <v>170</v>
      </c>
      <c r="M26" s="7" t="s">
        <v>171</v>
      </c>
      <c r="N26" s="7" t="s">
        <v>169</v>
      </c>
      <c r="O26" s="21" t="s">
        <v>473</v>
      </c>
      <c r="P26" s="2">
        <v>488</v>
      </c>
      <c r="Q26" s="7" t="s">
        <v>72</v>
      </c>
      <c r="R26" s="3" t="s">
        <v>461</v>
      </c>
      <c r="S26" s="21" t="s">
        <v>462</v>
      </c>
      <c r="T26" s="11">
        <v>10003000000</v>
      </c>
      <c r="U26" s="12">
        <v>44562</v>
      </c>
      <c r="V26" s="12">
        <v>44926</v>
      </c>
      <c r="W26" s="7" t="s">
        <v>33</v>
      </c>
      <c r="X26" s="7" t="s">
        <v>91</v>
      </c>
      <c r="Y26" s="7" t="s">
        <v>32</v>
      </c>
      <c r="Z26" s="51">
        <v>519</v>
      </c>
      <c r="AA26" s="38" t="s">
        <v>675</v>
      </c>
      <c r="AB26" s="21" t="s">
        <v>676</v>
      </c>
      <c r="AC26" s="23">
        <v>9869429389</v>
      </c>
      <c r="AD26" s="23">
        <v>4900000000</v>
      </c>
      <c r="AE26" s="73"/>
    </row>
    <row r="27" spans="1:31" ht="255" x14ac:dyDescent="0.25">
      <c r="A27" s="9">
        <v>27</v>
      </c>
      <c r="B27" s="7" t="s">
        <v>162</v>
      </c>
      <c r="C27" s="7" t="s">
        <v>58</v>
      </c>
      <c r="D27" s="7" t="s">
        <v>163</v>
      </c>
      <c r="E27" s="7" t="s">
        <v>164</v>
      </c>
      <c r="F27" s="7" t="s">
        <v>165</v>
      </c>
      <c r="G27" s="7" t="s">
        <v>166</v>
      </c>
      <c r="H27" s="7" t="s">
        <v>167</v>
      </c>
      <c r="I27" s="7" t="s">
        <v>65</v>
      </c>
      <c r="J27" s="7" t="s">
        <v>66</v>
      </c>
      <c r="K27" s="7" t="s">
        <v>168</v>
      </c>
      <c r="L27" s="7" t="s">
        <v>170</v>
      </c>
      <c r="M27" s="7" t="s">
        <v>172</v>
      </c>
      <c r="N27" s="7" t="s">
        <v>169</v>
      </c>
      <c r="O27" s="21" t="s">
        <v>473</v>
      </c>
      <c r="P27" s="2">
        <v>22</v>
      </c>
      <c r="Q27" s="7" t="s">
        <v>72</v>
      </c>
      <c r="R27" s="3" t="s">
        <v>463</v>
      </c>
      <c r="S27" s="21" t="s">
        <v>464</v>
      </c>
      <c r="T27" s="11">
        <v>456567300</v>
      </c>
      <c r="U27" s="12">
        <v>44562</v>
      </c>
      <c r="V27" s="12">
        <v>44926</v>
      </c>
      <c r="W27" s="7" t="s">
        <v>33</v>
      </c>
      <c r="X27" s="7" t="s">
        <v>91</v>
      </c>
      <c r="Y27" s="7" t="s">
        <v>32</v>
      </c>
      <c r="Z27" s="51">
        <v>15</v>
      </c>
      <c r="AA27" s="38" t="s">
        <v>677</v>
      </c>
      <c r="AB27" s="21" t="s">
        <v>676</v>
      </c>
      <c r="AC27" s="23">
        <v>456587380</v>
      </c>
      <c r="AD27" s="23"/>
      <c r="AE27" s="73"/>
    </row>
    <row r="28" spans="1:31" ht="135" x14ac:dyDescent="0.25">
      <c r="A28" s="9">
        <v>28</v>
      </c>
      <c r="B28" s="7" t="s">
        <v>162</v>
      </c>
      <c r="C28" s="7" t="s">
        <v>58</v>
      </c>
      <c r="D28" s="7" t="s">
        <v>163</v>
      </c>
      <c r="E28" s="7" t="s">
        <v>164</v>
      </c>
      <c r="F28" s="7" t="s">
        <v>165</v>
      </c>
      <c r="G28" s="7" t="s">
        <v>166</v>
      </c>
      <c r="H28" s="7" t="s">
        <v>167</v>
      </c>
      <c r="I28" s="7" t="s">
        <v>65</v>
      </c>
      <c r="J28" s="7" t="s">
        <v>66</v>
      </c>
      <c r="K28" s="7" t="s">
        <v>168</v>
      </c>
      <c r="L28" s="7" t="s">
        <v>170</v>
      </c>
      <c r="M28" s="7" t="s">
        <v>173</v>
      </c>
      <c r="N28" s="7" t="s">
        <v>169</v>
      </c>
      <c r="O28" s="21" t="s">
        <v>473</v>
      </c>
      <c r="P28" s="2">
        <v>139</v>
      </c>
      <c r="Q28" s="7" t="s">
        <v>72</v>
      </c>
      <c r="R28" s="3" t="s">
        <v>461</v>
      </c>
      <c r="S28" s="21" t="s">
        <v>462</v>
      </c>
      <c r="T28" s="11">
        <v>2851432700</v>
      </c>
      <c r="U28" s="12">
        <v>44562</v>
      </c>
      <c r="V28" s="12">
        <v>44926</v>
      </c>
      <c r="W28" s="7" t="s">
        <v>33</v>
      </c>
      <c r="X28" s="7" t="s">
        <v>91</v>
      </c>
      <c r="Y28" s="7" t="s">
        <v>32</v>
      </c>
      <c r="Z28" s="51">
        <v>26</v>
      </c>
      <c r="AA28" s="38" t="s">
        <v>678</v>
      </c>
      <c r="AB28" s="21" t="s">
        <v>676</v>
      </c>
      <c r="AC28" s="23">
        <v>1910956603</v>
      </c>
      <c r="AD28" s="23"/>
      <c r="AE28" s="73"/>
    </row>
    <row r="29" spans="1:31" ht="210" x14ac:dyDescent="0.25">
      <c r="A29" s="9">
        <v>29</v>
      </c>
      <c r="B29" s="7" t="s">
        <v>162</v>
      </c>
      <c r="C29" s="7" t="s">
        <v>58</v>
      </c>
      <c r="D29" s="7" t="s">
        <v>163</v>
      </c>
      <c r="E29" s="7" t="s">
        <v>164</v>
      </c>
      <c r="F29" s="7" t="s">
        <v>165</v>
      </c>
      <c r="G29" s="7" t="s">
        <v>166</v>
      </c>
      <c r="H29" s="7" t="s">
        <v>167</v>
      </c>
      <c r="I29" s="7" t="s">
        <v>65</v>
      </c>
      <c r="J29" s="7" t="s">
        <v>66</v>
      </c>
      <c r="K29" s="7" t="s">
        <v>168</v>
      </c>
      <c r="L29" s="7" t="s">
        <v>174</v>
      </c>
      <c r="M29" s="6" t="s">
        <v>176</v>
      </c>
      <c r="N29" s="7" t="s">
        <v>175</v>
      </c>
      <c r="O29" s="21" t="s">
        <v>679</v>
      </c>
      <c r="P29" s="10">
        <v>10</v>
      </c>
      <c r="Q29" s="7" t="s">
        <v>72</v>
      </c>
      <c r="R29" s="3" t="s">
        <v>475</v>
      </c>
      <c r="S29" s="21" t="s">
        <v>476</v>
      </c>
      <c r="T29" s="11">
        <v>3590000000</v>
      </c>
      <c r="U29" s="12">
        <v>44562</v>
      </c>
      <c r="V29" s="12">
        <v>44926</v>
      </c>
      <c r="W29" s="7" t="s">
        <v>30</v>
      </c>
      <c r="X29" s="7" t="s">
        <v>31</v>
      </c>
      <c r="Y29" s="7" t="s">
        <v>32</v>
      </c>
      <c r="Z29" s="51">
        <f>12+5</f>
        <v>17</v>
      </c>
      <c r="AA29" s="38" t="s">
        <v>680</v>
      </c>
      <c r="AB29" s="21" t="s">
        <v>676</v>
      </c>
      <c r="AC29" s="23">
        <v>3569824000</v>
      </c>
      <c r="AD29" s="23"/>
      <c r="AE29" s="73"/>
    </row>
    <row r="30" spans="1:31" ht="78.75" customHeight="1" x14ac:dyDescent="0.25">
      <c r="A30" s="9">
        <v>30</v>
      </c>
      <c r="B30" s="7" t="s">
        <v>162</v>
      </c>
      <c r="C30" s="7" t="s">
        <v>58</v>
      </c>
      <c r="D30" s="7" t="s">
        <v>163</v>
      </c>
      <c r="E30" s="7" t="s">
        <v>164</v>
      </c>
      <c r="F30" s="7" t="s">
        <v>165</v>
      </c>
      <c r="G30" s="7" t="s">
        <v>166</v>
      </c>
      <c r="H30" s="7" t="s">
        <v>167</v>
      </c>
      <c r="I30" s="7" t="s">
        <v>65</v>
      </c>
      <c r="J30" s="7" t="s">
        <v>66</v>
      </c>
      <c r="K30" s="7" t="s">
        <v>168</v>
      </c>
      <c r="L30" s="7" t="s">
        <v>174</v>
      </c>
      <c r="M30" s="6" t="s">
        <v>177</v>
      </c>
      <c r="N30" s="7" t="s">
        <v>175</v>
      </c>
      <c r="O30" s="21" t="s">
        <v>681</v>
      </c>
      <c r="P30" s="2">
        <v>10</v>
      </c>
      <c r="Q30" s="7" t="s">
        <v>72</v>
      </c>
      <c r="R30" s="3" t="s">
        <v>475</v>
      </c>
      <c r="S30" s="21" t="s">
        <v>477</v>
      </c>
      <c r="T30" s="5">
        <v>727000000</v>
      </c>
      <c r="U30" s="12">
        <v>44562</v>
      </c>
      <c r="V30" s="12">
        <v>44926</v>
      </c>
      <c r="W30" s="7" t="s">
        <v>30</v>
      </c>
      <c r="X30" s="7" t="s">
        <v>31</v>
      </c>
      <c r="Y30" s="7" t="s">
        <v>32</v>
      </c>
      <c r="Z30" s="51">
        <v>13</v>
      </c>
      <c r="AA30" s="38" t="s">
        <v>682</v>
      </c>
      <c r="AB30" s="21" t="s">
        <v>676</v>
      </c>
      <c r="AC30" s="23"/>
      <c r="AD30" s="23"/>
      <c r="AE30" s="73"/>
    </row>
    <row r="31" spans="1:31" ht="105" x14ac:dyDescent="0.25">
      <c r="A31" s="9">
        <v>31</v>
      </c>
      <c r="B31" s="7" t="s">
        <v>162</v>
      </c>
      <c r="C31" s="7" t="s">
        <v>58</v>
      </c>
      <c r="D31" s="7" t="s">
        <v>163</v>
      </c>
      <c r="E31" s="7" t="s">
        <v>164</v>
      </c>
      <c r="F31" s="7" t="s">
        <v>165</v>
      </c>
      <c r="G31" s="7" t="s">
        <v>166</v>
      </c>
      <c r="H31" s="7" t="s">
        <v>167</v>
      </c>
      <c r="I31" s="7" t="s">
        <v>65</v>
      </c>
      <c r="J31" s="7" t="s">
        <v>66</v>
      </c>
      <c r="K31" s="7" t="s">
        <v>168</v>
      </c>
      <c r="L31" s="7" t="s">
        <v>174</v>
      </c>
      <c r="M31" s="6" t="s">
        <v>177</v>
      </c>
      <c r="N31" s="7" t="s">
        <v>175</v>
      </c>
      <c r="O31" s="21" t="s">
        <v>681</v>
      </c>
      <c r="P31" s="2">
        <v>10</v>
      </c>
      <c r="Q31" s="7" t="s">
        <v>72</v>
      </c>
      <c r="R31" s="3" t="s">
        <v>475</v>
      </c>
      <c r="S31" s="21" t="s">
        <v>477</v>
      </c>
      <c r="T31" s="23">
        <v>1454000000</v>
      </c>
      <c r="U31" s="12">
        <v>44562</v>
      </c>
      <c r="V31" s="12">
        <v>44926</v>
      </c>
      <c r="W31" s="7" t="s">
        <v>30</v>
      </c>
      <c r="X31" s="7" t="s">
        <v>31</v>
      </c>
      <c r="Y31" s="7" t="s">
        <v>32</v>
      </c>
      <c r="Z31" s="52">
        <v>33</v>
      </c>
      <c r="AA31" s="38" t="s">
        <v>683</v>
      </c>
      <c r="AB31" s="21" t="s">
        <v>676</v>
      </c>
      <c r="AC31" s="5"/>
      <c r="AD31" s="5"/>
      <c r="AE31" s="73"/>
    </row>
    <row r="32" spans="1:31" ht="60" x14ac:dyDescent="0.25">
      <c r="A32" s="9">
        <v>32</v>
      </c>
      <c r="B32" s="7" t="s">
        <v>162</v>
      </c>
      <c r="C32" s="7" t="s">
        <v>58</v>
      </c>
      <c r="D32" s="7" t="s">
        <v>163</v>
      </c>
      <c r="E32" s="7" t="s">
        <v>164</v>
      </c>
      <c r="F32" s="7" t="s">
        <v>165</v>
      </c>
      <c r="G32" s="7" t="s">
        <v>166</v>
      </c>
      <c r="H32" s="7" t="s">
        <v>167</v>
      </c>
      <c r="I32" s="7" t="s">
        <v>65</v>
      </c>
      <c r="J32" s="7" t="s">
        <v>66</v>
      </c>
      <c r="K32" s="7" t="s">
        <v>168</v>
      </c>
      <c r="L32" s="7" t="s">
        <v>180</v>
      </c>
      <c r="M32" s="7" t="s">
        <v>178</v>
      </c>
      <c r="N32" s="21" t="s">
        <v>469</v>
      </c>
      <c r="O32" s="21" t="s">
        <v>684</v>
      </c>
      <c r="P32" s="2">
        <v>7</v>
      </c>
      <c r="Q32" s="7" t="s">
        <v>72</v>
      </c>
      <c r="R32" s="3" t="s">
        <v>470</v>
      </c>
      <c r="S32" s="21" t="s">
        <v>471</v>
      </c>
      <c r="T32" s="5">
        <v>4724000000</v>
      </c>
      <c r="U32" s="12">
        <v>44562</v>
      </c>
      <c r="V32" s="12">
        <v>44926</v>
      </c>
      <c r="W32" s="7" t="s">
        <v>30</v>
      </c>
      <c r="X32" s="7" t="s">
        <v>91</v>
      </c>
      <c r="Y32" s="7" t="s">
        <v>32</v>
      </c>
      <c r="Z32" s="51"/>
      <c r="AA32" s="38" t="s">
        <v>685</v>
      </c>
      <c r="AB32" s="21" t="s">
        <v>676</v>
      </c>
      <c r="AC32" s="23">
        <v>4723020080</v>
      </c>
      <c r="AD32" s="23">
        <v>333139846</v>
      </c>
      <c r="AE32" s="73"/>
    </row>
    <row r="33" spans="1:31" ht="60" x14ac:dyDescent="0.25">
      <c r="A33" s="9">
        <v>33</v>
      </c>
      <c r="B33" s="7" t="s">
        <v>162</v>
      </c>
      <c r="C33" s="7" t="s">
        <v>58</v>
      </c>
      <c r="D33" s="7" t="s">
        <v>163</v>
      </c>
      <c r="E33" s="7" t="s">
        <v>164</v>
      </c>
      <c r="F33" s="7" t="s">
        <v>165</v>
      </c>
      <c r="G33" s="7" t="s">
        <v>166</v>
      </c>
      <c r="H33" s="7" t="s">
        <v>167</v>
      </c>
      <c r="I33" s="7" t="s">
        <v>65</v>
      </c>
      <c r="J33" s="7" t="s">
        <v>66</v>
      </c>
      <c r="K33" s="7" t="s">
        <v>168</v>
      </c>
      <c r="L33" s="7" t="s">
        <v>180</v>
      </c>
      <c r="M33" s="7" t="s">
        <v>179</v>
      </c>
      <c r="N33" s="21" t="s">
        <v>469</v>
      </c>
      <c r="O33" s="21" t="s">
        <v>686</v>
      </c>
      <c r="P33" s="2">
        <v>3</v>
      </c>
      <c r="Q33" s="7" t="s">
        <v>72</v>
      </c>
      <c r="R33" s="3" t="s">
        <v>470</v>
      </c>
      <c r="S33" s="21" t="s">
        <v>472</v>
      </c>
      <c r="T33" s="5">
        <v>3700000000</v>
      </c>
      <c r="U33" s="12">
        <v>44562</v>
      </c>
      <c r="V33" s="12">
        <v>44926</v>
      </c>
      <c r="W33" s="7" t="s">
        <v>30</v>
      </c>
      <c r="X33" s="7" t="s">
        <v>91</v>
      </c>
      <c r="Y33" s="7" t="s">
        <v>32</v>
      </c>
      <c r="Z33" s="51"/>
      <c r="AA33" s="38" t="s">
        <v>687</v>
      </c>
      <c r="AB33" s="21" t="s">
        <v>676</v>
      </c>
      <c r="AC33" s="23">
        <v>3700020080</v>
      </c>
      <c r="AD33" s="23">
        <v>571465047</v>
      </c>
      <c r="AE33" s="73"/>
    </row>
    <row r="34" spans="1:31" ht="135" x14ac:dyDescent="0.25">
      <c r="A34" s="9">
        <v>34</v>
      </c>
      <c r="B34" s="7" t="s">
        <v>162</v>
      </c>
      <c r="C34" s="7" t="s">
        <v>58</v>
      </c>
      <c r="D34" s="7" t="s">
        <v>163</v>
      </c>
      <c r="E34" s="7" t="s">
        <v>164</v>
      </c>
      <c r="F34" s="7" t="s">
        <v>165</v>
      </c>
      <c r="G34" s="7" t="s">
        <v>166</v>
      </c>
      <c r="H34" s="7" t="s">
        <v>167</v>
      </c>
      <c r="I34" s="7" t="s">
        <v>65</v>
      </c>
      <c r="J34" s="7" t="s">
        <v>66</v>
      </c>
      <c r="K34" s="7" t="s">
        <v>168</v>
      </c>
      <c r="L34" s="7" t="s">
        <v>88</v>
      </c>
      <c r="M34" s="7" t="s">
        <v>181</v>
      </c>
      <c r="N34" s="21" t="s">
        <v>465</v>
      </c>
      <c r="O34" s="21" t="s">
        <v>688</v>
      </c>
      <c r="P34" s="10">
        <v>2</v>
      </c>
      <c r="Q34" s="7" t="s">
        <v>72</v>
      </c>
      <c r="R34" s="3" t="s">
        <v>466</v>
      </c>
      <c r="S34" s="21" t="s">
        <v>468</v>
      </c>
      <c r="T34" s="5">
        <v>3575000000</v>
      </c>
      <c r="U34" s="12">
        <v>44562</v>
      </c>
      <c r="V34" s="12">
        <v>44926</v>
      </c>
      <c r="W34" s="7" t="s">
        <v>33</v>
      </c>
      <c r="X34" s="7" t="s">
        <v>91</v>
      </c>
      <c r="Y34" s="7" t="s">
        <v>32</v>
      </c>
      <c r="Z34" s="51"/>
      <c r="AA34" s="38" t="s">
        <v>689</v>
      </c>
      <c r="AB34" s="21" t="s">
        <v>676</v>
      </c>
      <c r="AC34" s="23">
        <v>2575000000</v>
      </c>
      <c r="AD34" s="23">
        <v>1160000000</v>
      </c>
      <c r="AE34" s="73"/>
    </row>
    <row r="35" spans="1:31" ht="90" x14ac:dyDescent="0.25">
      <c r="A35" s="9">
        <v>35</v>
      </c>
      <c r="B35" s="7" t="s">
        <v>162</v>
      </c>
      <c r="C35" s="7" t="s">
        <v>58</v>
      </c>
      <c r="D35" s="7" t="s">
        <v>163</v>
      </c>
      <c r="E35" s="7" t="s">
        <v>164</v>
      </c>
      <c r="F35" s="7" t="s">
        <v>165</v>
      </c>
      <c r="G35" s="7" t="s">
        <v>166</v>
      </c>
      <c r="H35" s="7" t="s">
        <v>167</v>
      </c>
      <c r="I35" s="7" t="s">
        <v>65</v>
      </c>
      <c r="J35" s="7" t="s">
        <v>66</v>
      </c>
      <c r="K35" s="7" t="s">
        <v>168</v>
      </c>
      <c r="L35" s="7" t="s">
        <v>88</v>
      </c>
      <c r="M35" s="7" t="s">
        <v>182</v>
      </c>
      <c r="N35" s="21" t="s">
        <v>465</v>
      </c>
      <c r="O35" s="21" t="s">
        <v>690</v>
      </c>
      <c r="P35" s="10">
        <v>1</v>
      </c>
      <c r="Q35" s="7" t="s">
        <v>37</v>
      </c>
      <c r="R35" s="3" t="s">
        <v>466</v>
      </c>
      <c r="S35" s="21" t="s">
        <v>467</v>
      </c>
      <c r="T35" s="5">
        <v>1950000000</v>
      </c>
      <c r="U35" s="12">
        <v>44562</v>
      </c>
      <c r="V35" s="12">
        <v>44926</v>
      </c>
      <c r="W35" s="7" t="s">
        <v>30</v>
      </c>
      <c r="X35" s="7" t="s">
        <v>31</v>
      </c>
      <c r="Y35" s="7" t="s">
        <v>32</v>
      </c>
      <c r="Z35" s="52"/>
      <c r="AA35" s="38" t="s">
        <v>691</v>
      </c>
      <c r="AB35" s="21" t="s">
        <v>676</v>
      </c>
      <c r="AC35" s="5">
        <v>1275000000</v>
      </c>
      <c r="AD35" s="5"/>
      <c r="AE35" s="73"/>
    </row>
    <row r="36" spans="1:31" ht="60" x14ac:dyDescent="0.25">
      <c r="A36" s="9">
        <v>36</v>
      </c>
      <c r="B36" s="7" t="s">
        <v>162</v>
      </c>
      <c r="C36" s="7" t="s">
        <v>58</v>
      </c>
      <c r="D36" s="7" t="s">
        <v>163</v>
      </c>
      <c r="E36" s="7" t="s">
        <v>164</v>
      </c>
      <c r="F36" s="7" t="s">
        <v>165</v>
      </c>
      <c r="G36" s="7" t="s">
        <v>166</v>
      </c>
      <c r="H36" s="7" t="s">
        <v>167</v>
      </c>
      <c r="I36" s="7" t="s">
        <v>65</v>
      </c>
      <c r="J36" s="7" t="s">
        <v>66</v>
      </c>
      <c r="K36" s="7" t="s">
        <v>168</v>
      </c>
      <c r="L36" s="7" t="s">
        <v>103</v>
      </c>
      <c r="M36" s="6" t="s">
        <v>184</v>
      </c>
      <c r="N36" s="7" t="s">
        <v>183</v>
      </c>
      <c r="O36" s="7" t="s">
        <v>186</v>
      </c>
      <c r="P36" s="10">
        <v>1</v>
      </c>
      <c r="Q36" s="7" t="s">
        <v>37</v>
      </c>
      <c r="R36" s="3" t="s">
        <v>473</v>
      </c>
      <c r="S36" s="7" t="s">
        <v>186</v>
      </c>
      <c r="T36" s="11">
        <v>700000000</v>
      </c>
      <c r="U36" s="12">
        <v>44562</v>
      </c>
      <c r="V36" s="12">
        <v>44926</v>
      </c>
      <c r="W36" s="7" t="s">
        <v>33</v>
      </c>
      <c r="X36" s="7" t="s">
        <v>31</v>
      </c>
      <c r="Y36" s="7" t="s">
        <v>32</v>
      </c>
      <c r="Z36" s="52"/>
      <c r="AA36" s="38" t="s">
        <v>519</v>
      </c>
      <c r="AB36" s="21" t="s">
        <v>676</v>
      </c>
      <c r="AC36" s="5">
        <v>3256000000</v>
      </c>
      <c r="AD36" s="5"/>
      <c r="AE36" s="73"/>
    </row>
    <row r="37" spans="1:31" ht="60" x14ac:dyDescent="0.25">
      <c r="A37" s="9">
        <v>37</v>
      </c>
      <c r="B37" s="7" t="s">
        <v>162</v>
      </c>
      <c r="C37" s="7" t="s">
        <v>58</v>
      </c>
      <c r="D37" s="7" t="s">
        <v>163</v>
      </c>
      <c r="E37" s="7" t="s">
        <v>164</v>
      </c>
      <c r="F37" s="7" t="s">
        <v>165</v>
      </c>
      <c r="G37" s="7" t="s">
        <v>166</v>
      </c>
      <c r="H37" s="7" t="s">
        <v>167</v>
      </c>
      <c r="I37" s="7" t="s">
        <v>65</v>
      </c>
      <c r="J37" s="7" t="s">
        <v>66</v>
      </c>
      <c r="K37" s="7" t="s">
        <v>168</v>
      </c>
      <c r="L37" s="7" t="s">
        <v>103</v>
      </c>
      <c r="M37" s="7" t="s">
        <v>185</v>
      </c>
      <c r="N37" s="7" t="s">
        <v>183</v>
      </c>
      <c r="O37" s="7" t="s">
        <v>186</v>
      </c>
      <c r="P37" s="10">
        <v>1</v>
      </c>
      <c r="Q37" s="7" t="s">
        <v>37</v>
      </c>
      <c r="R37" s="3" t="s">
        <v>473</v>
      </c>
      <c r="S37" s="21" t="s">
        <v>474</v>
      </c>
      <c r="T37" s="11">
        <v>192000000</v>
      </c>
      <c r="U37" s="12">
        <v>44562</v>
      </c>
      <c r="V37" s="12">
        <v>44926</v>
      </c>
      <c r="W37" s="7" t="s">
        <v>33</v>
      </c>
      <c r="X37" s="7" t="s">
        <v>31</v>
      </c>
      <c r="Y37" s="7" t="s">
        <v>32</v>
      </c>
      <c r="Z37" s="44"/>
      <c r="AA37" s="38" t="s">
        <v>519</v>
      </c>
      <c r="AB37" s="21" t="s">
        <v>676</v>
      </c>
      <c r="AC37" s="5">
        <v>168960000</v>
      </c>
      <c r="AD37" s="5"/>
      <c r="AE37" s="73"/>
    </row>
    <row r="38" spans="1:31" ht="135" x14ac:dyDescent="0.25">
      <c r="A38" s="9">
        <v>38</v>
      </c>
      <c r="B38" s="7" t="s">
        <v>162</v>
      </c>
      <c r="C38" s="7"/>
      <c r="D38" s="7" t="s">
        <v>163</v>
      </c>
      <c r="E38" s="7" t="s">
        <v>164</v>
      </c>
      <c r="F38" s="7" t="s">
        <v>165</v>
      </c>
      <c r="G38" s="7" t="s">
        <v>166</v>
      </c>
      <c r="H38" s="7" t="s">
        <v>167</v>
      </c>
      <c r="I38" s="7" t="s">
        <v>65</v>
      </c>
      <c r="J38" s="7" t="s">
        <v>66</v>
      </c>
      <c r="K38" s="7" t="s">
        <v>168</v>
      </c>
      <c r="L38" s="7" t="s">
        <v>88</v>
      </c>
      <c r="M38" s="7" t="s">
        <v>187</v>
      </c>
      <c r="N38" s="21" t="s">
        <v>465</v>
      </c>
      <c r="O38" s="21" t="s">
        <v>688</v>
      </c>
      <c r="P38" s="2">
        <v>1</v>
      </c>
      <c r="Q38" s="7" t="s">
        <v>37</v>
      </c>
      <c r="R38" s="3" t="s">
        <v>466</v>
      </c>
      <c r="S38" s="21" t="s">
        <v>467</v>
      </c>
      <c r="T38" s="23">
        <v>1804000000</v>
      </c>
      <c r="U38" s="12">
        <v>44562</v>
      </c>
      <c r="V38" s="12">
        <v>44926</v>
      </c>
      <c r="W38" s="7" t="s">
        <v>33</v>
      </c>
      <c r="X38" s="7" t="s">
        <v>91</v>
      </c>
      <c r="Y38" s="7" t="s">
        <v>32</v>
      </c>
      <c r="Z38" s="52"/>
      <c r="AA38" s="38" t="s">
        <v>692</v>
      </c>
      <c r="AB38" s="21" t="s">
        <v>676</v>
      </c>
      <c r="AC38" s="23">
        <v>1804020080</v>
      </c>
      <c r="AD38" s="23">
        <v>0.23859948761742097</v>
      </c>
      <c r="AE38" s="73"/>
    </row>
    <row r="39" spans="1:31" ht="135" x14ac:dyDescent="0.25">
      <c r="A39" s="9">
        <v>39</v>
      </c>
      <c r="B39" s="7" t="s">
        <v>162</v>
      </c>
      <c r="C39" s="7" t="s">
        <v>58</v>
      </c>
      <c r="D39" s="7" t="s">
        <v>163</v>
      </c>
      <c r="E39" s="7" t="s">
        <v>164</v>
      </c>
      <c r="F39" s="7" t="s">
        <v>165</v>
      </c>
      <c r="G39" s="7" t="s">
        <v>166</v>
      </c>
      <c r="H39" s="7" t="s">
        <v>24</v>
      </c>
      <c r="I39" s="7" t="s">
        <v>27</v>
      </c>
      <c r="J39" s="7" t="s">
        <v>35</v>
      </c>
      <c r="K39" s="7" t="s">
        <v>24</v>
      </c>
      <c r="L39" s="7" t="s">
        <v>24</v>
      </c>
      <c r="M39" s="7" t="s">
        <v>24</v>
      </c>
      <c r="N39" s="7" t="s">
        <v>188</v>
      </c>
      <c r="O39" s="21" t="s">
        <v>189</v>
      </c>
      <c r="P39" s="10">
        <v>90</v>
      </c>
      <c r="Q39" s="7" t="s">
        <v>29</v>
      </c>
      <c r="R39" s="3" t="s">
        <v>191</v>
      </c>
      <c r="S39" s="21" t="s">
        <v>193</v>
      </c>
      <c r="T39" s="11">
        <v>1451000000</v>
      </c>
      <c r="U39" s="12">
        <v>44562</v>
      </c>
      <c r="V39" s="12">
        <v>44926</v>
      </c>
      <c r="W39" s="7" t="s">
        <v>30</v>
      </c>
      <c r="X39" s="7" t="s">
        <v>98</v>
      </c>
      <c r="Y39" s="7" t="s">
        <v>32</v>
      </c>
      <c r="Z39" s="52">
        <v>83.6</v>
      </c>
      <c r="AA39" s="38" t="s">
        <v>641</v>
      </c>
      <c r="AB39" s="21" t="s">
        <v>520</v>
      </c>
      <c r="AC39" s="5">
        <v>256440647.73600003</v>
      </c>
      <c r="AD39" s="5">
        <v>100731622.05600001</v>
      </c>
      <c r="AE39" s="72"/>
    </row>
    <row r="40" spans="1:31" ht="213.75" customHeight="1" x14ac:dyDescent="0.25">
      <c r="A40" s="9">
        <v>40</v>
      </c>
      <c r="B40" s="7" t="s">
        <v>162</v>
      </c>
      <c r="C40" s="7" t="s">
        <v>58</v>
      </c>
      <c r="D40" s="7" t="s">
        <v>163</v>
      </c>
      <c r="E40" s="7" t="s">
        <v>164</v>
      </c>
      <c r="F40" s="7" t="s">
        <v>165</v>
      </c>
      <c r="G40" s="7" t="s">
        <v>166</v>
      </c>
      <c r="H40" s="7" t="s">
        <v>24</v>
      </c>
      <c r="I40" s="7" t="s">
        <v>27</v>
      </c>
      <c r="J40" s="7" t="s">
        <v>35</v>
      </c>
      <c r="K40" s="7" t="s">
        <v>24</v>
      </c>
      <c r="L40" s="7" t="s">
        <v>24</v>
      </c>
      <c r="M40" s="7" t="s">
        <v>24</v>
      </c>
      <c r="N40" s="7" t="s">
        <v>188</v>
      </c>
      <c r="O40" s="21" t="s">
        <v>190</v>
      </c>
      <c r="P40" s="26">
        <v>5</v>
      </c>
      <c r="Q40" s="18" t="s">
        <v>72</v>
      </c>
      <c r="R40" s="3" t="s">
        <v>192</v>
      </c>
      <c r="S40" s="21" t="s">
        <v>406</v>
      </c>
      <c r="T40" s="11">
        <v>907000000</v>
      </c>
      <c r="U40" s="12">
        <v>44562</v>
      </c>
      <c r="V40" s="12">
        <v>44926</v>
      </c>
      <c r="W40" s="7" t="s">
        <v>30</v>
      </c>
      <c r="X40" s="7" t="s">
        <v>194</v>
      </c>
      <c r="Y40" s="7" t="s">
        <v>12</v>
      </c>
      <c r="Z40" s="44">
        <v>2</v>
      </c>
      <c r="AA40" s="38" t="s">
        <v>521</v>
      </c>
      <c r="AB40" s="21" t="s">
        <v>522</v>
      </c>
      <c r="AC40" s="5">
        <v>192330485.80200002</v>
      </c>
      <c r="AD40" s="5">
        <v>75548716.541999996</v>
      </c>
      <c r="AE40" s="72"/>
    </row>
    <row r="41" spans="1:31" ht="153" customHeight="1" x14ac:dyDescent="0.25">
      <c r="A41" s="9">
        <v>41</v>
      </c>
      <c r="B41" s="7" t="s">
        <v>162</v>
      </c>
      <c r="C41" s="7" t="s">
        <v>58</v>
      </c>
      <c r="D41" s="7" t="s">
        <v>163</v>
      </c>
      <c r="E41" s="7" t="s">
        <v>164</v>
      </c>
      <c r="F41" s="7" t="s">
        <v>165</v>
      </c>
      <c r="G41" s="7" t="s">
        <v>166</v>
      </c>
      <c r="H41" s="7" t="s">
        <v>24</v>
      </c>
      <c r="I41" s="7" t="s">
        <v>27</v>
      </c>
      <c r="J41" s="7" t="s">
        <v>35</v>
      </c>
      <c r="K41" s="7" t="s">
        <v>24</v>
      </c>
      <c r="L41" s="7" t="s">
        <v>24</v>
      </c>
      <c r="M41" s="7" t="s">
        <v>24</v>
      </c>
      <c r="N41" s="7" t="s">
        <v>188</v>
      </c>
      <c r="O41" s="27" t="s">
        <v>458</v>
      </c>
      <c r="P41" s="26">
        <v>90</v>
      </c>
      <c r="Q41" s="7" t="s">
        <v>29</v>
      </c>
      <c r="R41" s="28" t="s">
        <v>459</v>
      </c>
      <c r="S41" s="27" t="s">
        <v>460</v>
      </c>
      <c r="T41" s="11">
        <v>726000000</v>
      </c>
      <c r="U41" s="12">
        <v>44562</v>
      </c>
      <c r="V41" s="12">
        <v>44926</v>
      </c>
      <c r="W41" s="7" t="s">
        <v>30</v>
      </c>
      <c r="X41" s="18" t="s">
        <v>91</v>
      </c>
      <c r="Y41" s="7" t="s">
        <v>32</v>
      </c>
      <c r="Z41" s="44">
        <v>68</v>
      </c>
      <c r="AA41" s="38" t="s">
        <v>523</v>
      </c>
      <c r="AB41" s="21" t="s">
        <v>520</v>
      </c>
      <c r="AC41" s="5">
        <v>192330485.80200002</v>
      </c>
      <c r="AD41" s="5">
        <v>75548716.541999996</v>
      </c>
      <c r="AE41" s="72"/>
    </row>
    <row r="42" spans="1:31" ht="66.75" customHeight="1" x14ac:dyDescent="0.25">
      <c r="A42" s="9">
        <v>42</v>
      </c>
      <c r="B42" s="7" t="s">
        <v>196</v>
      </c>
      <c r="C42" s="7" t="s">
        <v>58</v>
      </c>
      <c r="D42" s="7" t="s">
        <v>163</v>
      </c>
      <c r="E42" s="7" t="s">
        <v>197</v>
      </c>
      <c r="F42" s="7" t="s">
        <v>62</v>
      </c>
      <c r="G42" s="7" t="s">
        <v>198</v>
      </c>
      <c r="H42" s="7" t="s">
        <v>199</v>
      </c>
      <c r="I42" s="7" t="s">
        <v>65</v>
      </c>
      <c r="J42" s="7" t="s">
        <v>35</v>
      </c>
      <c r="K42" s="7" t="s">
        <v>24</v>
      </c>
      <c r="L42" s="7" t="s">
        <v>24</v>
      </c>
      <c r="M42" s="7" t="s">
        <v>24</v>
      </c>
      <c r="N42" s="7" t="s">
        <v>195</v>
      </c>
      <c r="O42" s="7" t="s">
        <v>200</v>
      </c>
      <c r="P42" s="1">
        <v>286</v>
      </c>
      <c r="Q42" s="1" t="s">
        <v>201</v>
      </c>
      <c r="R42" s="6" t="s">
        <v>202</v>
      </c>
      <c r="S42" s="7" t="s">
        <v>203</v>
      </c>
      <c r="T42" s="11">
        <v>0</v>
      </c>
      <c r="U42" s="12">
        <v>44562</v>
      </c>
      <c r="V42" s="12">
        <v>44926</v>
      </c>
      <c r="W42" s="7" t="s">
        <v>30</v>
      </c>
      <c r="X42" s="7" t="s">
        <v>98</v>
      </c>
      <c r="Y42" s="7" t="s">
        <v>12</v>
      </c>
      <c r="Z42" s="52">
        <v>62.506999999999998</v>
      </c>
      <c r="AA42" s="38" t="s">
        <v>642</v>
      </c>
      <c r="AB42" s="21"/>
      <c r="AC42" s="5"/>
      <c r="AD42" s="5">
        <f>+[2]Hoja2!F56</f>
        <v>0</v>
      </c>
      <c r="AE42" s="72"/>
    </row>
    <row r="43" spans="1:31" ht="315" x14ac:dyDescent="0.25">
      <c r="A43" s="9">
        <v>43</v>
      </c>
      <c r="B43" s="7" t="s">
        <v>196</v>
      </c>
      <c r="C43" s="7" t="s">
        <v>58</v>
      </c>
      <c r="D43" s="7" t="s">
        <v>163</v>
      </c>
      <c r="E43" s="7" t="s">
        <v>197</v>
      </c>
      <c r="F43" s="7" t="s">
        <v>62</v>
      </c>
      <c r="G43" s="7" t="s">
        <v>198</v>
      </c>
      <c r="H43" s="7" t="s">
        <v>92</v>
      </c>
      <c r="I43" s="7" t="s">
        <v>27</v>
      </c>
      <c r="J43" s="7" t="s">
        <v>35</v>
      </c>
      <c r="K43" s="7" t="s">
        <v>24</v>
      </c>
      <c r="L43" s="7" t="s">
        <v>24</v>
      </c>
      <c r="M43" s="7" t="s">
        <v>24</v>
      </c>
      <c r="N43" s="7" t="s">
        <v>195</v>
      </c>
      <c r="O43" s="7" t="s">
        <v>451</v>
      </c>
      <c r="P43" s="10">
        <v>90</v>
      </c>
      <c r="Q43" s="7" t="s">
        <v>29</v>
      </c>
      <c r="R43" s="6" t="s">
        <v>452</v>
      </c>
      <c r="S43" s="7" t="s">
        <v>453</v>
      </c>
      <c r="T43" s="5">
        <v>1940413474</v>
      </c>
      <c r="U43" s="12">
        <v>44562</v>
      </c>
      <c r="V43" s="12">
        <v>44926</v>
      </c>
      <c r="W43" s="7" t="s">
        <v>30</v>
      </c>
      <c r="X43" s="7" t="s">
        <v>98</v>
      </c>
      <c r="Y43" s="7" t="s">
        <v>32</v>
      </c>
      <c r="Z43" s="44">
        <v>100</v>
      </c>
      <c r="AA43" s="38" t="s">
        <v>643</v>
      </c>
      <c r="AB43" s="21" t="s">
        <v>524</v>
      </c>
      <c r="AC43" s="5">
        <v>669901016</v>
      </c>
      <c r="AD43" s="5">
        <v>365108464.53999996</v>
      </c>
      <c r="AE43" s="72"/>
    </row>
    <row r="44" spans="1:31" ht="66.75" customHeight="1" x14ac:dyDescent="0.25">
      <c r="A44" s="9">
        <v>44</v>
      </c>
      <c r="B44" s="7" t="s">
        <v>204</v>
      </c>
      <c r="C44" s="7" t="s">
        <v>58</v>
      </c>
      <c r="D44" s="7" t="s">
        <v>163</v>
      </c>
      <c r="E44" s="7" t="s">
        <v>205</v>
      </c>
      <c r="F44" s="7" t="s">
        <v>62</v>
      </c>
      <c r="G44" s="7" t="s">
        <v>198</v>
      </c>
      <c r="H44" s="7" t="s">
        <v>24</v>
      </c>
      <c r="I44" s="7" t="s">
        <v>27</v>
      </c>
      <c r="J44" s="7" t="s">
        <v>35</v>
      </c>
      <c r="K44" s="7" t="s">
        <v>24</v>
      </c>
      <c r="L44" s="7" t="s">
        <v>24</v>
      </c>
      <c r="M44" s="7" t="s">
        <v>24</v>
      </c>
      <c r="N44" s="7" t="s">
        <v>195</v>
      </c>
      <c r="O44" s="7" t="s">
        <v>454</v>
      </c>
      <c r="P44" s="10">
        <v>90</v>
      </c>
      <c r="Q44" s="7" t="s">
        <v>29</v>
      </c>
      <c r="R44" s="6" t="s">
        <v>455</v>
      </c>
      <c r="S44" s="7" t="s">
        <v>456</v>
      </c>
      <c r="T44" s="11">
        <v>990000000</v>
      </c>
      <c r="U44" s="12">
        <v>44562</v>
      </c>
      <c r="V44" s="12">
        <v>44926</v>
      </c>
      <c r="W44" s="7" t="s">
        <v>30</v>
      </c>
      <c r="X44" s="7" t="s">
        <v>98</v>
      </c>
      <c r="Y44" s="7" t="s">
        <v>32</v>
      </c>
      <c r="Z44" s="53">
        <v>74</v>
      </c>
      <c r="AA44" s="38" t="s">
        <v>644</v>
      </c>
      <c r="AB44" s="21" t="s">
        <v>525</v>
      </c>
      <c r="AC44" s="23">
        <v>437975840</v>
      </c>
      <c r="AD44" s="23">
        <v>206444950</v>
      </c>
      <c r="AE44" s="72"/>
    </row>
    <row r="45" spans="1:31" ht="80.25" customHeight="1" x14ac:dyDescent="0.25">
      <c r="A45" s="9">
        <v>45</v>
      </c>
      <c r="B45" s="7" t="s">
        <v>204</v>
      </c>
      <c r="C45" s="7" t="s">
        <v>58</v>
      </c>
      <c r="D45" s="7" t="s">
        <v>163</v>
      </c>
      <c r="E45" s="7" t="s">
        <v>205</v>
      </c>
      <c r="F45" s="7" t="s">
        <v>62</v>
      </c>
      <c r="G45" s="7" t="s">
        <v>198</v>
      </c>
      <c r="H45" s="7" t="s">
        <v>24</v>
      </c>
      <c r="I45" s="7" t="s">
        <v>27</v>
      </c>
      <c r="J45" s="7" t="s">
        <v>35</v>
      </c>
      <c r="K45" s="7" t="s">
        <v>24</v>
      </c>
      <c r="L45" s="7" t="s">
        <v>24</v>
      </c>
      <c r="M45" s="7" t="s">
        <v>24</v>
      </c>
      <c r="N45" s="7" t="s">
        <v>195</v>
      </c>
      <c r="O45" s="7" t="s">
        <v>206</v>
      </c>
      <c r="P45" s="10">
        <v>13</v>
      </c>
      <c r="Q45" s="7" t="s">
        <v>207</v>
      </c>
      <c r="R45" s="6" t="s">
        <v>208</v>
      </c>
      <c r="S45" s="7" t="s">
        <v>448</v>
      </c>
      <c r="T45" s="11">
        <v>694000000</v>
      </c>
      <c r="U45" s="12">
        <v>44562</v>
      </c>
      <c r="V45" s="12">
        <v>44926</v>
      </c>
      <c r="W45" s="7" t="s">
        <v>30</v>
      </c>
      <c r="X45" s="7" t="s">
        <v>91</v>
      </c>
      <c r="Y45" s="7" t="s">
        <v>32</v>
      </c>
      <c r="Z45" s="53">
        <v>12.6</v>
      </c>
      <c r="AA45" s="38" t="s">
        <v>526</v>
      </c>
      <c r="AB45" s="21" t="s">
        <v>527</v>
      </c>
      <c r="AC45" s="23">
        <v>291983893</v>
      </c>
      <c r="AD45" s="23">
        <v>137629966</v>
      </c>
      <c r="AE45" s="72"/>
    </row>
    <row r="46" spans="1:31" ht="75" x14ac:dyDescent="0.25">
      <c r="A46" s="9">
        <v>46</v>
      </c>
      <c r="B46" s="7" t="s">
        <v>204</v>
      </c>
      <c r="C46" s="7" t="s">
        <v>58</v>
      </c>
      <c r="D46" s="7" t="s">
        <v>163</v>
      </c>
      <c r="E46" s="7" t="s">
        <v>205</v>
      </c>
      <c r="F46" s="7" t="s">
        <v>62</v>
      </c>
      <c r="G46" s="7" t="s">
        <v>198</v>
      </c>
      <c r="H46" s="7" t="s">
        <v>24</v>
      </c>
      <c r="I46" s="7" t="s">
        <v>27</v>
      </c>
      <c r="J46" s="7" t="s">
        <v>35</v>
      </c>
      <c r="K46" s="7" t="s">
        <v>24</v>
      </c>
      <c r="L46" s="7" t="s">
        <v>24</v>
      </c>
      <c r="M46" s="7" t="s">
        <v>24</v>
      </c>
      <c r="N46" s="7" t="s">
        <v>195</v>
      </c>
      <c r="O46" s="7" t="s">
        <v>449</v>
      </c>
      <c r="P46" s="10">
        <v>100</v>
      </c>
      <c r="Q46" s="7" t="s">
        <v>29</v>
      </c>
      <c r="R46" s="6" t="s">
        <v>457</v>
      </c>
      <c r="S46" s="7" t="s">
        <v>450</v>
      </c>
      <c r="T46" s="11">
        <v>0</v>
      </c>
      <c r="U46" s="12">
        <v>44562</v>
      </c>
      <c r="V46" s="12">
        <v>44926</v>
      </c>
      <c r="W46" s="7" t="s">
        <v>30</v>
      </c>
      <c r="X46" s="7" t="s">
        <v>91</v>
      </c>
      <c r="Y46" s="7" t="s">
        <v>32</v>
      </c>
      <c r="Z46" s="53">
        <v>100</v>
      </c>
      <c r="AA46" s="38" t="s">
        <v>528</v>
      </c>
      <c r="AB46" s="21" t="s">
        <v>529</v>
      </c>
      <c r="AC46" s="23">
        <v>164686632</v>
      </c>
      <c r="AD46" s="23">
        <v>75457790</v>
      </c>
      <c r="AE46" s="72"/>
    </row>
    <row r="47" spans="1:31" ht="315" x14ac:dyDescent="0.25">
      <c r="A47" s="9">
        <v>47</v>
      </c>
      <c r="B47" s="1" t="s">
        <v>196</v>
      </c>
      <c r="C47" s="1" t="s">
        <v>58</v>
      </c>
      <c r="D47" s="1" t="s">
        <v>163</v>
      </c>
      <c r="E47" s="1" t="s">
        <v>197</v>
      </c>
      <c r="F47" s="1" t="s">
        <v>62</v>
      </c>
      <c r="G47" s="1" t="s">
        <v>198</v>
      </c>
      <c r="H47" s="1" t="s">
        <v>382</v>
      </c>
      <c r="I47" s="1" t="s">
        <v>65</v>
      </c>
      <c r="J47" s="1" t="s">
        <v>35</v>
      </c>
      <c r="K47" s="1" t="s">
        <v>24</v>
      </c>
      <c r="L47" s="1" t="s">
        <v>24</v>
      </c>
      <c r="M47" s="1" t="s">
        <v>24</v>
      </c>
      <c r="N47" s="1" t="s">
        <v>195</v>
      </c>
      <c r="O47" s="1" t="s">
        <v>382</v>
      </c>
      <c r="P47" s="19">
        <v>60</v>
      </c>
      <c r="Q47" s="1" t="s">
        <v>72</v>
      </c>
      <c r="R47" s="1" t="s">
        <v>383</v>
      </c>
      <c r="S47" s="1" t="s">
        <v>384</v>
      </c>
      <c r="T47" s="1">
        <v>0</v>
      </c>
      <c r="U47" s="12">
        <v>44562</v>
      </c>
      <c r="V47" s="12">
        <v>44926</v>
      </c>
      <c r="W47" s="1" t="s">
        <v>30</v>
      </c>
      <c r="X47" s="1" t="s">
        <v>98</v>
      </c>
      <c r="Y47" s="7" t="s">
        <v>12</v>
      </c>
      <c r="Z47" s="53">
        <v>19</v>
      </c>
      <c r="AA47" s="38" t="s">
        <v>645</v>
      </c>
      <c r="AB47" s="65" t="s">
        <v>646</v>
      </c>
      <c r="AC47" s="23"/>
      <c r="AD47" s="23">
        <f>+[2]Hoja2!F61</f>
        <v>0</v>
      </c>
      <c r="AE47" s="72"/>
    </row>
    <row r="48" spans="1:31" ht="409.5" x14ac:dyDescent="0.25">
      <c r="A48" s="9">
        <v>48</v>
      </c>
      <c r="B48" s="7" t="s">
        <v>196</v>
      </c>
      <c r="C48" s="7" t="s">
        <v>58</v>
      </c>
      <c r="D48" s="7" t="s">
        <v>163</v>
      </c>
      <c r="E48" s="7" t="s">
        <v>197</v>
      </c>
      <c r="F48" s="7" t="s">
        <v>62</v>
      </c>
      <c r="G48" s="7" t="s">
        <v>198</v>
      </c>
      <c r="H48" s="7" t="s">
        <v>385</v>
      </c>
      <c r="I48" s="7" t="s">
        <v>65</v>
      </c>
      <c r="J48" s="7" t="s">
        <v>35</v>
      </c>
      <c r="K48" s="7" t="s">
        <v>24</v>
      </c>
      <c r="L48" s="7" t="s">
        <v>24</v>
      </c>
      <c r="M48" s="7" t="s">
        <v>24</v>
      </c>
      <c r="N48" s="7" t="s">
        <v>195</v>
      </c>
      <c r="O48" s="7" t="s">
        <v>386</v>
      </c>
      <c r="P48" s="19">
        <v>1200</v>
      </c>
      <c r="Q48" s="7" t="s">
        <v>387</v>
      </c>
      <c r="R48" s="6" t="s">
        <v>389</v>
      </c>
      <c r="S48" s="7" t="s">
        <v>388</v>
      </c>
      <c r="T48" s="11">
        <v>0</v>
      </c>
      <c r="U48" s="12">
        <v>44562</v>
      </c>
      <c r="V48" s="12">
        <v>44926</v>
      </c>
      <c r="W48" s="7" t="s">
        <v>30</v>
      </c>
      <c r="X48" s="7" t="s">
        <v>98</v>
      </c>
      <c r="Y48" s="7" t="s">
        <v>12</v>
      </c>
      <c r="Z48" s="53">
        <v>1259.2473525000003</v>
      </c>
      <c r="AA48" s="38" t="s">
        <v>647</v>
      </c>
      <c r="AB48" s="65" t="s">
        <v>648</v>
      </c>
      <c r="AC48" s="23"/>
      <c r="AD48" s="23">
        <f>+[2]Hoja2!F62</f>
        <v>0</v>
      </c>
      <c r="AE48" s="72"/>
    </row>
    <row r="49" spans="1:30" ht="60" x14ac:dyDescent="0.25">
      <c r="A49" s="9">
        <v>49</v>
      </c>
      <c r="B49" s="7" t="s">
        <v>343</v>
      </c>
      <c r="C49" s="7" t="s">
        <v>36</v>
      </c>
      <c r="D49" s="7" t="s">
        <v>38</v>
      </c>
      <c r="E49" s="7" t="s">
        <v>39</v>
      </c>
      <c r="F49" s="7" t="s">
        <v>25</v>
      </c>
      <c r="G49" s="7" t="s">
        <v>26</v>
      </c>
      <c r="H49" s="7" t="s">
        <v>28</v>
      </c>
      <c r="I49" s="7" t="s">
        <v>27</v>
      </c>
      <c r="J49" s="7" t="s">
        <v>152</v>
      </c>
      <c r="K49" s="7" t="s">
        <v>24</v>
      </c>
      <c r="L49" s="7" t="s">
        <v>24</v>
      </c>
      <c r="M49" s="7" t="s">
        <v>24</v>
      </c>
      <c r="N49" s="7" t="s">
        <v>344</v>
      </c>
      <c r="O49" s="7" t="s">
        <v>345</v>
      </c>
      <c r="P49" s="10">
        <v>95</v>
      </c>
      <c r="Q49" s="18" t="s">
        <v>29</v>
      </c>
      <c r="R49" s="6" t="s">
        <v>346</v>
      </c>
      <c r="S49" s="7" t="s">
        <v>347</v>
      </c>
      <c r="T49" s="11">
        <v>0</v>
      </c>
      <c r="U49" s="12">
        <v>44197</v>
      </c>
      <c r="V49" s="12">
        <v>44561</v>
      </c>
      <c r="W49" s="7" t="s">
        <v>33</v>
      </c>
      <c r="X49" s="7" t="s">
        <v>98</v>
      </c>
      <c r="Y49" s="7" t="s">
        <v>32</v>
      </c>
      <c r="Z49" s="21"/>
      <c r="AA49" s="21" t="s">
        <v>612</v>
      </c>
      <c r="AB49" s="21"/>
      <c r="AC49" s="21"/>
      <c r="AD49" s="21"/>
    </row>
    <row r="50" spans="1:30" ht="75" x14ac:dyDescent="0.25">
      <c r="A50" s="9">
        <v>50</v>
      </c>
      <c r="B50" s="7" t="s">
        <v>343</v>
      </c>
      <c r="C50" s="7" t="s">
        <v>36</v>
      </c>
      <c r="D50" s="7" t="s">
        <v>38</v>
      </c>
      <c r="E50" s="7" t="s">
        <v>39</v>
      </c>
      <c r="F50" s="7" t="s">
        <v>25</v>
      </c>
      <c r="G50" s="7" t="s">
        <v>26</v>
      </c>
      <c r="H50" s="7" t="s">
        <v>28</v>
      </c>
      <c r="I50" s="7" t="s">
        <v>27</v>
      </c>
      <c r="J50" s="7" t="s">
        <v>152</v>
      </c>
      <c r="K50" s="7" t="s">
        <v>24</v>
      </c>
      <c r="L50" s="7" t="s">
        <v>24</v>
      </c>
      <c r="M50" s="7" t="s">
        <v>24</v>
      </c>
      <c r="N50" s="7" t="s">
        <v>344</v>
      </c>
      <c r="O50" s="7" t="s">
        <v>348</v>
      </c>
      <c r="P50" s="10">
        <v>100</v>
      </c>
      <c r="Q50" s="18" t="s">
        <v>29</v>
      </c>
      <c r="R50" s="6" t="s">
        <v>349</v>
      </c>
      <c r="S50" s="7" t="s">
        <v>350</v>
      </c>
      <c r="T50" s="11"/>
      <c r="U50" s="12">
        <v>44197</v>
      </c>
      <c r="V50" s="12">
        <v>44561</v>
      </c>
      <c r="W50" s="7" t="s">
        <v>33</v>
      </c>
      <c r="X50" s="7" t="s">
        <v>31</v>
      </c>
      <c r="Y50" s="7" t="s">
        <v>32</v>
      </c>
      <c r="Z50" s="21"/>
      <c r="AA50" s="21"/>
      <c r="AB50" s="21"/>
      <c r="AC50" s="21"/>
      <c r="AD50" s="21"/>
    </row>
    <row r="51" spans="1:30" ht="60" x14ac:dyDescent="0.25">
      <c r="A51" s="9">
        <v>51</v>
      </c>
      <c r="B51" s="7" t="s">
        <v>351</v>
      </c>
      <c r="C51" s="7" t="s">
        <v>36</v>
      </c>
      <c r="D51" s="7" t="s">
        <v>38</v>
      </c>
      <c r="E51" s="7" t="s">
        <v>151</v>
      </c>
      <c r="F51" s="7" t="s">
        <v>25</v>
      </c>
      <c r="G51" s="7" t="s">
        <v>26</v>
      </c>
      <c r="H51" s="7" t="s">
        <v>28</v>
      </c>
      <c r="I51" s="7" t="s">
        <v>65</v>
      </c>
      <c r="J51" s="7" t="s">
        <v>35</v>
      </c>
      <c r="K51" s="7" t="s">
        <v>24</v>
      </c>
      <c r="L51" s="7" t="s">
        <v>24</v>
      </c>
      <c r="M51" s="7" t="s">
        <v>24</v>
      </c>
      <c r="N51" s="7" t="s">
        <v>352</v>
      </c>
      <c r="O51" s="7" t="s">
        <v>353</v>
      </c>
      <c r="P51" s="10">
        <v>2</v>
      </c>
      <c r="Q51" s="18" t="s">
        <v>72</v>
      </c>
      <c r="R51" s="6" t="s">
        <v>354</v>
      </c>
      <c r="S51" s="7" t="s">
        <v>355</v>
      </c>
      <c r="T51" s="11">
        <f>ROUND(41313156/9,0)</f>
        <v>4590351</v>
      </c>
      <c r="U51" s="12">
        <v>44682</v>
      </c>
      <c r="V51" s="12">
        <v>44895</v>
      </c>
      <c r="W51" s="7" t="s">
        <v>30</v>
      </c>
      <c r="X51" s="7" t="s">
        <v>34</v>
      </c>
      <c r="Y51" s="7" t="s">
        <v>32</v>
      </c>
      <c r="Z51" s="21"/>
      <c r="AA51" s="21"/>
      <c r="AB51" s="21"/>
      <c r="AC51" s="21"/>
      <c r="AD51" s="21"/>
    </row>
    <row r="52" spans="1:30" ht="75" x14ac:dyDescent="0.25">
      <c r="A52" s="9">
        <v>52</v>
      </c>
      <c r="B52" s="18" t="s">
        <v>351</v>
      </c>
      <c r="C52" s="18" t="s">
        <v>36</v>
      </c>
      <c r="D52" s="18" t="s">
        <v>38</v>
      </c>
      <c r="E52" s="18" t="s">
        <v>151</v>
      </c>
      <c r="F52" s="18" t="s">
        <v>25</v>
      </c>
      <c r="G52" s="18" t="s">
        <v>26</v>
      </c>
      <c r="H52" s="18" t="s">
        <v>28</v>
      </c>
      <c r="I52" s="18" t="s">
        <v>65</v>
      </c>
      <c r="J52" s="18" t="s">
        <v>35</v>
      </c>
      <c r="K52" s="18" t="s">
        <v>24</v>
      </c>
      <c r="L52" s="18" t="s">
        <v>24</v>
      </c>
      <c r="M52" s="18" t="s">
        <v>24</v>
      </c>
      <c r="N52" s="18" t="s">
        <v>352</v>
      </c>
      <c r="O52" s="18" t="s">
        <v>356</v>
      </c>
      <c r="P52" s="19">
        <v>100</v>
      </c>
      <c r="Q52" s="18" t="s">
        <v>29</v>
      </c>
      <c r="R52" s="33" t="s">
        <v>407</v>
      </c>
      <c r="S52" s="18" t="s">
        <v>408</v>
      </c>
      <c r="T52" s="31">
        <f>ROUND(41313156/9,0)</f>
        <v>4590351</v>
      </c>
      <c r="U52" s="34">
        <v>44713</v>
      </c>
      <c r="V52" s="34">
        <v>44926</v>
      </c>
      <c r="W52" s="18" t="s">
        <v>33</v>
      </c>
      <c r="X52" s="18" t="s">
        <v>34</v>
      </c>
      <c r="Y52" s="18" t="s">
        <v>32</v>
      </c>
      <c r="Z52" s="27"/>
      <c r="AA52" s="27"/>
      <c r="AB52" s="27"/>
      <c r="AC52" s="27"/>
      <c r="AD52" s="27"/>
    </row>
    <row r="53" spans="1:30" ht="60" x14ac:dyDescent="0.25">
      <c r="A53" s="9">
        <v>53</v>
      </c>
      <c r="B53" s="7" t="s">
        <v>351</v>
      </c>
      <c r="C53" s="7" t="s">
        <v>36</v>
      </c>
      <c r="D53" s="7" t="s">
        <v>38</v>
      </c>
      <c r="E53" s="7" t="s">
        <v>151</v>
      </c>
      <c r="F53" s="7" t="s">
        <v>25</v>
      </c>
      <c r="G53" s="7" t="s">
        <v>26</v>
      </c>
      <c r="H53" s="7" t="s">
        <v>28</v>
      </c>
      <c r="I53" s="7" t="s">
        <v>65</v>
      </c>
      <c r="J53" s="7" t="s">
        <v>35</v>
      </c>
      <c r="K53" s="7" t="s">
        <v>24</v>
      </c>
      <c r="L53" s="7" t="s">
        <v>24</v>
      </c>
      <c r="M53" s="7" t="s">
        <v>24</v>
      </c>
      <c r="N53" s="7" t="s">
        <v>409</v>
      </c>
      <c r="O53" s="7" t="s">
        <v>357</v>
      </c>
      <c r="P53" s="10">
        <v>1</v>
      </c>
      <c r="Q53" s="7" t="s">
        <v>37</v>
      </c>
      <c r="R53" s="6" t="s">
        <v>410</v>
      </c>
      <c r="S53" s="7" t="s">
        <v>435</v>
      </c>
      <c r="T53" s="11">
        <v>4590350</v>
      </c>
      <c r="U53" s="12">
        <v>44652</v>
      </c>
      <c r="V53" s="12">
        <v>44926</v>
      </c>
      <c r="W53" s="7" t="s">
        <v>33</v>
      </c>
      <c r="X53" s="7" t="s">
        <v>34</v>
      </c>
      <c r="Y53" s="7" t="s">
        <v>32</v>
      </c>
      <c r="Z53" s="21"/>
      <c r="AA53" s="21"/>
      <c r="AB53" s="21"/>
      <c r="AC53" s="21"/>
      <c r="AD53" s="21"/>
    </row>
    <row r="54" spans="1:30" ht="75" x14ac:dyDescent="0.25">
      <c r="A54" s="9">
        <v>54</v>
      </c>
      <c r="B54" s="7" t="s">
        <v>351</v>
      </c>
      <c r="C54" s="7" t="s">
        <v>159</v>
      </c>
      <c r="D54" s="7" t="s">
        <v>38</v>
      </c>
      <c r="E54" s="7" t="s">
        <v>151</v>
      </c>
      <c r="F54" s="7" t="s">
        <v>25</v>
      </c>
      <c r="G54" s="7" t="s">
        <v>26</v>
      </c>
      <c r="H54" s="7" t="s">
        <v>28</v>
      </c>
      <c r="I54" s="7" t="s">
        <v>108</v>
      </c>
      <c r="J54" s="7" t="s">
        <v>35</v>
      </c>
      <c r="K54" s="7" t="s">
        <v>24</v>
      </c>
      <c r="L54" s="7" t="s">
        <v>24</v>
      </c>
      <c r="M54" s="7" t="s">
        <v>24</v>
      </c>
      <c r="N54" s="7" t="s">
        <v>358</v>
      </c>
      <c r="O54" s="7" t="s">
        <v>359</v>
      </c>
      <c r="P54" s="10">
        <v>3</v>
      </c>
      <c r="Q54" s="18" t="s">
        <v>72</v>
      </c>
      <c r="R54" s="6" t="s">
        <v>360</v>
      </c>
      <c r="S54" s="7" t="s">
        <v>411</v>
      </c>
      <c r="T54" s="11">
        <f>ROUND(41313156/9,0)</f>
        <v>4590351</v>
      </c>
      <c r="U54" s="12">
        <v>44562</v>
      </c>
      <c r="V54" s="12">
        <v>44926</v>
      </c>
      <c r="W54" s="7" t="s">
        <v>30</v>
      </c>
      <c r="X54" s="7" t="s">
        <v>111</v>
      </c>
      <c r="Y54" s="7" t="s">
        <v>32</v>
      </c>
      <c r="Z54" s="44">
        <v>1</v>
      </c>
      <c r="AA54" s="4" t="s">
        <v>504</v>
      </c>
      <c r="AB54" s="21" t="s">
        <v>505</v>
      </c>
      <c r="AC54" s="21"/>
      <c r="AD54" s="21"/>
    </row>
    <row r="55" spans="1:30" ht="105" x14ac:dyDescent="0.25">
      <c r="A55" s="9">
        <v>55</v>
      </c>
      <c r="B55" s="7" t="s">
        <v>351</v>
      </c>
      <c r="C55" s="7" t="s">
        <v>36</v>
      </c>
      <c r="D55" s="7" t="s">
        <v>38</v>
      </c>
      <c r="E55" s="7" t="s">
        <v>151</v>
      </c>
      <c r="F55" s="7" t="s">
        <v>25</v>
      </c>
      <c r="G55" s="7" t="s">
        <v>26</v>
      </c>
      <c r="H55" s="7" t="s">
        <v>28</v>
      </c>
      <c r="I55" s="7" t="s">
        <v>108</v>
      </c>
      <c r="J55" s="7" t="s">
        <v>35</v>
      </c>
      <c r="K55" s="7" t="s">
        <v>24</v>
      </c>
      <c r="L55" s="7" t="s">
        <v>24</v>
      </c>
      <c r="M55" s="7" t="s">
        <v>24</v>
      </c>
      <c r="N55" s="7" t="s">
        <v>361</v>
      </c>
      <c r="O55" s="7" t="s">
        <v>362</v>
      </c>
      <c r="P55" s="10">
        <v>3</v>
      </c>
      <c r="Q55" s="18" t="s">
        <v>72</v>
      </c>
      <c r="R55" s="6" t="s">
        <v>363</v>
      </c>
      <c r="S55" s="7" t="s">
        <v>364</v>
      </c>
      <c r="T55" s="11">
        <f>ROUND(41313156/9,0)</f>
        <v>4590351</v>
      </c>
      <c r="U55" s="12">
        <v>44562</v>
      </c>
      <c r="V55" s="12">
        <v>44926</v>
      </c>
      <c r="W55" s="7" t="s">
        <v>30</v>
      </c>
      <c r="X55" s="7" t="s">
        <v>111</v>
      </c>
      <c r="Y55" s="7" t="s">
        <v>32</v>
      </c>
      <c r="Z55" s="44">
        <v>1</v>
      </c>
      <c r="AA55" s="4" t="s">
        <v>504</v>
      </c>
      <c r="AB55" s="21" t="s">
        <v>505</v>
      </c>
      <c r="AC55" s="21"/>
      <c r="AD55" s="21"/>
    </row>
    <row r="56" spans="1:30" ht="75" x14ac:dyDescent="0.25">
      <c r="A56" s="9">
        <v>56</v>
      </c>
      <c r="B56" s="7" t="s">
        <v>351</v>
      </c>
      <c r="C56" s="7" t="s">
        <v>36</v>
      </c>
      <c r="D56" s="7" t="s">
        <v>38</v>
      </c>
      <c r="E56" s="7" t="s">
        <v>151</v>
      </c>
      <c r="F56" s="7" t="s">
        <v>25</v>
      </c>
      <c r="G56" s="7" t="s">
        <v>26</v>
      </c>
      <c r="H56" s="7" t="s">
        <v>28</v>
      </c>
      <c r="I56" s="7" t="s">
        <v>108</v>
      </c>
      <c r="J56" s="7" t="s">
        <v>35</v>
      </c>
      <c r="K56" s="7" t="s">
        <v>24</v>
      </c>
      <c r="L56" s="7" t="s">
        <v>24</v>
      </c>
      <c r="M56" s="7" t="s">
        <v>24</v>
      </c>
      <c r="N56" s="7" t="s">
        <v>365</v>
      </c>
      <c r="O56" s="7" t="s">
        <v>366</v>
      </c>
      <c r="P56" s="10">
        <v>3</v>
      </c>
      <c r="Q56" s="18" t="s">
        <v>72</v>
      </c>
      <c r="R56" s="6" t="s">
        <v>367</v>
      </c>
      <c r="S56" s="7" t="s">
        <v>368</v>
      </c>
      <c r="T56" s="11">
        <f>ROUND(41313156/9,0)</f>
        <v>4590351</v>
      </c>
      <c r="U56" s="12">
        <v>44562</v>
      </c>
      <c r="V56" s="12">
        <v>44926</v>
      </c>
      <c r="W56" s="7" t="s">
        <v>30</v>
      </c>
      <c r="X56" s="7" t="s">
        <v>111</v>
      </c>
      <c r="Y56" s="7" t="s">
        <v>32</v>
      </c>
      <c r="Z56" s="44">
        <v>1</v>
      </c>
      <c r="AA56" s="4" t="s">
        <v>504</v>
      </c>
      <c r="AB56" s="21" t="s">
        <v>505</v>
      </c>
      <c r="AC56" s="21"/>
      <c r="AD56" s="21"/>
    </row>
    <row r="57" spans="1:30" ht="75" x14ac:dyDescent="0.25">
      <c r="A57" s="9">
        <v>57</v>
      </c>
      <c r="B57" s="7" t="s">
        <v>351</v>
      </c>
      <c r="C57" s="7" t="s">
        <v>36</v>
      </c>
      <c r="D57" s="7" t="s">
        <v>38</v>
      </c>
      <c r="E57" s="7" t="s">
        <v>151</v>
      </c>
      <c r="F57" s="7" t="s">
        <v>25</v>
      </c>
      <c r="G57" s="7" t="s">
        <v>26</v>
      </c>
      <c r="H57" s="7" t="s">
        <v>28</v>
      </c>
      <c r="I57" s="7" t="s">
        <v>108</v>
      </c>
      <c r="J57" s="7" t="s">
        <v>35</v>
      </c>
      <c r="K57" s="7" t="s">
        <v>24</v>
      </c>
      <c r="L57" s="7" t="s">
        <v>24</v>
      </c>
      <c r="M57" s="7" t="s">
        <v>24</v>
      </c>
      <c r="N57" s="7" t="s">
        <v>369</v>
      </c>
      <c r="O57" s="7" t="s">
        <v>370</v>
      </c>
      <c r="P57" s="10">
        <v>3</v>
      </c>
      <c r="Q57" s="18" t="s">
        <v>72</v>
      </c>
      <c r="R57" s="6" t="s">
        <v>371</v>
      </c>
      <c r="S57" s="7" t="s">
        <v>372</v>
      </c>
      <c r="T57" s="11">
        <f>ROUND(41313156/9,0)</f>
        <v>4590351</v>
      </c>
      <c r="U57" s="12">
        <v>44562</v>
      </c>
      <c r="V57" s="12">
        <v>44926</v>
      </c>
      <c r="W57" s="7" t="s">
        <v>30</v>
      </c>
      <c r="X57" s="7" t="s">
        <v>111</v>
      </c>
      <c r="Y57" s="7" t="s">
        <v>32</v>
      </c>
      <c r="Z57" s="44">
        <v>1</v>
      </c>
      <c r="AA57" s="4" t="s">
        <v>504</v>
      </c>
      <c r="AB57" s="21" t="s">
        <v>505</v>
      </c>
      <c r="AC57" s="21"/>
      <c r="AD57" s="21"/>
    </row>
    <row r="58" spans="1:30" ht="60" x14ac:dyDescent="0.25">
      <c r="A58" s="9">
        <v>58</v>
      </c>
      <c r="B58" s="7" t="s">
        <v>351</v>
      </c>
      <c r="C58" s="7" t="s">
        <v>36</v>
      </c>
      <c r="D58" s="7" t="s">
        <v>38</v>
      </c>
      <c r="E58" s="7" t="s">
        <v>151</v>
      </c>
      <c r="F58" s="7" t="s">
        <v>25</v>
      </c>
      <c r="G58" s="7" t="s">
        <v>26</v>
      </c>
      <c r="H58" s="7" t="s">
        <v>28</v>
      </c>
      <c r="I58" s="7" t="s">
        <v>65</v>
      </c>
      <c r="J58" s="7" t="s">
        <v>35</v>
      </c>
      <c r="K58" s="7" t="s">
        <v>24</v>
      </c>
      <c r="L58" s="7" t="s">
        <v>24</v>
      </c>
      <c r="M58" s="7" t="s">
        <v>24</v>
      </c>
      <c r="N58" s="7" t="s">
        <v>412</v>
      </c>
      <c r="O58" s="7" t="s">
        <v>373</v>
      </c>
      <c r="P58" s="10">
        <v>1</v>
      </c>
      <c r="Q58" s="7" t="s">
        <v>37</v>
      </c>
      <c r="R58" s="6" t="s">
        <v>374</v>
      </c>
      <c r="S58" s="7" t="s">
        <v>373</v>
      </c>
      <c r="T58" s="11">
        <v>4590350</v>
      </c>
      <c r="U58" s="12">
        <v>44562</v>
      </c>
      <c r="V58" s="12">
        <v>44926</v>
      </c>
      <c r="W58" s="7" t="s">
        <v>33</v>
      </c>
      <c r="X58" s="7" t="s">
        <v>34</v>
      </c>
      <c r="Y58" s="7" t="s">
        <v>32</v>
      </c>
      <c r="Z58" s="21"/>
      <c r="AA58" s="21"/>
      <c r="AB58" s="21"/>
      <c r="AC58" s="21"/>
      <c r="AD58" s="21"/>
    </row>
    <row r="59" spans="1:30" ht="60" x14ac:dyDescent="0.25">
      <c r="A59" s="9">
        <v>59</v>
      </c>
      <c r="B59" s="7" t="s">
        <v>351</v>
      </c>
      <c r="C59" s="7" t="s">
        <v>58</v>
      </c>
      <c r="D59" s="7" t="s">
        <v>38</v>
      </c>
      <c r="E59" s="7" t="s">
        <v>151</v>
      </c>
      <c r="F59" s="7" t="s">
        <v>25</v>
      </c>
      <c r="G59" s="7" t="s">
        <v>26</v>
      </c>
      <c r="H59" s="7" t="s">
        <v>28</v>
      </c>
      <c r="I59" s="7" t="s">
        <v>65</v>
      </c>
      <c r="J59" s="7" t="s">
        <v>152</v>
      </c>
      <c r="K59" s="7" t="s">
        <v>24</v>
      </c>
      <c r="L59" s="7" t="s">
        <v>24</v>
      </c>
      <c r="M59" s="7" t="s">
        <v>24</v>
      </c>
      <c r="N59" s="7" t="s">
        <v>413</v>
      </c>
      <c r="O59" s="7" t="s">
        <v>28</v>
      </c>
      <c r="P59" s="10">
        <v>90</v>
      </c>
      <c r="Q59" s="1" t="s">
        <v>29</v>
      </c>
      <c r="R59" s="6" t="s">
        <v>414</v>
      </c>
      <c r="S59" s="7" t="s">
        <v>375</v>
      </c>
      <c r="T59" s="11">
        <v>4590350</v>
      </c>
      <c r="U59" s="12">
        <v>44562</v>
      </c>
      <c r="V59" s="12">
        <v>44926</v>
      </c>
      <c r="W59" s="7" t="s">
        <v>30</v>
      </c>
      <c r="X59" s="7" t="s">
        <v>34</v>
      </c>
      <c r="Y59" s="7" t="s">
        <v>12</v>
      </c>
      <c r="Z59" s="37" t="s">
        <v>638</v>
      </c>
      <c r="AA59" s="21" t="s">
        <v>639</v>
      </c>
      <c r="AB59" s="65" t="s">
        <v>640</v>
      </c>
      <c r="AC59" s="11">
        <v>4590350</v>
      </c>
      <c r="AD59" s="11">
        <v>4590350</v>
      </c>
    </row>
    <row r="60" spans="1:30" ht="105" x14ac:dyDescent="0.25">
      <c r="A60" s="9">
        <v>60</v>
      </c>
      <c r="B60" s="7" t="s">
        <v>106</v>
      </c>
      <c r="C60" s="7" t="s">
        <v>45</v>
      </c>
      <c r="D60" s="7" t="s">
        <v>38</v>
      </c>
      <c r="E60" s="7" t="s">
        <v>107</v>
      </c>
      <c r="F60" s="7" t="s">
        <v>25</v>
      </c>
      <c r="G60" s="7" t="s">
        <v>26</v>
      </c>
      <c r="H60" s="7" t="s">
        <v>107</v>
      </c>
      <c r="I60" s="7" t="s">
        <v>108</v>
      </c>
      <c r="J60" s="7" t="s">
        <v>35</v>
      </c>
      <c r="K60" s="7" t="s">
        <v>24</v>
      </c>
      <c r="L60" s="7" t="s">
        <v>24</v>
      </c>
      <c r="M60" s="7" t="s">
        <v>24</v>
      </c>
      <c r="N60" s="7" t="s">
        <v>415</v>
      </c>
      <c r="O60" s="7" t="s">
        <v>109</v>
      </c>
      <c r="P60" s="10">
        <v>100</v>
      </c>
      <c r="Q60" s="7" t="s">
        <v>29</v>
      </c>
      <c r="R60" s="6" t="s">
        <v>110</v>
      </c>
      <c r="S60" s="7" t="s">
        <v>416</v>
      </c>
      <c r="T60" s="11">
        <v>0</v>
      </c>
      <c r="U60" s="12">
        <v>44562</v>
      </c>
      <c r="V60" s="12">
        <v>44926</v>
      </c>
      <c r="W60" s="7" t="s">
        <v>33</v>
      </c>
      <c r="X60" s="7" t="s">
        <v>111</v>
      </c>
      <c r="Y60" s="7" t="s">
        <v>32</v>
      </c>
      <c r="Z60" s="44">
        <v>100</v>
      </c>
      <c r="AA60" s="43" t="s">
        <v>623</v>
      </c>
      <c r="AB60" s="45" t="s">
        <v>624</v>
      </c>
      <c r="AC60" s="5">
        <v>0</v>
      </c>
      <c r="AD60" s="5">
        <v>0</v>
      </c>
    </row>
    <row r="61" spans="1:30" ht="75" x14ac:dyDescent="0.25">
      <c r="A61" s="9">
        <v>61</v>
      </c>
      <c r="B61" s="7" t="s">
        <v>106</v>
      </c>
      <c r="C61" s="7" t="s">
        <v>45</v>
      </c>
      <c r="D61" s="7" t="s">
        <v>38</v>
      </c>
      <c r="E61" s="7" t="s">
        <v>107</v>
      </c>
      <c r="F61" s="7" t="s">
        <v>25</v>
      </c>
      <c r="G61" s="7" t="s">
        <v>26</v>
      </c>
      <c r="H61" s="7" t="s">
        <v>107</v>
      </c>
      <c r="I61" s="7" t="s">
        <v>108</v>
      </c>
      <c r="J61" s="7" t="s">
        <v>35</v>
      </c>
      <c r="K61" s="7" t="s">
        <v>24</v>
      </c>
      <c r="L61" s="7" t="s">
        <v>24</v>
      </c>
      <c r="M61" s="7" t="s">
        <v>24</v>
      </c>
      <c r="N61" s="7" t="s">
        <v>112</v>
      </c>
      <c r="O61" s="7" t="s">
        <v>113</v>
      </c>
      <c r="P61" s="10">
        <v>1</v>
      </c>
      <c r="Q61" s="7" t="s">
        <v>37</v>
      </c>
      <c r="R61" s="6" t="s">
        <v>114</v>
      </c>
      <c r="S61" s="7" t="s">
        <v>115</v>
      </c>
      <c r="T61" s="11">
        <v>0</v>
      </c>
      <c r="U61" s="12">
        <v>44562</v>
      </c>
      <c r="V61" s="12">
        <v>44926</v>
      </c>
      <c r="W61" s="7" t="s">
        <v>33</v>
      </c>
      <c r="X61" s="7" t="s">
        <v>34</v>
      </c>
      <c r="Y61" s="7" t="s">
        <v>32</v>
      </c>
      <c r="Z61" s="44">
        <v>1</v>
      </c>
      <c r="AA61" s="43" t="s">
        <v>625</v>
      </c>
      <c r="AB61" s="45" t="s">
        <v>626</v>
      </c>
      <c r="AC61" s="5">
        <v>0</v>
      </c>
      <c r="AD61" s="5">
        <v>0</v>
      </c>
    </row>
    <row r="62" spans="1:30" ht="75" x14ac:dyDescent="0.25">
      <c r="A62" s="9">
        <v>62</v>
      </c>
      <c r="B62" s="7" t="s">
        <v>106</v>
      </c>
      <c r="C62" s="7" t="s">
        <v>45</v>
      </c>
      <c r="D62" s="7" t="s">
        <v>38</v>
      </c>
      <c r="E62" s="7" t="s">
        <v>107</v>
      </c>
      <c r="F62" s="7" t="s">
        <v>25</v>
      </c>
      <c r="G62" s="7" t="s">
        <v>26</v>
      </c>
      <c r="H62" s="7" t="s">
        <v>107</v>
      </c>
      <c r="I62" s="7" t="s">
        <v>108</v>
      </c>
      <c r="J62" s="7" t="s">
        <v>35</v>
      </c>
      <c r="K62" s="7" t="s">
        <v>24</v>
      </c>
      <c r="L62" s="7" t="s">
        <v>24</v>
      </c>
      <c r="M62" s="7" t="s">
        <v>24</v>
      </c>
      <c r="N62" s="7" t="s">
        <v>417</v>
      </c>
      <c r="O62" s="7" t="s">
        <v>116</v>
      </c>
      <c r="P62" s="10">
        <v>1</v>
      </c>
      <c r="Q62" s="7" t="s">
        <v>37</v>
      </c>
      <c r="R62" s="6" t="s">
        <v>117</v>
      </c>
      <c r="S62" s="7" t="s">
        <v>418</v>
      </c>
      <c r="T62" s="11">
        <v>0</v>
      </c>
      <c r="U62" s="12">
        <v>44562</v>
      </c>
      <c r="V62" s="12">
        <v>44926</v>
      </c>
      <c r="W62" s="7" t="s">
        <v>33</v>
      </c>
      <c r="X62" s="7" t="s">
        <v>34</v>
      </c>
      <c r="Y62" s="7" t="s">
        <v>32</v>
      </c>
      <c r="Z62" s="44">
        <v>1</v>
      </c>
      <c r="AA62" s="43" t="s">
        <v>627</v>
      </c>
      <c r="AB62" s="45" t="s">
        <v>628</v>
      </c>
      <c r="AC62" s="5">
        <v>0</v>
      </c>
      <c r="AD62" s="5">
        <v>0</v>
      </c>
    </row>
    <row r="63" spans="1:30" ht="90" x14ac:dyDescent="0.25">
      <c r="A63" s="9">
        <v>63</v>
      </c>
      <c r="B63" s="7" t="s">
        <v>150</v>
      </c>
      <c r="C63" s="7" t="s">
        <v>58</v>
      </c>
      <c r="D63" s="7" t="s">
        <v>38</v>
      </c>
      <c r="E63" s="7" t="s">
        <v>151</v>
      </c>
      <c r="F63" s="7" t="s">
        <v>25</v>
      </c>
      <c r="G63" s="7" t="s">
        <v>26</v>
      </c>
      <c r="H63" s="7" t="s">
        <v>28</v>
      </c>
      <c r="I63" s="7" t="s">
        <v>65</v>
      </c>
      <c r="J63" s="7" t="s">
        <v>152</v>
      </c>
      <c r="K63" s="7" t="s">
        <v>24</v>
      </c>
      <c r="L63" s="7" t="s">
        <v>24</v>
      </c>
      <c r="M63" s="7" t="s">
        <v>24</v>
      </c>
      <c r="N63" s="7" t="s">
        <v>153</v>
      </c>
      <c r="O63" s="7" t="s">
        <v>154</v>
      </c>
      <c r="P63" s="10">
        <v>100</v>
      </c>
      <c r="Q63" s="7" t="s">
        <v>29</v>
      </c>
      <c r="R63" s="6" t="s">
        <v>419</v>
      </c>
      <c r="S63" s="7" t="s">
        <v>420</v>
      </c>
      <c r="T63" s="11"/>
      <c r="U63" s="12">
        <v>44562</v>
      </c>
      <c r="V63" s="12">
        <v>44926</v>
      </c>
      <c r="W63" s="7" t="s">
        <v>33</v>
      </c>
      <c r="X63" s="7" t="s">
        <v>91</v>
      </c>
      <c r="Y63" s="7" t="s">
        <v>32</v>
      </c>
      <c r="Z63" s="37" t="s">
        <v>495</v>
      </c>
      <c r="AA63" s="3" t="s">
        <v>629</v>
      </c>
      <c r="AB63" s="21" t="s">
        <v>630</v>
      </c>
      <c r="AC63" s="21"/>
      <c r="AD63" s="21"/>
    </row>
    <row r="64" spans="1:30" ht="60" x14ac:dyDescent="0.25">
      <c r="A64" s="9">
        <v>64</v>
      </c>
      <c r="B64" s="7" t="s">
        <v>150</v>
      </c>
      <c r="C64" s="7" t="s">
        <v>58</v>
      </c>
      <c r="D64" s="7" t="s">
        <v>38</v>
      </c>
      <c r="E64" s="7" t="s">
        <v>151</v>
      </c>
      <c r="F64" s="7" t="s">
        <v>25</v>
      </c>
      <c r="G64" s="7" t="s">
        <v>26</v>
      </c>
      <c r="H64" s="7" t="s">
        <v>28</v>
      </c>
      <c r="I64" s="7" t="s">
        <v>65</v>
      </c>
      <c r="J64" s="7" t="s">
        <v>152</v>
      </c>
      <c r="K64" s="7" t="s">
        <v>24</v>
      </c>
      <c r="L64" s="7" t="s">
        <v>24</v>
      </c>
      <c r="M64" s="7" t="s">
        <v>24</v>
      </c>
      <c r="N64" s="7" t="s">
        <v>153</v>
      </c>
      <c r="O64" s="7" t="s">
        <v>155</v>
      </c>
      <c r="P64" s="10">
        <v>4</v>
      </c>
      <c r="Q64" s="7" t="s">
        <v>72</v>
      </c>
      <c r="R64" s="6" t="s">
        <v>421</v>
      </c>
      <c r="S64" s="6" t="s">
        <v>156</v>
      </c>
      <c r="T64" s="11"/>
      <c r="U64" s="12">
        <v>44562</v>
      </c>
      <c r="V64" s="12">
        <v>44926</v>
      </c>
      <c r="W64" s="7" t="s">
        <v>30</v>
      </c>
      <c r="X64" s="7" t="s">
        <v>91</v>
      </c>
      <c r="Y64" s="7" t="s">
        <v>32</v>
      </c>
      <c r="Z64" s="37" t="s">
        <v>530</v>
      </c>
      <c r="AA64" s="3" t="s">
        <v>631</v>
      </c>
      <c r="AB64" s="21" t="s">
        <v>589</v>
      </c>
      <c r="AC64" s="21"/>
      <c r="AD64" s="21"/>
    </row>
    <row r="65" spans="1:30" ht="180" x14ac:dyDescent="0.25">
      <c r="A65" s="9">
        <v>65</v>
      </c>
      <c r="B65" s="7" t="s">
        <v>150</v>
      </c>
      <c r="C65" s="7" t="s">
        <v>58</v>
      </c>
      <c r="D65" s="7" t="s">
        <v>38</v>
      </c>
      <c r="E65" s="7" t="s">
        <v>151</v>
      </c>
      <c r="F65" s="7" t="s">
        <v>25</v>
      </c>
      <c r="G65" s="7" t="s">
        <v>26</v>
      </c>
      <c r="H65" s="7" t="s">
        <v>28</v>
      </c>
      <c r="I65" s="7" t="s">
        <v>65</v>
      </c>
      <c r="J65" s="7" t="s">
        <v>152</v>
      </c>
      <c r="K65" s="7" t="s">
        <v>24</v>
      </c>
      <c r="L65" s="7" t="s">
        <v>24</v>
      </c>
      <c r="M65" s="7" t="s">
        <v>24</v>
      </c>
      <c r="N65" s="7" t="s">
        <v>153</v>
      </c>
      <c r="O65" s="7" t="s">
        <v>157</v>
      </c>
      <c r="P65" s="10">
        <v>5</v>
      </c>
      <c r="Q65" s="7" t="s">
        <v>72</v>
      </c>
      <c r="R65" s="6" t="s">
        <v>422</v>
      </c>
      <c r="S65" s="7" t="s">
        <v>158</v>
      </c>
      <c r="T65" s="11"/>
      <c r="U65" s="12">
        <v>44562</v>
      </c>
      <c r="V65" s="12">
        <v>44926</v>
      </c>
      <c r="W65" s="7" t="s">
        <v>33</v>
      </c>
      <c r="X65" s="7" t="s">
        <v>98</v>
      </c>
      <c r="Y65" s="7" t="s">
        <v>32</v>
      </c>
      <c r="Z65" s="37" t="s">
        <v>590</v>
      </c>
      <c r="AA65" s="3" t="s">
        <v>632</v>
      </c>
      <c r="AB65" s="65" t="s">
        <v>591</v>
      </c>
      <c r="AC65" s="21"/>
      <c r="AD65" s="21"/>
    </row>
    <row r="66" spans="1:30" ht="180" x14ac:dyDescent="0.25">
      <c r="A66" s="9">
        <v>66</v>
      </c>
      <c r="B66" s="7" t="s">
        <v>150</v>
      </c>
      <c r="C66" s="7" t="s">
        <v>159</v>
      </c>
      <c r="D66" s="7" t="s">
        <v>38</v>
      </c>
      <c r="E66" s="7" t="s">
        <v>151</v>
      </c>
      <c r="F66" s="7" t="s">
        <v>25</v>
      </c>
      <c r="G66" s="7" t="s">
        <v>26</v>
      </c>
      <c r="H66" s="7" t="s">
        <v>28</v>
      </c>
      <c r="I66" s="7" t="s">
        <v>65</v>
      </c>
      <c r="J66" s="7" t="s">
        <v>152</v>
      </c>
      <c r="K66" s="7" t="s">
        <v>24</v>
      </c>
      <c r="L66" s="7" t="s">
        <v>24</v>
      </c>
      <c r="M66" s="7" t="s">
        <v>24</v>
      </c>
      <c r="N66" s="7" t="s">
        <v>153</v>
      </c>
      <c r="O66" s="7" t="s">
        <v>160</v>
      </c>
      <c r="P66" s="10">
        <v>1</v>
      </c>
      <c r="Q66" s="7" t="s">
        <v>37</v>
      </c>
      <c r="R66" s="6" t="s">
        <v>161</v>
      </c>
      <c r="S66" s="7" t="s">
        <v>160</v>
      </c>
      <c r="T66" s="11"/>
      <c r="U66" s="12">
        <v>44593</v>
      </c>
      <c r="V66" s="12">
        <v>44712</v>
      </c>
      <c r="W66" s="7" t="s">
        <v>33</v>
      </c>
      <c r="X66" s="7" t="s">
        <v>34</v>
      </c>
      <c r="Y66" s="7" t="s">
        <v>32</v>
      </c>
      <c r="Z66" s="37" t="s">
        <v>530</v>
      </c>
      <c r="AA66" s="21" t="s">
        <v>633</v>
      </c>
      <c r="AB66" s="21" t="s">
        <v>634</v>
      </c>
      <c r="AC66" s="21"/>
      <c r="AD66" s="21"/>
    </row>
    <row r="67" spans="1:30"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423</v>
      </c>
      <c r="S67" s="7" t="s">
        <v>41</v>
      </c>
      <c r="T67" s="11">
        <v>1200000000</v>
      </c>
      <c r="U67" s="12">
        <v>44562</v>
      </c>
      <c r="V67" s="12">
        <v>44926</v>
      </c>
      <c r="W67" s="7" t="s">
        <v>30</v>
      </c>
      <c r="X67" s="7" t="s">
        <v>31</v>
      </c>
      <c r="Y67" s="7" t="s">
        <v>32</v>
      </c>
      <c r="Z67" s="37" t="s">
        <v>597</v>
      </c>
      <c r="AA67" s="21" t="s">
        <v>598</v>
      </c>
      <c r="AB67" s="21" t="s">
        <v>599</v>
      </c>
      <c r="AC67" s="69">
        <v>0</v>
      </c>
      <c r="AD67" s="69">
        <v>0</v>
      </c>
    </row>
    <row r="68" spans="1:30"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57</v>
      </c>
      <c r="O68" s="7" t="s">
        <v>56</v>
      </c>
      <c r="P68" s="10">
        <v>100</v>
      </c>
      <c r="Q68" s="7" t="s">
        <v>29</v>
      </c>
      <c r="R68" s="6" t="s">
        <v>424</v>
      </c>
      <c r="S68" s="7" t="s">
        <v>41</v>
      </c>
      <c r="T68" s="11">
        <v>1224110675</v>
      </c>
      <c r="U68" s="12">
        <v>44621</v>
      </c>
      <c r="V68" s="12">
        <v>44926</v>
      </c>
      <c r="W68" s="7" t="s">
        <v>30</v>
      </c>
      <c r="X68" s="7" t="s">
        <v>31</v>
      </c>
      <c r="Y68" s="7" t="s">
        <v>32</v>
      </c>
      <c r="Z68" s="70">
        <f>(10/23)*100</f>
        <v>43.478260869565219</v>
      </c>
      <c r="AA68" s="21" t="s">
        <v>600</v>
      </c>
      <c r="AB68" s="21" t="s">
        <v>601</v>
      </c>
      <c r="AC68" s="39">
        <v>1429438982</v>
      </c>
      <c r="AD68" s="39">
        <v>171757271</v>
      </c>
    </row>
    <row r="69" spans="1:30" ht="60" x14ac:dyDescent="0.25">
      <c r="A69" s="9">
        <v>69</v>
      </c>
      <c r="B69" s="7" t="s">
        <v>40</v>
      </c>
      <c r="C69" s="7" t="s">
        <v>36</v>
      </c>
      <c r="D69" s="7" t="s">
        <v>38</v>
      </c>
      <c r="E69" s="7" t="s">
        <v>39</v>
      </c>
      <c r="F69" s="7" t="s">
        <v>25</v>
      </c>
      <c r="G69" s="7" t="s">
        <v>26</v>
      </c>
      <c r="H69" s="7" t="s">
        <v>28</v>
      </c>
      <c r="I69" s="7" t="s">
        <v>27</v>
      </c>
      <c r="J69" s="7" t="s">
        <v>35</v>
      </c>
      <c r="K69" s="7" t="s">
        <v>24</v>
      </c>
      <c r="L69" s="7" t="s">
        <v>24</v>
      </c>
      <c r="M69" s="7" t="s">
        <v>24</v>
      </c>
      <c r="N69" s="7" t="s">
        <v>54</v>
      </c>
      <c r="O69" s="7" t="s">
        <v>54</v>
      </c>
      <c r="P69" s="10">
        <v>100</v>
      </c>
      <c r="Q69" s="7" t="s">
        <v>29</v>
      </c>
      <c r="R69" s="6" t="s">
        <v>55</v>
      </c>
      <c r="S69" s="7" t="s">
        <v>41</v>
      </c>
      <c r="T69" s="11">
        <v>1030000000</v>
      </c>
      <c r="U69" s="12">
        <v>44621</v>
      </c>
      <c r="V69" s="12">
        <v>44926</v>
      </c>
      <c r="W69" s="7" t="s">
        <v>30</v>
      </c>
      <c r="X69" s="7" t="s">
        <v>31</v>
      </c>
      <c r="Y69" s="7" t="s">
        <v>32</v>
      </c>
      <c r="Z69" s="37" t="s">
        <v>498</v>
      </c>
      <c r="AA69" s="21" t="s">
        <v>602</v>
      </c>
      <c r="AB69" s="21"/>
      <c r="AC69" s="37" t="s">
        <v>596</v>
      </c>
      <c r="AD69" s="37" t="s">
        <v>596</v>
      </c>
    </row>
    <row r="70" spans="1:30" ht="120" x14ac:dyDescent="0.25">
      <c r="A70" s="9">
        <v>70</v>
      </c>
      <c r="B70" s="7" t="s">
        <v>44</v>
      </c>
      <c r="C70" s="7" t="s">
        <v>45</v>
      </c>
      <c r="D70" s="7" t="s">
        <v>38</v>
      </c>
      <c r="E70" s="7" t="s">
        <v>39</v>
      </c>
      <c r="F70" s="7" t="s">
        <v>42</v>
      </c>
      <c r="G70" s="7" t="s">
        <v>43</v>
      </c>
      <c r="H70" s="7" t="s">
        <v>46</v>
      </c>
      <c r="I70" s="7" t="s">
        <v>47</v>
      </c>
      <c r="J70" s="7" t="s">
        <v>35</v>
      </c>
      <c r="K70" s="7" t="s">
        <v>24</v>
      </c>
      <c r="L70" s="7" t="s">
        <v>24</v>
      </c>
      <c r="M70" s="7" t="s">
        <v>24</v>
      </c>
      <c r="N70" s="7" t="s">
        <v>50</v>
      </c>
      <c r="O70" s="7" t="s">
        <v>48</v>
      </c>
      <c r="P70" s="10">
        <v>1</v>
      </c>
      <c r="Q70" s="7" t="s">
        <v>37</v>
      </c>
      <c r="R70" s="6" t="s">
        <v>51</v>
      </c>
      <c r="S70" s="7" t="s">
        <v>49</v>
      </c>
      <c r="T70" s="11">
        <v>1000000000</v>
      </c>
      <c r="U70" s="12">
        <v>44713</v>
      </c>
      <c r="V70" s="12">
        <v>44926</v>
      </c>
      <c r="W70" s="7" t="s">
        <v>33</v>
      </c>
      <c r="X70" s="7" t="s">
        <v>34</v>
      </c>
      <c r="Y70" s="7" t="s">
        <v>32</v>
      </c>
      <c r="Z70" s="21"/>
      <c r="AA70" s="21" t="s">
        <v>603</v>
      </c>
      <c r="AB70" s="21" t="s">
        <v>604</v>
      </c>
      <c r="AC70" s="36">
        <v>950148224</v>
      </c>
      <c r="AD70" s="36">
        <v>181287814</v>
      </c>
    </row>
    <row r="71" spans="1:30" ht="105" x14ac:dyDescent="0.25">
      <c r="A71" s="9">
        <v>71</v>
      </c>
      <c r="B71" s="7" t="s">
        <v>261</v>
      </c>
      <c r="C71" s="7" t="s">
        <v>262</v>
      </c>
      <c r="D71" s="7" t="s">
        <v>38</v>
      </c>
      <c r="E71" s="7" t="s">
        <v>262</v>
      </c>
      <c r="F71" s="7" t="s">
        <v>25</v>
      </c>
      <c r="G71" s="7" t="s">
        <v>263</v>
      </c>
      <c r="H71" s="7" t="s">
        <v>264</v>
      </c>
      <c r="I71" s="7" t="s">
        <v>265</v>
      </c>
      <c r="J71" s="7" t="s">
        <v>152</v>
      </c>
      <c r="K71" s="7" t="s">
        <v>24</v>
      </c>
      <c r="L71" s="7" t="s">
        <v>24</v>
      </c>
      <c r="M71" s="7" t="s">
        <v>24</v>
      </c>
      <c r="N71" s="7" t="s">
        <v>425</v>
      </c>
      <c r="O71" s="7" t="s">
        <v>266</v>
      </c>
      <c r="P71" s="10">
        <v>4</v>
      </c>
      <c r="Q71" s="7" t="s">
        <v>72</v>
      </c>
      <c r="R71" s="6" t="s">
        <v>426</v>
      </c>
      <c r="S71" s="7" t="s">
        <v>267</v>
      </c>
      <c r="T71" s="11">
        <v>0</v>
      </c>
      <c r="U71" s="12">
        <v>44562</v>
      </c>
      <c r="V71" s="12">
        <v>44926</v>
      </c>
      <c r="W71" s="7" t="s">
        <v>30</v>
      </c>
      <c r="X71" s="7" t="s">
        <v>31</v>
      </c>
      <c r="Y71" s="7" t="s">
        <v>12</v>
      </c>
      <c r="Z71" s="37"/>
      <c r="AA71" s="21" t="s">
        <v>613</v>
      </c>
      <c r="AB71" s="38" t="s">
        <v>499</v>
      </c>
      <c r="AC71" s="39">
        <v>0</v>
      </c>
      <c r="AD71" s="39">
        <v>0</v>
      </c>
    </row>
    <row r="72" spans="1:30" ht="90" x14ac:dyDescent="0.25">
      <c r="A72" s="9">
        <v>72</v>
      </c>
      <c r="B72" s="7" t="s">
        <v>261</v>
      </c>
      <c r="C72" s="7" t="s">
        <v>262</v>
      </c>
      <c r="D72" s="7" t="s">
        <v>38</v>
      </c>
      <c r="E72" s="7" t="s">
        <v>262</v>
      </c>
      <c r="F72" s="7" t="s">
        <v>25</v>
      </c>
      <c r="G72" s="7" t="s">
        <v>263</v>
      </c>
      <c r="H72" s="7" t="s">
        <v>268</v>
      </c>
      <c r="I72" s="7" t="s">
        <v>265</v>
      </c>
      <c r="J72" s="7" t="s">
        <v>152</v>
      </c>
      <c r="K72" s="7" t="s">
        <v>24</v>
      </c>
      <c r="L72" s="7" t="s">
        <v>24</v>
      </c>
      <c r="M72" s="7" t="s">
        <v>24</v>
      </c>
      <c r="N72" s="7" t="s">
        <v>269</v>
      </c>
      <c r="O72" s="7" t="s">
        <v>270</v>
      </c>
      <c r="P72" s="10">
        <v>98</v>
      </c>
      <c r="Q72" s="7" t="s">
        <v>29</v>
      </c>
      <c r="R72" s="6" t="s">
        <v>271</v>
      </c>
      <c r="S72" s="7" t="s">
        <v>272</v>
      </c>
      <c r="T72" s="11">
        <v>30215027700</v>
      </c>
      <c r="U72" s="12">
        <v>44562</v>
      </c>
      <c r="V72" s="12">
        <v>44926</v>
      </c>
      <c r="W72" s="7" t="s">
        <v>30</v>
      </c>
      <c r="X72" s="7" t="s">
        <v>91</v>
      </c>
      <c r="Y72" s="7" t="s">
        <v>12</v>
      </c>
      <c r="Z72" s="37" t="s">
        <v>614</v>
      </c>
      <c r="AA72" s="21" t="s">
        <v>615</v>
      </c>
      <c r="AB72" s="21" t="s">
        <v>500</v>
      </c>
      <c r="AC72" s="40">
        <v>22800584230</v>
      </c>
      <c r="AD72" s="40">
        <v>12155579648</v>
      </c>
    </row>
    <row r="73" spans="1:30" ht="60" x14ac:dyDescent="0.25">
      <c r="A73" s="9">
        <v>73</v>
      </c>
      <c r="B73" s="7" t="s">
        <v>261</v>
      </c>
      <c r="C73" s="7" t="s">
        <v>262</v>
      </c>
      <c r="D73" s="7" t="s">
        <v>38</v>
      </c>
      <c r="E73" s="7" t="s">
        <v>262</v>
      </c>
      <c r="F73" s="7" t="s">
        <v>25</v>
      </c>
      <c r="G73" s="7" t="s">
        <v>263</v>
      </c>
      <c r="H73" s="7" t="s">
        <v>268</v>
      </c>
      <c r="I73" s="7" t="s">
        <v>265</v>
      </c>
      <c r="J73" s="7" t="s">
        <v>152</v>
      </c>
      <c r="K73" s="7" t="s">
        <v>24</v>
      </c>
      <c r="L73" s="7" t="s">
        <v>24</v>
      </c>
      <c r="M73" s="7" t="s">
        <v>24</v>
      </c>
      <c r="N73" s="7" t="s">
        <v>273</v>
      </c>
      <c r="O73" s="7" t="s">
        <v>274</v>
      </c>
      <c r="P73" s="10">
        <v>98</v>
      </c>
      <c r="Q73" s="7" t="s">
        <v>29</v>
      </c>
      <c r="R73" s="6" t="s">
        <v>275</v>
      </c>
      <c r="S73" s="7" t="s">
        <v>284</v>
      </c>
      <c r="T73" s="11">
        <v>0</v>
      </c>
      <c r="U73" s="12">
        <v>44562</v>
      </c>
      <c r="V73" s="12">
        <v>44926</v>
      </c>
      <c r="W73" s="7" t="s">
        <v>30</v>
      </c>
      <c r="X73" s="7" t="s">
        <v>91</v>
      </c>
      <c r="Y73" s="7" t="s">
        <v>32</v>
      </c>
      <c r="Z73" s="37" t="s">
        <v>616</v>
      </c>
      <c r="AA73" s="21" t="s">
        <v>617</v>
      </c>
      <c r="AB73" s="21" t="s">
        <v>499</v>
      </c>
      <c r="AC73" s="39">
        <v>0</v>
      </c>
      <c r="AD73" s="39">
        <v>0</v>
      </c>
    </row>
    <row r="74" spans="1:30" ht="75.75" customHeight="1" x14ac:dyDescent="0.25">
      <c r="A74" s="9">
        <v>74</v>
      </c>
      <c r="B74" s="7" t="s">
        <v>261</v>
      </c>
      <c r="C74" s="7" t="s">
        <v>262</v>
      </c>
      <c r="D74" s="7" t="s">
        <v>38</v>
      </c>
      <c r="E74" s="7" t="s">
        <v>262</v>
      </c>
      <c r="F74" s="7" t="s">
        <v>25</v>
      </c>
      <c r="G74" s="7" t="s">
        <v>263</v>
      </c>
      <c r="H74" s="7" t="s">
        <v>268</v>
      </c>
      <c r="I74" s="7" t="s">
        <v>265</v>
      </c>
      <c r="J74" s="7" t="s">
        <v>152</v>
      </c>
      <c r="K74" s="7" t="s">
        <v>24</v>
      </c>
      <c r="L74" s="7" t="s">
        <v>24</v>
      </c>
      <c r="M74" s="7" t="s">
        <v>24</v>
      </c>
      <c r="N74" s="7" t="s">
        <v>276</v>
      </c>
      <c r="O74" s="7" t="s">
        <v>277</v>
      </c>
      <c r="P74" s="10">
        <v>98</v>
      </c>
      <c r="Q74" s="7" t="s">
        <v>29</v>
      </c>
      <c r="R74" s="6" t="s">
        <v>278</v>
      </c>
      <c r="S74" s="7" t="s">
        <v>284</v>
      </c>
      <c r="T74" s="11">
        <v>435514000</v>
      </c>
      <c r="U74" s="12">
        <v>44562</v>
      </c>
      <c r="V74" s="12">
        <v>44926</v>
      </c>
      <c r="W74" s="7" t="s">
        <v>30</v>
      </c>
      <c r="X74" s="7" t="s">
        <v>91</v>
      </c>
      <c r="Y74" s="7" t="s">
        <v>32</v>
      </c>
      <c r="Z74" s="37" t="s">
        <v>618</v>
      </c>
      <c r="AA74" s="21" t="s">
        <v>619</v>
      </c>
      <c r="AB74" s="21" t="s">
        <v>500</v>
      </c>
      <c r="AC74" s="39">
        <v>200000000</v>
      </c>
      <c r="AD74" s="39">
        <v>0</v>
      </c>
    </row>
    <row r="75" spans="1:30" ht="60" x14ac:dyDescent="0.25">
      <c r="A75" s="9">
        <v>75</v>
      </c>
      <c r="B75" s="7" t="s">
        <v>261</v>
      </c>
      <c r="C75" s="7" t="s">
        <v>262</v>
      </c>
      <c r="D75" s="7" t="s">
        <v>38</v>
      </c>
      <c r="E75" s="7" t="s">
        <v>262</v>
      </c>
      <c r="F75" s="7" t="s">
        <v>25</v>
      </c>
      <c r="G75" s="7" t="s">
        <v>263</v>
      </c>
      <c r="H75" s="7" t="s">
        <v>268</v>
      </c>
      <c r="I75" s="7" t="s">
        <v>265</v>
      </c>
      <c r="J75" s="7" t="s">
        <v>152</v>
      </c>
      <c r="K75" s="7" t="s">
        <v>24</v>
      </c>
      <c r="L75" s="7" t="s">
        <v>24</v>
      </c>
      <c r="M75" s="7" t="s">
        <v>24</v>
      </c>
      <c r="N75" s="7" t="s">
        <v>279</v>
      </c>
      <c r="O75" s="7" t="s">
        <v>280</v>
      </c>
      <c r="P75" s="10">
        <v>98</v>
      </c>
      <c r="Q75" s="7" t="s">
        <v>29</v>
      </c>
      <c r="R75" s="6" t="s">
        <v>281</v>
      </c>
      <c r="S75" s="7" t="s">
        <v>284</v>
      </c>
      <c r="T75" s="11">
        <v>370000000</v>
      </c>
      <c r="U75" s="12">
        <v>44593</v>
      </c>
      <c r="V75" s="12">
        <v>44926</v>
      </c>
      <c r="W75" s="7" t="s">
        <v>30</v>
      </c>
      <c r="X75" s="7" t="s">
        <v>91</v>
      </c>
      <c r="Y75" s="7" t="s">
        <v>32</v>
      </c>
      <c r="Z75" s="37" t="s">
        <v>620</v>
      </c>
      <c r="AA75" s="21" t="s">
        <v>621</v>
      </c>
      <c r="AB75" s="21" t="s">
        <v>499</v>
      </c>
      <c r="AC75" s="39">
        <v>0</v>
      </c>
      <c r="AD75" s="39">
        <v>0</v>
      </c>
    </row>
    <row r="76" spans="1:30" ht="60" x14ac:dyDescent="0.25">
      <c r="A76" s="9">
        <v>76</v>
      </c>
      <c r="B76" s="7" t="s">
        <v>261</v>
      </c>
      <c r="C76" s="7" t="s">
        <v>262</v>
      </c>
      <c r="D76" s="7" t="s">
        <v>38</v>
      </c>
      <c r="E76" s="7" t="s">
        <v>262</v>
      </c>
      <c r="F76" s="7" t="s">
        <v>25</v>
      </c>
      <c r="G76" s="7" t="s">
        <v>263</v>
      </c>
      <c r="H76" s="7" t="s">
        <v>268</v>
      </c>
      <c r="I76" s="7" t="s">
        <v>265</v>
      </c>
      <c r="J76" s="7" t="s">
        <v>152</v>
      </c>
      <c r="K76" s="7" t="s">
        <v>24</v>
      </c>
      <c r="L76" s="7" t="s">
        <v>24</v>
      </c>
      <c r="M76" s="7" t="s">
        <v>24</v>
      </c>
      <c r="N76" s="7" t="s">
        <v>282</v>
      </c>
      <c r="O76" s="7" t="s">
        <v>427</v>
      </c>
      <c r="P76" s="10">
        <v>98</v>
      </c>
      <c r="Q76" s="7" t="s">
        <v>29</v>
      </c>
      <c r="R76" s="6" t="s">
        <v>283</v>
      </c>
      <c r="S76" s="7" t="s">
        <v>284</v>
      </c>
      <c r="T76" s="11">
        <v>27126252000</v>
      </c>
      <c r="U76" s="12">
        <v>44211</v>
      </c>
      <c r="V76" s="12">
        <v>44561</v>
      </c>
      <c r="W76" s="7" t="s">
        <v>30</v>
      </c>
      <c r="X76" s="7" t="s">
        <v>91</v>
      </c>
      <c r="Y76" s="7" t="s">
        <v>32</v>
      </c>
      <c r="Z76" s="37" t="s">
        <v>616</v>
      </c>
      <c r="AA76" s="21" t="s">
        <v>622</v>
      </c>
      <c r="AB76" s="41" t="s">
        <v>500</v>
      </c>
      <c r="AC76" s="39">
        <v>21621798400</v>
      </c>
      <c r="AD76" s="39">
        <v>8940823996</v>
      </c>
    </row>
    <row r="77" spans="1:30" ht="45" x14ac:dyDescent="0.25">
      <c r="A77" s="9">
        <v>77</v>
      </c>
      <c r="B77" s="4" t="s">
        <v>298</v>
      </c>
      <c r="C77" s="4" t="s">
        <v>36</v>
      </c>
      <c r="D77" s="4" t="s">
        <v>38</v>
      </c>
      <c r="E77" s="4" t="s">
        <v>39</v>
      </c>
      <c r="F77" s="4" t="s">
        <v>62</v>
      </c>
      <c r="G77" s="4" t="s">
        <v>300</v>
      </c>
      <c r="H77" s="4" t="s">
        <v>390</v>
      </c>
      <c r="I77" s="4" t="s">
        <v>65</v>
      </c>
      <c r="J77" s="4" t="s">
        <v>391</v>
      </c>
      <c r="K77" s="4" t="s">
        <v>24</v>
      </c>
      <c r="L77" s="4" t="s">
        <v>24</v>
      </c>
      <c r="M77" s="4" t="s">
        <v>24</v>
      </c>
      <c r="N77" s="21" t="s">
        <v>392</v>
      </c>
      <c r="O77" s="21" t="s">
        <v>393</v>
      </c>
      <c r="P77" s="2">
        <v>63334</v>
      </c>
      <c r="Q77" s="4" t="s">
        <v>306</v>
      </c>
      <c r="R77" s="3" t="s">
        <v>428</v>
      </c>
      <c r="S77" s="21" t="s">
        <v>394</v>
      </c>
      <c r="T77" s="5">
        <v>0</v>
      </c>
      <c r="U77" s="12">
        <v>44562</v>
      </c>
      <c r="V77" s="12">
        <v>44926</v>
      </c>
      <c r="W77" s="4" t="s">
        <v>33</v>
      </c>
      <c r="X77" s="4" t="s">
        <v>34</v>
      </c>
      <c r="Y77" s="4" t="s">
        <v>12</v>
      </c>
      <c r="Z77" s="42">
        <v>497273.73599999998</v>
      </c>
      <c r="AA77" s="43" t="s">
        <v>503</v>
      </c>
      <c r="AB77" s="4" t="s">
        <v>502</v>
      </c>
      <c r="AC77" s="42">
        <v>497273.73599999998</v>
      </c>
      <c r="AD77" s="42">
        <v>497273.73599999998</v>
      </c>
    </row>
    <row r="78" spans="1:30" ht="60" x14ac:dyDescent="0.25">
      <c r="A78" s="9">
        <v>78</v>
      </c>
      <c r="B78" s="1" t="s">
        <v>261</v>
      </c>
      <c r="C78" s="1" t="s">
        <v>262</v>
      </c>
      <c r="D78" s="1" t="s">
        <v>38</v>
      </c>
      <c r="E78" s="1" t="s">
        <v>262</v>
      </c>
      <c r="F78" s="1" t="s">
        <v>25</v>
      </c>
      <c r="G78" s="1" t="s">
        <v>263</v>
      </c>
      <c r="H78" s="1" t="s">
        <v>395</v>
      </c>
      <c r="I78" s="1" t="s">
        <v>265</v>
      </c>
      <c r="J78" s="1" t="s">
        <v>35</v>
      </c>
      <c r="K78" s="1" t="s">
        <v>24</v>
      </c>
      <c r="L78" s="1" t="s">
        <v>24</v>
      </c>
      <c r="M78" s="1" t="s">
        <v>24</v>
      </c>
      <c r="N78" s="1" t="s">
        <v>396</v>
      </c>
      <c r="O78" s="1" t="s">
        <v>397</v>
      </c>
      <c r="P78" s="1">
        <v>98</v>
      </c>
      <c r="Q78" s="1" t="s">
        <v>29</v>
      </c>
      <c r="R78" s="1" t="s">
        <v>398</v>
      </c>
      <c r="S78" s="1" t="s">
        <v>399</v>
      </c>
      <c r="U78" s="12">
        <v>44562</v>
      </c>
      <c r="V78" s="12">
        <v>44926</v>
      </c>
      <c r="W78" s="1" t="s">
        <v>30</v>
      </c>
      <c r="X78" s="1" t="s">
        <v>31</v>
      </c>
      <c r="Y78" s="1" t="s">
        <v>12</v>
      </c>
      <c r="Z78" s="21"/>
      <c r="AA78" s="21" t="s">
        <v>501</v>
      </c>
      <c r="AB78" s="38" t="s">
        <v>499</v>
      </c>
      <c r="AC78" s="39">
        <v>354552822</v>
      </c>
      <c r="AD78" s="39">
        <v>118184274</v>
      </c>
    </row>
    <row r="79" spans="1:30" ht="135" x14ac:dyDescent="0.25">
      <c r="A79" s="9">
        <v>79</v>
      </c>
      <c r="B79" s="7" t="s">
        <v>128</v>
      </c>
      <c r="C79" s="7" t="s">
        <v>36</v>
      </c>
      <c r="D79" s="7" t="s">
        <v>129</v>
      </c>
      <c r="E79" s="7" t="s">
        <v>24</v>
      </c>
      <c r="F79" s="7" t="s">
        <v>25</v>
      </c>
      <c r="G79" s="7" t="s">
        <v>26</v>
      </c>
      <c r="H79" s="7" t="s">
        <v>28</v>
      </c>
      <c r="I79" s="7" t="s">
        <v>27</v>
      </c>
      <c r="J79" s="7" t="s">
        <v>35</v>
      </c>
      <c r="K79" s="7" t="s">
        <v>24</v>
      </c>
      <c r="L79" s="7" t="s">
        <v>24</v>
      </c>
      <c r="M79" s="7" t="s">
        <v>24</v>
      </c>
      <c r="N79" s="7" t="s">
        <v>118</v>
      </c>
      <c r="O79" s="18" t="s">
        <v>127</v>
      </c>
      <c r="P79" s="10">
        <v>90</v>
      </c>
      <c r="Q79" s="7" t="s">
        <v>29</v>
      </c>
      <c r="R79" s="6" t="s">
        <v>130</v>
      </c>
      <c r="S79" s="7" t="s">
        <v>131</v>
      </c>
      <c r="T79" s="11">
        <v>132000000</v>
      </c>
      <c r="U79" s="12">
        <v>44562</v>
      </c>
      <c r="V79" s="12">
        <v>44926</v>
      </c>
      <c r="W79" s="7" t="s">
        <v>33</v>
      </c>
      <c r="X79" s="7" t="s">
        <v>31</v>
      </c>
      <c r="Y79" s="7" t="s">
        <v>32</v>
      </c>
      <c r="Z79" s="21"/>
      <c r="AA79" s="21"/>
      <c r="AB79" s="21"/>
      <c r="AC79" s="36"/>
      <c r="AD79" s="36"/>
    </row>
    <row r="80" spans="1:30" ht="60" x14ac:dyDescent="0.25">
      <c r="A80" s="9">
        <v>80</v>
      </c>
      <c r="B80" s="7" t="s">
        <v>128</v>
      </c>
      <c r="C80" s="7" t="s">
        <v>36</v>
      </c>
      <c r="D80" s="7" t="s">
        <v>129</v>
      </c>
      <c r="E80" s="7" t="s">
        <v>24</v>
      </c>
      <c r="F80" s="7" t="s">
        <v>25</v>
      </c>
      <c r="G80" s="7" t="s">
        <v>26</v>
      </c>
      <c r="H80" s="7" t="s">
        <v>28</v>
      </c>
      <c r="I80" s="7" t="s">
        <v>27</v>
      </c>
      <c r="J80" s="7" t="s">
        <v>35</v>
      </c>
      <c r="K80" s="7" t="s">
        <v>24</v>
      </c>
      <c r="L80" s="7" t="s">
        <v>24</v>
      </c>
      <c r="M80" s="7" t="s">
        <v>24</v>
      </c>
      <c r="N80" s="7" t="s">
        <v>119</v>
      </c>
      <c r="O80" s="7" t="s">
        <v>123</v>
      </c>
      <c r="P80" s="10">
        <v>95</v>
      </c>
      <c r="Q80" s="7" t="s">
        <v>29</v>
      </c>
      <c r="R80" s="6" t="s">
        <v>132</v>
      </c>
      <c r="S80" s="7" t="s">
        <v>133</v>
      </c>
      <c r="T80" s="11">
        <v>66000000</v>
      </c>
      <c r="U80" s="12">
        <v>44562</v>
      </c>
      <c r="V80" s="12">
        <v>44926</v>
      </c>
      <c r="W80" s="7" t="s">
        <v>33</v>
      </c>
      <c r="X80" s="7" t="s">
        <v>98</v>
      </c>
      <c r="Y80" s="7" t="s">
        <v>32</v>
      </c>
      <c r="Z80" s="37" t="s">
        <v>495</v>
      </c>
      <c r="AA80" s="21" t="s">
        <v>674</v>
      </c>
      <c r="AB80" s="21"/>
      <c r="AC80" s="36">
        <v>16133333</v>
      </c>
      <c r="AD80" s="36">
        <v>16133333</v>
      </c>
    </row>
    <row r="81" spans="1:30" ht="105" x14ac:dyDescent="0.25">
      <c r="A81" s="9">
        <v>81</v>
      </c>
      <c r="B81" s="7" t="s">
        <v>128</v>
      </c>
      <c r="C81" s="7" t="s">
        <v>36</v>
      </c>
      <c r="D81" s="7" t="s">
        <v>129</v>
      </c>
      <c r="E81" s="7" t="s">
        <v>24</v>
      </c>
      <c r="F81" s="7" t="s">
        <v>25</v>
      </c>
      <c r="G81" s="7" t="s">
        <v>26</v>
      </c>
      <c r="H81" s="7" t="s">
        <v>28</v>
      </c>
      <c r="I81" s="7" t="s">
        <v>27</v>
      </c>
      <c r="J81" s="7" t="s">
        <v>35</v>
      </c>
      <c r="K81" s="7" t="s">
        <v>24</v>
      </c>
      <c r="L81" s="7" t="s">
        <v>24</v>
      </c>
      <c r="M81" s="7" t="s">
        <v>24</v>
      </c>
      <c r="N81" s="7" t="s">
        <v>120</v>
      </c>
      <c r="O81" s="7" t="s">
        <v>124</v>
      </c>
      <c r="P81" s="10">
        <v>90</v>
      </c>
      <c r="Q81" s="7" t="s">
        <v>29</v>
      </c>
      <c r="R81" s="6" t="s">
        <v>134</v>
      </c>
      <c r="S81" s="7" t="s">
        <v>135</v>
      </c>
      <c r="T81" s="11">
        <v>289080000</v>
      </c>
      <c r="U81" s="12">
        <v>44562</v>
      </c>
      <c r="V81" s="12">
        <v>44926</v>
      </c>
      <c r="W81" s="7" t="s">
        <v>33</v>
      </c>
      <c r="X81" s="7" t="s">
        <v>34</v>
      </c>
      <c r="Y81" s="7" t="s">
        <v>32</v>
      </c>
      <c r="Z81" s="37"/>
      <c r="AA81" s="21"/>
      <c r="AB81" s="21"/>
      <c r="AC81" s="21"/>
      <c r="AD81" s="21"/>
    </row>
    <row r="82" spans="1:30" ht="60" x14ac:dyDescent="0.25">
      <c r="A82" s="9">
        <v>82</v>
      </c>
      <c r="B82" s="7" t="s">
        <v>128</v>
      </c>
      <c r="C82" s="7" t="s">
        <v>36</v>
      </c>
      <c r="D82" s="7" t="s">
        <v>129</v>
      </c>
      <c r="E82" s="7" t="s">
        <v>24</v>
      </c>
      <c r="F82" s="7" t="s">
        <v>25</v>
      </c>
      <c r="G82" s="7" t="s">
        <v>26</v>
      </c>
      <c r="H82" s="7" t="s">
        <v>28</v>
      </c>
      <c r="I82" s="7" t="s">
        <v>27</v>
      </c>
      <c r="J82" s="7" t="s">
        <v>35</v>
      </c>
      <c r="K82" s="7" t="s">
        <v>24</v>
      </c>
      <c r="L82" s="7" t="s">
        <v>24</v>
      </c>
      <c r="M82" s="7" t="s">
        <v>24</v>
      </c>
      <c r="N82" s="7" t="s">
        <v>121</v>
      </c>
      <c r="O82" s="7" t="s">
        <v>125</v>
      </c>
      <c r="P82" s="10">
        <v>95</v>
      </c>
      <c r="Q82" s="7" t="s">
        <v>29</v>
      </c>
      <c r="R82" s="33" t="s">
        <v>608</v>
      </c>
      <c r="S82" s="7" t="s">
        <v>609</v>
      </c>
      <c r="T82" s="11">
        <v>132000000</v>
      </c>
      <c r="U82" s="12">
        <v>44562</v>
      </c>
      <c r="V82" s="12">
        <v>44926</v>
      </c>
      <c r="W82" s="7" t="s">
        <v>33</v>
      </c>
      <c r="X82" s="7" t="s">
        <v>91</v>
      </c>
      <c r="Y82" s="7" t="s">
        <v>32</v>
      </c>
      <c r="Z82" s="37" t="s">
        <v>495</v>
      </c>
      <c r="AA82" s="21" t="s">
        <v>605</v>
      </c>
      <c r="AB82" s="21" t="s">
        <v>606</v>
      </c>
      <c r="AC82" s="36">
        <v>38133333</v>
      </c>
      <c r="AD82" s="36">
        <v>38133333</v>
      </c>
    </row>
    <row r="83" spans="1:30" ht="60" x14ac:dyDescent="0.25">
      <c r="A83" s="9">
        <v>83</v>
      </c>
      <c r="B83" s="7" t="s">
        <v>128</v>
      </c>
      <c r="C83" s="7" t="s">
        <v>36</v>
      </c>
      <c r="D83" s="7" t="s">
        <v>129</v>
      </c>
      <c r="E83" s="7" t="s">
        <v>24</v>
      </c>
      <c r="F83" s="7" t="s">
        <v>25</v>
      </c>
      <c r="G83" s="7" t="s">
        <v>26</v>
      </c>
      <c r="H83" s="7" t="s">
        <v>28</v>
      </c>
      <c r="I83" s="7" t="s">
        <v>27</v>
      </c>
      <c r="J83" s="7" t="s">
        <v>35</v>
      </c>
      <c r="K83" s="7" t="s">
        <v>24</v>
      </c>
      <c r="L83" s="7" t="s">
        <v>24</v>
      </c>
      <c r="M83" s="7" t="s">
        <v>24</v>
      </c>
      <c r="N83" s="7" t="s">
        <v>122</v>
      </c>
      <c r="O83" s="7" t="s">
        <v>126</v>
      </c>
      <c r="P83" s="10">
        <v>95</v>
      </c>
      <c r="Q83" s="7" t="s">
        <v>29</v>
      </c>
      <c r="R83" s="33" t="s">
        <v>610</v>
      </c>
      <c r="S83" s="7" t="s">
        <v>611</v>
      </c>
      <c r="T83" s="11">
        <v>198000000</v>
      </c>
      <c r="U83" s="12">
        <v>44562</v>
      </c>
      <c r="V83" s="12">
        <v>44926</v>
      </c>
      <c r="W83" s="7" t="s">
        <v>33</v>
      </c>
      <c r="X83" s="7" t="s">
        <v>194</v>
      </c>
      <c r="Y83" s="7" t="s">
        <v>32</v>
      </c>
      <c r="Z83" s="37" t="s">
        <v>495</v>
      </c>
      <c r="AA83" s="21" t="s">
        <v>607</v>
      </c>
      <c r="AB83" s="21"/>
      <c r="AC83" s="36">
        <v>36020781</v>
      </c>
      <c r="AD83" s="36">
        <v>36020781</v>
      </c>
    </row>
    <row r="84" spans="1:30" ht="60" x14ac:dyDescent="0.25">
      <c r="A84" s="9">
        <v>84</v>
      </c>
      <c r="B84" s="7" t="s">
        <v>209</v>
      </c>
      <c r="C84" s="7" t="s">
        <v>36</v>
      </c>
      <c r="D84" s="7" t="s">
        <v>210</v>
      </c>
      <c r="E84" s="7" t="s">
        <v>24</v>
      </c>
      <c r="F84" s="7" t="s">
        <v>42</v>
      </c>
      <c r="G84" s="7" t="s">
        <v>43</v>
      </c>
      <c r="H84" s="7" t="s">
        <v>24</v>
      </c>
      <c r="I84" s="7" t="s">
        <v>211</v>
      </c>
      <c r="J84" s="7" t="s">
        <v>66</v>
      </c>
      <c r="K84" s="7" t="s">
        <v>212</v>
      </c>
      <c r="L84" s="17" t="s">
        <v>214</v>
      </c>
      <c r="M84" s="7" t="s">
        <v>213</v>
      </c>
      <c r="N84" s="7" t="s">
        <v>214</v>
      </c>
      <c r="O84" s="21" t="s">
        <v>216</v>
      </c>
      <c r="P84" s="25">
        <v>1</v>
      </c>
      <c r="Q84" s="21" t="s">
        <v>37</v>
      </c>
      <c r="R84" s="3" t="s">
        <v>215</v>
      </c>
      <c r="S84" s="21" t="s">
        <v>217</v>
      </c>
      <c r="T84" s="23">
        <v>600000000</v>
      </c>
      <c r="U84" s="24">
        <v>44562</v>
      </c>
      <c r="V84" s="24">
        <v>44926</v>
      </c>
      <c r="W84" s="21" t="s">
        <v>33</v>
      </c>
      <c r="X84" s="21" t="s">
        <v>98</v>
      </c>
      <c r="Y84" s="21" t="s">
        <v>32</v>
      </c>
      <c r="Z84" s="58" t="s">
        <v>498</v>
      </c>
      <c r="AA84" s="21" t="s">
        <v>657</v>
      </c>
      <c r="AB84" s="21" t="s">
        <v>658</v>
      </c>
      <c r="AC84" s="59">
        <v>0</v>
      </c>
      <c r="AD84" s="59">
        <v>0</v>
      </c>
    </row>
    <row r="85" spans="1:30" ht="120" x14ac:dyDescent="0.25">
      <c r="A85" s="9">
        <v>85</v>
      </c>
      <c r="B85" s="7" t="s">
        <v>209</v>
      </c>
      <c r="C85" s="7" t="s">
        <v>36</v>
      </c>
      <c r="D85" s="7" t="s">
        <v>210</v>
      </c>
      <c r="E85" s="7" t="s">
        <v>24</v>
      </c>
      <c r="F85" s="7" t="s">
        <v>42</v>
      </c>
      <c r="G85" s="7" t="s">
        <v>43</v>
      </c>
      <c r="H85" s="7" t="s">
        <v>24</v>
      </c>
      <c r="I85" s="7" t="s">
        <v>211</v>
      </c>
      <c r="J85" s="7" t="s">
        <v>66</v>
      </c>
      <c r="K85" s="7" t="s">
        <v>212</v>
      </c>
      <c r="L85" s="17" t="s">
        <v>219</v>
      </c>
      <c r="M85" s="17" t="s">
        <v>220</v>
      </c>
      <c r="N85" s="7" t="s">
        <v>218</v>
      </c>
      <c r="O85" s="21" t="s">
        <v>222</v>
      </c>
      <c r="P85" s="25">
        <v>1</v>
      </c>
      <c r="Q85" s="21" t="s">
        <v>37</v>
      </c>
      <c r="R85" s="3" t="s">
        <v>547</v>
      </c>
      <c r="S85" s="3" t="s">
        <v>548</v>
      </c>
      <c r="T85" s="23">
        <v>600000000</v>
      </c>
      <c r="U85" s="24">
        <v>44562</v>
      </c>
      <c r="V85" s="24">
        <v>44926</v>
      </c>
      <c r="W85" s="21" t="s">
        <v>33</v>
      </c>
      <c r="X85" s="21" t="s">
        <v>98</v>
      </c>
      <c r="Y85" s="21" t="s">
        <v>32</v>
      </c>
      <c r="Z85" s="58" t="s">
        <v>498</v>
      </c>
      <c r="AA85" s="21" t="s">
        <v>659</v>
      </c>
      <c r="AB85" s="21" t="s">
        <v>546</v>
      </c>
      <c r="AC85" s="59">
        <v>0</v>
      </c>
      <c r="AD85" s="59">
        <v>0</v>
      </c>
    </row>
    <row r="86" spans="1:30" ht="85.5" x14ac:dyDescent="0.25">
      <c r="A86" s="9">
        <v>86</v>
      </c>
      <c r="B86" s="7" t="s">
        <v>209</v>
      </c>
      <c r="C86" s="7" t="s">
        <v>36</v>
      </c>
      <c r="D86" s="7" t="s">
        <v>210</v>
      </c>
      <c r="E86" s="7" t="s">
        <v>24</v>
      </c>
      <c r="F86" s="7" t="s">
        <v>42</v>
      </c>
      <c r="G86" s="7" t="s">
        <v>43</v>
      </c>
      <c r="H86" s="7" t="s">
        <v>24</v>
      </c>
      <c r="I86" s="7" t="s">
        <v>211</v>
      </c>
      <c r="J86" s="7" t="s">
        <v>66</v>
      </c>
      <c r="K86" s="7" t="s">
        <v>212</v>
      </c>
      <c r="L86" s="17" t="s">
        <v>219</v>
      </c>
      <c r="M86" s="17" t="s">
        <v>221</v>
      </c>
      <c r="N86" s="7" t="s">
        <v>218</v>
      </c>
      <c r="O86" s="21" t="s">
        <v>223</v>
      </c>
      <c r="P86" s="25">
        <v>1</v>
      </c>
      <c r="Q86" s="21" t="s">
        <v>37</v>
      </c>
      <c r="R86" s="3" t="s">
        <v>549</v>
      </c>
      <c r="S86" s="3" t="s">
        <v>548</v>
      </c>
      <c r="T86" s="23">
        <v>500000000</v>
      </c>
      <c r="U86" s="24">
        <v>44562</v>
      </c>
      <c r="V86" s="24">
        <v>44926</v>
      </c>
      <c r="W86" s="21" t="s">
        <v>33</v>
      </c>
      <c r="X86" s="21" t="s">
        <v>98</v>
      </c>
      <c r="Y86" s="21" t="s">
        <v>32</v>
      </c>
      <c r="Z86" s="58" t="s">
        <v>498</v>
      </c>
      <c r="AA86" s="21" t="s">
        <v>660</v>
      </c>
      <c r="AB86" s="21" t="s">
        <v>546</v>
      </c>
      <c r="AC86" s="59">
        <v>0</v>
      </c>
      <c r="AD86" s="59">
        <v>0</v>
      </c>
    </row>
    <row r="87" spans="1:30" ht="85.5" x14ac:dyDescent="0.25">
      <c r="A87" s="9">
        <v>87</v>
      </c>
      <c r="B87" s="7" t="s">
        <v>209</v>
      </c>
      <c r="C87" s="7" t="s">
        <v>36</v>
      </c>
      <c r="D87" s="7" t="s">
        <v>210</v>
      </c>
      <c r="E87" s="7" t="s">
        <v>24</v>
      </c>
      <c r="F87" s="7" t="s">
        <v>42</v>
      </c>
      <c r="G87" s="7" t="s">
        <v>43</v>
      </c>
      <c r="H87" s="7" t="s">
        <v>24</v>
      </c>
      <c r="I87" s="7" t="s">
        <v>211</v>
      </c>
      <c r="J87" s="7" t="s">
        <v>66</v>
      </c>
      <c r="K87" s="7" t="s">
        <v>212</v>
      </c>
      <c r="L87" s="17" t="s">
        <v>219</v>
      </c>
      <c r="M87" s="17" t="s">
        <v>221</v>
      </c>
      <c r="N87" s="7" t="s">
        <v>218</v>
      </c>
      <c r="O87" s="21" t="s">
        <v>224</v>
      </c>
      <c r="P87" s="25">
        <v>1</v>
      </c>
      <c r="Q87" s="21" t="s">
        <v>37</v>
      </c>
      <c r="R87" s="3" t="s">
        <v>550</v>
      </c>
      <c r="S87" s="3" t="s">
        <v>548</v>
      </c>
      <c r="T87" s="23">
        <v>600000000</v>
      </c>
      <c r="U87" s="24">
        <v>44562</v>
      </c>
      <c r="V87" s="24">
        <v>44926</v>
      </c>
      <c r="W87" s="21" t="s">
        <v>33</v>
      </c>
      <c r="X87" s="21" t="s">
        <v>98</v>
      </c>
      <c r="Y87" s="21" t="s">
        <v>32</v>
      </c>
      <c r="Z87" s="58" t="s">
        <v>498</v>
      </c>
      <c r="AA87" s="21" t="s">
        <v>661</v>
      </c>
      <c r="AB87" s="21" t="s">
        <v>546</v>
      </c>
      <c r="AC87" s="60">
        <v>0</v>
      </c>
      <c r="AD87" s="60">
        <v>0</v>
      </c>
    </row>
    <row r="88" spans="1:30" ht="85.5" x14ac:dyDescent="0.25">
      <c r="A88" s="9">
        <v>88</v>
      </c>
      <c r="B88" s="7" t="s">
        <v>209</v>
      </c>
      <c r="C88" s="7" t="s">
        <v>36</v>
      </c>
      <c r="D88" s="7" t="s">
        <v>210</v>
      </c>
      <c r="E88" s="7" t="s">
        <v>24</v>
      </c>
      <c r="F88" s="7" t="s">
        <v>42</v>
      </c>
      <c r="G88" s="7" t="s">
        <v>43</v>
      </c>
      <c r="H88" s="7" t="s">
        <v>24</v>
      </c>
      <c r="I88" s="7" t="s">
        <v>211</v>
      </c>
      <c r="J88" s="7" t="s">
        <v>66</v>
      </c>
      <c r="K88" s="7" t="s">
        <v>212</v>
      </c>
      <c r="L88" s="17" t="s">
        <v>219</v>
      </c>
      <c r="M88" s="17" t="s">
        <v>221</v>
      </c>
      <c r="N88" s="7" t="s">
        <v>218</v>
      </c>
      <c r="O88" s="21" t="s">
        <v>225</v>
      </c>
      <c r="P88" s="25">
        <v>1</v>
      </c>
      <c r="Q88" s="21" t="s">
        <v>37</v>
      </c>
      <c r="R88" s="3" t="s">
        <v>551</v>
      </c>
      <c r="S88" s="3" t="s">
        <v>548</v>
      </c>
      <c r="T88" s="23">
        <v>800000000</v>
      </c>
      <c r="U88" s="24">
        <v>44562</v>
      </c>
      <c r="V88" s="24">
        <v>44926</v>
      </c>
      <c r="W88" s="21" t="s">
        <v>33</v>
      </c>
      <c r="X88" s="21" t="s">
        <v>98</v>
      </c>
      <c r="Y88" s="21" t="s">
        <v>32</v>
      </c>
      <c r="Z88" s="58" t="s">
        <v>498</v>
      </c>
      <c r="AA88" s="21" t="s">
        <v>661</v>
      </c>
      <c r="AB88" s="21" t="s">
        <v>546</v>
      </c>
      <c r="AC88" s="60">
        <v>0</v>
      </c>
      <c r="AD88" s="60">
        <v>0</v>
      </c>
    </row>
    <row r="89" spans="1:30" ht="105" x14ac:dyDescent="0.25">
      <c r="A89" s="9">
        <v>89</v>
      </c>
      <c r="B89" s="7" t="s">
        <v>209</v>
      </c>
      <c r="C89" s="7" t="s">
        <v>36</v>
      </c>
      <c r="D89" s="7" t="s">
        <v>210</v>
      </c>
      <c r="E89" s="7" t="s">
        <v>24</v>
      </c>
      <c r="F89" s="7" t="s">
        <v>42</v>
      </c>
      <c r="G89" s="7" t="s">
        <v>43</v>
      </c>
      <c r="H89" s="7" t="s">
        <v>24</v>
      </c>
      <c r="I89" s="7" t="s">
        <v>211</v>
      </c>
      <c r="J89" s="7" t="s">
        <v>66</v>
      </c>
      <c r="K89" s="7" t="s">
        <v>212</v>
      </c>
      <c r="L89" s="17" t="s">
        <v>219</v>
      </c>
      <c r="M89" s="17" t="s">
        <v>221</v>
      </c>
      <c r="N89" s="7" t="s">
        <v>218</v>
      </c>
      <c r="O89" s="21" t="s">
        <v>226</v>
      </c>
      <c r="P89" s="25">
        <v>1</v>
      </c>
      <c r="Q89" s="21" t="s">
        <v>37</v>
      </c>
      <c r="R89" s="3" t="s">
        <v>552</v>
      </c>
      <c r="S89" s="3" t="s">
        <v>548</v>
      </c>
      <c r="T89" s="23">
        <v>806372913</v>
      </c>
      <c r="U89" s="24">
        <v>44562</v>
      </c>
      <c r="V89" s="24">
        <v>44926</v>
      </c>
      <c r="W89" s="21" t="s">
        <v>33</v>
      </c>
      <c r="X89" s="21" t="s">
        <v>98</v>
      </c>
      <c r="Y89" s="21" t="s">
        <v>32</v>
      </c>
      <c r="Z89" s="58" t="s">
        <v>498</v>
      </c>
      <c r="AA89" s="21" t="s">
        <v>662</v>
      </c>
      <c r="AB89" s="21" t="s">
        <v>546</v>
      </c>
      <c r="AC89" s="60">
        <v>0</v>
      </c>
      <c r="AD89" s="60">
        <v>0</v>
      </c>
    </row>
    <row r="90" spans="1:30" ht="60" x14ac:dyDescent="0.25">
      <c r="A90" s="9">
        <v>90</v>
      </c>
      <c r="B90" s="7" t="s">
        <v>209</v>
      </c>
      <c r="C90" s="7" t="s">
        <v>36</v>
      </c>
      <c r="D90" s="7" t="s">
        <v>210</v>
      </c>
      <c r="E90" s="7" t="s">
        <v>24</v>
      </c>
      <c r="F90" s="7" t="s">
        <v>42</v>
      </c>
      <c r="G90" s="7" t="s">
        <v>43</v>
      </c>
      <c r="H90" s="7" t="s">
        <v>24</v>
      </c>
      <c r="I90" s="7" t="s">
        <v>211</v>
      </c>
      <c r="J90" s="7" t="s">
        <v>66</v>
      </c>
      <c r="K90" s="7" t="s">
        <v>212</v>
      </c>
      <c r="L90" s="17" t="s">
        <v>230</v>
      </c>
      <c r="M90" s="17" t="s">
        <v>228</v>
      </c>
      <c r="N90" s="7" t="s">
        <v>227</v>
      </c>
      <c r="O90" s="21" t="s">
        <v>231</v>
      </c>
      <c r="P90" s="25">
        <v>1</v>
      </c>
      <c r="Q90" s="21" t="s">
        <v>37</v>
      </c>
      <c r="R90" s="3" t="s">
        <v>553</v>
      </c>
      <c r="S90" s="3" t="s">
        <v>548</v>
      </c>
      <c r="T90" s="23">
        <v>1849000000</v>
      </c>
      <c r="U90" s="24">
        <v>44562</v>
      </c>
      <c r="V90" s="24">
        <v>44926</v>
      </c>
      <c r="W90" s="21" t="s">
        <v>33</v>
      </c>
      <c r="X90" s="21" t="s">
        <v>98</v>
      </c>
      <c r="Y90" s="21" t="s">
        <v>32</v>
      </c>
      <c r="Z90" s="58" t="s">
        <v>498</v>
      </c>
      <c r="AA90" s="21" t="s">
        <v>663</v>
      </c>
      <c r="AB90" s="21" t="s">
        <v>546</v>
      </c>
      <c r="AC90" s="60">
        <v>0</v>
      </c>
      <c r="AD90" s="60">
        <v>0</v>
      </c>
    </row>
    <row r="91" spans="1:30" ht="57" x14ac:dyDescent="0.25">
      <c r="A91" s="9">
        <v>91</v>
      </c>
      <c r="B91" s="7" t="s">
        <v>209</v>
      </c>
      <c r="C91" s="7" t="s">
        <v>36</v>
      </c>
      <c r="D91" s="7" t="s">
        <v>210</v>
      </c>
      <c r="E91" s="7" t="s">
        <v>24</v>
      </c>
      <c r="F91" s="7" t="s">
        <v>42</v>
      </c>
      <c r="G91" s="7" t="s">
        <v>43</v>
      </c>
      <c r="H91" s="7" t="s">
        <v>24</v>
      </c>
      <c r="I91" s="7" t="s">
        <v>211</v>
      </c>
      <c r="J91" s="7" t="s">
        <v>66</v>
      </c>
      <c r="K91" s="7" t="s">
        <v>212</v>
      </c>
      <c r="L91" s="17" t="s">
        <v>230</v>
      </c>
      <c r="M91" s="17" t="s">
        <v>228</v>
      </c>
      <c r="N91" s="7" t="s">
        <v>227</v>
      </c>
      <c r="O91" s="21" t="s">
        <v>429</v>
      </c>
      <c r="P91" s="25">
        <v>1</v>
      </c>
      <c r="Q91" s="21" t="s">
        <v>37</v>
      </c>
      <c r="R91" s="3" t="s">
        <v>554</v>
      </c>
      <c r="S91" s="3" t="s">
        <v>548</v>
      </c>
      <c r="T91" s="23">
        <v>1470264460</v>
      </c>
      <c r="U91" s="24">
        <v>44562</v>
      </c>
      <c r="V91" s="24">
        <v>44926</v>
      </c>
      <c r="W91" s="21" t="s">
        <v>33</v>
      </c>
      <c r="X91" s="21" t="s">
        <v>98</v>
      </c>
      <c r="Y91" s="21" t="s">
        <v>32</v>
      </c>
      <c r="Z91" s="58" t="s">
        <v>498</v>
      </c>
      <c r="AA91" s="21" t="s">
        <v>663</v>
      </c>
      <c r="AB91" s="21" t="s">
        <v>546</v>
      </c>
      <c r="AC91" s="60">
        <v>0</v>
      </c>
      <c r="AD91" s="60">
        <v>0</v>
      </c>
    </row>
    <row r="92" spans="1:30" ht="60" x14ac:dyDescent="0.25">
      <c r="A92" s="9">
        <v>92</v>
      </c>
      <c r="B92" s="7" t="s">
        <v>209</v>
      </c>
      <c r="C92" s="7" t="s">
        <v>36</v>
      </c>
      <c r="D92" s="7" t="s">
        <v>210</v>
      </c>
      <c r="E92" s="7" t="s">
        <v>24</v>
      </c>
      <c r="F92" s="7" t="s">
        <v>42</v>
      </c>
      <c r="G92" s="7" t="s">
        <v>43</v>
      </c>
      <c r="H92" s="7" t="s">
        <v>24</v>
      </c>
      <c r="I92" s="7" t="s">
        <v>211</v>
      </c>
      <c r="J92" s="7" t="s">
        <v>66</v>
      </c>
      <c r="K92" s="7" t="s">
        <v>212</v>
      </c>
      <c r="L92" s="17" t="s">
        <v>230</v>
      </c>
      <c r="M92" s="17" t="s">
        <v>228</v>
      </c>
      <c r="N92" s="7" t="s">
        <v>227</v>
      </c>
      <c r="O92" s="21" t="s">
        <v>232</v>
      </c>
      <c r="P92" s="25">
        <v>1</v>
      </c>
      <c r="Q92" s="21" t="s">
        <v>37</v>
      </c>
      <c r="R92" s="3" t="s">
        <v>555</v>
      </c>
      <c r="S92" s="3" t="s">
        <v>548</v>
      </c>
      <c r="T92" s="23">
        <v>430000000</v>
      </c>
      <c r="U92" s="24">
        <v>44562</v>
      </c>
      <c r="V92" s="24">
        <v>44926</v>
      </c>
      <c r="W92" s="21" t="s">
        <v>33</v>
      </c>
      <c r="X92" s="21" t="s">
        <v>98</v>
      </c>
      <c r="Y92" s="21" t="s">
        <v>32</v>
      </c>
      <c r="Z92" s="58" t="s">
        <v>498</v>
      </c>
      <c r="AA92" s="21" t="s">
        <v>556</v>
      </c>
      <c r="AB92" s="21" t="s">
        <v>546</v>
      </c>
      <c r="AC92" s="60">
        <v>127245561</v>
      </c>
      <c r="AD92" s="60">
        <v>0</v>
      </c>
    </row>
    <row r="93" spans="1:30" ht="45" x14ac:dyDescent="0.25">
      <c r="A93" s="9">
        <v>93</v>
      </c>
      <c r="B93" s="7" t="s">
        <v>209</v>
      </c>
      <c r="C93" s="7" t="s">
        <v>36</v>
      </c>
      <c r="D93" s="7" t="s">
        <v>210</v>
      </c>
      <c r="E93" s="7" t="s">
        <v>24</v>
      </c>
      <c r="F93" s="7" t="s">
        <v>42</v>
      </c>
      <c r="G93" s="7" t="s">
        <v>43</v>
      </c>
      <c r="H93" s="7" t="s">
        <v>24</v>
      </c>
      <c r="I93" s="7" t="s">
        <v>211</v>
      </c>
      <c r="J93" s="7" t="s">
        <v>66</v>
      </c>
      <c r="K93" s="7" t="s">
        <v>212</v>
      </c>
      <c r="L93" s="17" t="s">
        <v>230</v>
      </c>
      <c r="M93" s="17" t="s">
        <v>229</v>
      </c>
      <c r="N93" s="7" t="s">
        <v>227</v>
      </c>
      <c r="O93" s="21" t="s">
        <v>233</v>
      </c>
      <c r="P93" s="25">
        <v>1</v>
      </c>
      <c r="Q93" s="21" t="s">
        <v>37</v>
      </c>
      <c r="R93" s="3" t="s">
        <v>557</v>
      </c>
      <c r="S93" s="3" t="s">
        <v>548</v>
      </c>
      <c r="T93" s="23">
        <v>1095491365</v>
      </c>
      <c r="U93" s="24">
        <v>44562</v>
      </c>
      <c r="V93" s="24">
        <v>44926</v>
      </c>
      <c r="W93" s="21" t="s">
        <v>33</v>
      </c>
      <c r="X93" s="21" t="s">
        <v>98</v>
      </c>
      <c r="Y93" s="21" t="s">
        <v>32</v>
      </c>
      <c r="Z93" s="58" t="s">
        <v>498</v>
      </c>
      <c r="AA93" s="21" t="s">
        <v>664</v>
      </c>
      <c r="AB93" s="21" t="s">
        <v>546</v>
      </c>
      <c r="AC93" s="60">
        <v>0</v>
      </c>
      <c r="AD93" s="60">
        <v>0</v>
      </c>
    </row>
    <row r="94" spans="1:30" ht="75" x14ac:dyDescent="0.25">
      <c r="A94" s="9">
        <v>94</v>
      </c>
      <c r="B94" s="7" t="s">
        <v>209</v>
      </c>
      <c r="C94" s="7" t="s">
        <v>36</v>
      </c>
      <c r="D94" s="7" t="s">
        <v>210</v>
      </c>
      <c r="E94" s="7" t="s">
        <v>24</v>
      </c>
      <c r="F94" s="7" t="s">
        <v>42</v>
      </c>
      <c r="G94" s="7" t="s">
        <v>43</v>
      </c>
      <c r="H94" s="7" t="s">
        <v>24</v>
      </c>
      <c r="I94" s="7" t="s">
        <v>211</v>
      </c>
      <c r="J94" s="7" t="s">
        <v>66</v>
      </c>
      <c r="K94" s="7" t="s">
        <v>212</v>
      </c>
      <c r="L94" s="17" t="s">
        <v>230</v>
      </c>
      <c r="M94" s="17" t="s">
        <v>229</v>
      </c>
      <c r="N94" s="7" t="s">
        <v>227</v>
      </c>
      <c r="O94" s="21" t="s">
        <v>234</v>
      </c>
      <c r="P94" s="25">
        <v>1</v>
      </c>
      <c r="Q94" s="21" t="s">
        <v>37</v>
      </c>
      <c r="R94" s="3" t="s">
        <v>558</v>
      </c>
      <c r="S94" s="3" t="s">
        <v>548</v>
      </c>
      <c r="T94" s="23">
        <v>1650000000</v>
      </c>
      <c r="U94" s="24">
        <v>44562</v>
      </c>
      <c r="V94" s="24">
        <v>44926</v>
      </c>
      <c r="W94" s="21" t="s">
        <v>33</v>
      </c>
      <c r="X94" s="21" t="s">
        <v>98</v>
      </c>
      <c r="Y94" s="21" t="s">
        <v>32</v>
      </c>
      <c r="Z94" s="58" t="s">
        <v>498</v>
      </c>
      <c r="AA94" s="21" t="s">
        <v>664</v>
      </c>
      <c r="AB94" s="21" t="s">
        <v>546</v>
      </c>
      <c r="AC94" s="60">
        <v>0</v>
      </c>
      <c r="AD94" s="60">
        <v>0</v>
      </c>
    </row>
    <row r="95" spans="1:30" ht="45" x14ac:dyDescent="0.25">
      <c r="A95" s="9">
        <v>95</v>
      </c>
      <c r="B95" s="7" t="s">
        <v>209</v>
      </c>
      <c r="C95" s="7" t="s">
        <v>36</v>
      </c>
      <c r="D95" s="7" t="s">
        <v>210</v>
      </c>
      <c r="E95" s="7" t="s">
        <v>24</v>
      </c>
      <c r="F95" s="7" t="s">
        <v>42</v>
      </c>
      <c r="G95" s="7" t="s">
        <v>43</v>
      </c>
      <c r="H95" s="7" t="s">
        <v>24</v>
      </c>
      <c r="I95" s="7" t="s">
        <v>211</v>
      </c>
      <c r="J95" s="7" t="s">
        <v>66</v>
      </c>
      <c r="K95" s="7" t="s">
        <v>212</v>
      </c>
      <c r="L95" s="17" t="s">
        <v>230</v>
      </c>
      <c r="M95" s="17" t="s">
        <v>229</v>
      </c>
      <c r="N95" s="7" t="s">
        <v>227</v>
      </c>
      <c r="O95" s="21" t="s">
        <v>235</v>
      </c>
      <c r="P95" s="25">
        <v>1</v>
      </c>
      <c r="Q95" s="21" t="s">
        <v>37</v>
      </c>
      <c r="R95" s="3" t="s">
        <v>559</v>
      </c>
      <c r="S95" s="3" t="s">
        <v>548</v>
      </c>
      <c r="T95" s="23">
        <v>500000000</v>
      </c>
      <c r="U95" s="24">
        <v>44562</v>
      </c>
      <c r="V95" s="24">
        <v>44926</v>
      </c>
      <c r="W95" s="21" t="s">
        <v>33</v>
      </c>
      <c r="X95" s="21" t="s">
        <v>98</v>
      </c>
      <c r="Y95" s="21" t="s">
        <v>32</v>
      </c>
      <c r="Z95" s="58" t="s">
        <v>498</v>
      </c>
      <c r="AA95" s="21" t="s">
        <v>664</v>
      </c>
      <c r="AB95" s="21" t="s">
        <v>546</v>
      </c>
      <c r="AC95" s="60">
        <v>0</v>
      </c>
      <c r="AD95" s="60">
        <v>0</v>
      </c>
    </row>
    <row r="96" spans="1:30" ht="83.25" customHeight="1" x14ac:dyDescent="0.25">
      <c r="A96" s="9">
        <v>96</v>
      </c>
      <c r="B96" s="7" t="s">
        <v>209</v>
      </c>
      <c r="C96" s="7" t="s">
        <v>58</v>
      </c>
      <c r="D96" s="7" t="s">
        <v>210</v>
      </c>
      <c r="E96" s="7" t="s">
        <v>24</v>
      </c>
      <c r="F96" s="7" t="s">
        <v>42</v>
      </c>
      <c r="G96" s="7" t="s">
        <v>43</v>
      </c>
      <c r="H96" s="7" t="s">
        <v>24</v>
      </c>
      <c r="I96" s="7" t="s">
        <v>65</v>
      </c>
      <c r="J96" s="7" t="s">
        <v>66</v>
      </c>
      <c r="K96" s="7" t="s">
        <v>24</v>
      </c>
      <c r="L96" s="7" t="s">
        <v>24</v>
      </c>
      <c r="M96" s="7" t="s">
        <v>24</v>
      </c>
      <c r="N96" s="7" t="s">
        <v>236</v>
      </c>
      <c r="O96" s="21" t="s">
        <v>46</v>
      </c>
      <c r="P96" s="25">
        <v>90</v>
      </c>
      <c r="Q96" s="21" t="s">
        <v>29</v>
      </c>
      <c r="R96" s="3" t="s">
        <v>237</v>
      </c>
      <c r="S96" s="21" t="s">
        <v>237</v>
      </c>
      <c r="T96" s="61">
        <v>0</v>
      </c>
      <c r="U96" s="24">
        <v>44562</v>
      </c>
      <c r="V96" s="24">
        <v>44926</v>
      </c>
      <c r="W96" s="21" t="s">
        <v>30</v>
      </c>
      <c r="X96" s="21" t="s">
        <v>91</v>
      </c>
      <c r="Y96" s="21" t="s">
        <v>12</v>
      </c>
      <c r="Z96" s="58">
        <v>0</v>
      </c>
      <c r="AA96" s="21" t="s">
        <v>665</v>
      </c>
      <c r="AB96" s="21" t="s">
        <v>560</v>
      </c>
      <c r="AC96" s="59">
        <v>0</v>
      </c>
      <c r="AD96" s="59">
        <v>0</v>
      </c>
    </row>
    <row r="97" spans="1:30" ht="75" x14ac:dyDescent="0.25">
      <c r="A97" s="9">
        <v>97</v>
      </c>
      <c r="B97" s="7" t="s">
        <v>209</v>
      </c>
      <c r="C97" s="7" t="s">
        <v>36</v>
      </c>
      <c r="D97" s="7" t="s">
        <v>210</v>
      </c>
      <c r="E97" s="7" t="s">
        <v>24</v>
      </c>
      <c r="F97" s="7" t="s">
        <v>42</v>
      </c>
      <c r="G97" s="7" t="s">
        <v>43</v>
      </c>
      <c r="H97" s="7" t="s">
        <v>24</v>
      </c>
      <c r="I97" s="7" t="s">
        <v>65</v>
      </c>
      <c r="J97" s="7" t="s">
        <v>35</v>
      </c>
      <c r="K97" s="7" t="s">
        <v>24</v>
      </c>
      <c r="L97" s="7" t="s">
        <v>24</v>
      </c>
      <c r="M97" s="7" t="s">
        <v>24</v>
      </c>
      <c r="N97" s="7" t="s">
        <v>238</v>
      </c>
      <c r="O97" s="21" t="s">
        <v>430</v>
      </c>
      <c r="P97" s="25">
        <v>100</v>
      </c>
      <c r="Q97" s="21" t="s">
        <v>29</v>
      </c>
      <c r="R97" s="3" t="s">
        <v>239</v>
      </c>
      <c r="S97" s="21" t="s">
        <v>240</v>
      </c>
      <c r="T97" s="61">
        <v>0</v>
      </c>
      <c r="U97" s="24">
        <v>44562</v>
      </c>
      <c r="V97" s="24">
        <v>44926</v>
      </c>
      <c r="W97" s="21" t="s">
        <v>30</v>
      </c>
      <c r="X97" s="21" t="s">
        <v>91</v>
      </c>
      <c r="Y97" s="21" t="s">
        <v>12</v>
      </c>
      <c r="Z97" s="62">
        <v>84.3</v>
      </c>
      <c r="AA97" s="21" t="s">
        <v>561</v>
      </c>
      <c r="AB97" s="21" t="s">
        <v>562</v>
      </c>
      <c r="AC97" s="59">
        <v>0</v>
      </c>
      <c r="AD97" s="59">
        <v>0</v>
      </c>
    </row>
    <row r="98" spans="1:30" ht="75" x14ac:dyDescent="0.25">
      <c r="A98" s="9">
        <v>98</v>
      </c>
      <c r="B98" s="7" t="s">
        <v>209</v>
      </c>
      <c r="C98" s="7" t="s">
        <v>36</v>
      </c>
      <c r="D98" s="7" t="s">
        <v>210</v>
      </c>
      <c r="E98" s="7" t="s">
        <v>24</v>
      </c>
      <c r="F98" s="7" t="s">
        <v>42</v>
      </c>
      <c r="G98" s="7" t="s">
        <v>43</v>
      </c>
      <c r="H98" s="7" t="s">
        <v>24</v>
      </c>
      <c r="I98" s="7" t="s">
        <v>211</v>
      </c>
      <c r="J98" s="7" t="s">
        <v>35</v>
      </c>
      <c r="K98" s="7" t="s">
        <v>24</v>
      </c>
      <c r="L98" s="7" t="s">
        <v>24</v>
      </c>
      <c r="M98" s="7" t="s">
        <v>24</v>
      </c>
      <c r="N98" s="7" t="s">
        <v>241</v>
      </c>
      <c r="O98" s="21" t="s">
        <v>249</v>
      </c>
      <c r="P98" s="25">
        <v>1</v>
      </c>
      <c r="Q98" s="21" t="s">
        <v>37</v>
      </c>
      <c r="R98" s="3" t="s">
        <v>242</v>
      </c>
      <c r="S98" s="21" t="s">
        <v>98</v>
      </c>
      <c r="T98" s="23">
        <v>3923064816</v>
      </c>
      <c r="U98" s="24">
        <v>44562</v>
      </c>
      <c r="V98" s="24">
        <v>44926</v>
      </c>
      <c r="W98" s="21" t="s">
        <v>33</v>
      </c>
      <c r="X98" s="21" t="s">
        <v>98</v>
      </c>
      <c r="Y98" s="21" t="s">
        <v>32</v>
      </c>
      <c r="Z98" s="58">
        <v>1</v>
      </c>
      <c r="AA98" s="21" t="s">
        <v>571</v>
      </c>
      <c r="AB98" s="21" t="s">
        <v>572</v>
      </c>
      <c r="AC98" s="59">
        <v>3923064816</v>
      </c>
      <c r="AD98" s="36">
        <v>2148339725</v>
      </c>
    </row>
    <row r="99" spans="1:30" ht="45" x14ac:dyDescent="0.25">
      <c r="A99" s="9">
        <v>99</v>
      </c>
      <c r="B99" s="7" t="s">
        <v>209</v>
      </c>
      <c r="C99" s="7" t="s">
        <v>36</v>
      </c>
      <c r="D99" s="7" t="s">
        <v>210</v>
      </c>
      <c r="E99" s="7" t="s">
        <v>24</v>
      </c>
      <c r="F99" s="7" t="s">
        <v>42</v>
      </c>
      <c r="G99" s="7" t="s">
        <v>43</v>
      </c>
      <c r="H99" s="7" t="s">
        <v>24</v>
      </c>
      <c r="I99" s="7" t="s">
        <v>211</v>
      </c>
      <c r="J99" s="7" t="s">
        <v>35</v>
      </c>
      <c r="K99" s="7" t="s">
        <v>24</v>
      </c>
      <c r="L99" s="7" t="s">
        <v>24</v>
      </c>
      <c r="M99" s="7" t="s">
        <v>24</v>
      </c>
      <c r="N99" s="7" t="s">
        <v>241</v>
      </c>
      <c r="O99" s="21" t="s">
        <v>243</v>
      </c>
      <c r="P99" s="25">
        <v>1</v>
      </c>
      <c r="Q99" s="21" t="s">
        <v>37</v>
      </c>
      <c r="R99" s="3" t="s">
        <v>244</v>
      </c>
      <c r="S99" s="21" t="s">
        <v>98</v>
      </c>
      <c r="T99" s="23">
        <v>551050000</v>
      </c>
      <c r="U99" s="24">
        <v>44562</v>
      </c>
      <c r="V99" s="24">
        <v>44926</v>
      </c>
      <c r="W99" s="21" t="s">
        <v>33</v>
      </c>
      <c r="X99" s="21" t="s">
        <v>98</v>
      </c>
      <c r="Y99" s="21" t="s">
        <v>32</v>
      </c>
      <c r="Z99" s="58">
        <v>0</v>
      </c>
      <c r="AA99" s="21" t="s">
        <v>666</v>
      </c>
      <c r="AB99" s="21" t="s">
        <v>574</v>
      </c>
      <c r="AC99" s="36">
        <v>0</v>
      </c>
      <c r="AD99" s="36">
        <v>0</v>
      </c>
    </row>
    <row r="100" spans="1:30" ht="45" x14ac:dyDescent="0.25">
      <c r="A100" s="9">
        <v>100</v>
      </c>
      <c r="B100" s="7" t="s">
        <v>209</v>
      </c>
      <c r="C100" s="7" t="s">
        <v>36</v>
      </c>
      <c r="D100" s="7" t="s">
        <v>210</v>
      </c>
      <c r="E100" s="7" t="s">
        <v>24</v>
      </c>
      <c r="F100" s="7" t="s">
        <v>42</v>
      </c>
      <c r="G100" s="7" t="s">
        <v>43</v>
      </c>
      <c r="H100" s="7" t="s">
        <v>24</v>
      </c>
      <c r="I100" s="7" t="s">
        <v>211</v>
      </c>
      <c r="J100" s="7" t="s">
        <v>35</v>
      </c>
      <c r="K100" s="7" t="s">
        <v>24</v>
      </c>
      <c r="L100" s="7" t="s">
        <v>24</v>
      </c>
      <c r="M100" s="7" t="s">
        <v>24</v>
      </c>
      <c r="N100" s="7" t="s">
        <v>241</v>
      </c>
      <c r="O100" s="21" t="s">
        <v>245</v>
      </c>
      <c r="P100" s="25">
        <v>1</v>
      </c>
      <c r="Q100" s="21" t="s">
        <v>37</v>
      </c>
      <c r="R100" s="3" t="s">
        <v>246</v>
      </c>
      <c r="S100" s="21" t="s">
        <v>98</v>
      </c>
      <c r="T100" s="23">
        <v>259560000</v>
      </c>
      <c r="U100" s="24">
        <v>44562</v>
      </c>
      <c r="V100" s="24">
        <v>44926</v>
      </c>
      <c r="W100" s="21" t="s">
        <v>33</v>
      </c>
      <c r="X100" s="21" t="s">
        <v>98</v>
      </c>
      <c r="Y100" s="21" t="s">
        <v>32</v>
      </c>
      <c r="Z100" s="58">
        <v>0</v>
      </c>
      <c r="AA100" s="21" t="s">
        <v>666</v>
      </c>
      <c r="AB100" s="21" t="s">
        <v>574</v>
      </c>
      <c r="AC100" s="36">
        <v>0</v>
      </c>
      <c r="AD100" s="36">
        <v>0</v>
      </c>
    </row>
    <row r="101" spans="1:30" ht="45" x14ac:dyDescent="0.25">
      <c r="A101" s="9">
        <v>102</v>
      </c>
      <c r="B101" s="7" t="s">
        <v>209</v>
      </c>
      <c r="C101" s="7" t="s">
        <v>36</v>
      </c>
      <c r="D101" s="7" t="s">
        <v>210</v>
      </c>
      <c r="E101" s="7" t="s">
        <v>24</v>
      </c>
      <c r="F101" s="7" t="s">
        <v>42</v>
      </c>
      <c r="G101" s="7" t="s">
        <v>43</v>
      </c>
      <c r="H101" s="7" t="s">
        <v>24</v>
      </c>
      <c r="I101" s="7" t="s">
        <v>211</v>
      </c>
      <c r="J101" s="7" t="s">
        <v>35</v>
      </c>
      <c r="K101" s="7" t="s">
        <v>24</v>
      </c>
      <c r="L101" s="7" t="s">
        <v>24</v>
      </c>
      <c r="M101" s="7" t="s">
        <v>24</v>
      </c>
      <c r="N101" s="7" t="s">
        <v>241</v>
      </c>
      <c r="O101" s="21" t="s">
        <v>247</v>
      </c>
      <c r="P101" s="25">
        <v>1</v>
      </c>
      <c r="Q101" s="21" t="s">
        <v>37</v>
      </c>
      <c r="R101" s="3" t="s">
        <v>248</v>
      </c>
      <c r="S101" s="21" t="s">
        <v>98</v>
      </c>
      <c r="T101" s="23">
        <v>435810201</v>
      </c>
      <c r="U101" s="24">
        <v>44562</v>
      </c>
      <c r="V101" s="24">
        <v>44926</v>
      </c>
      <c r="W101" s="21" t="s">
        <v>33</v>
      </c>
      <c r="X101" s="21" t="s">
        <v>98</v>
      </c>
      <c r="Y101" s="21" t="s">
        <v>32</v>
      </c>
      <c r="Z101" s="58">
        <v>0</v>
      </c>
      <c r="AA101" s="21" t="s">
        <v>573</v>
      </c>
      <c r="AB101" s="21" t="s">
        <v>574</v>
      </c>
      <c r="AC101" s="36">
        <v>0</v>
      </c>
      <c r="AD101" s="36">
        <v>0</v>
      </c>
    </row>
    <row r="102" spans="1:30" ht="60" x14ac:dyDescent="0.25">
      <c r="A102" s="9">
        <v>103</v>
      </c>
      <c r="B102" s="7" t="s">
        <v>209</v>
      </c>
      <c r="C102" s="7" t="s">
        <v>36</v>
      </c>
      <c r="D102" s="7" t="s">
        <v>210</v>
      </c>
      <c r="E102" s="7" t="s">
        <v>24</v>
      </c>
      <c r="F102" s="7" t="s">
        <v>42</v>
      </c>
      <c r="G102" s="7" t="s">
        <v>43</v>
      </c>
      <c r="H102" s="7" t="s">
        <v>24</v>
      </c>
      <c r="I102" s="7" t="s">
        <v>211</v>
      </c>
      <c r="J102" s="7" t="s">
        <v>35</v>
      </c>
      <c r="K102" s="7" t="s">
        <v>24</v>
      </c>
      <c r="L102" s="7" t="s">
        <v>24</v>
      </c>
      <c r="M102" s="7" t="s">
        <v>24</v>
      </c>
      <c r="N102" s="7" t="s">
        <v>241</v>
      </c>
      <c r="O102" s="21" t="s">
        <v>254</v>
      </c>
      <c r="P102" s="25">
        <v>28</v>
      </c>
      <c r="Q102" s="21" t="s">
        <v>72</v>
      </c>
      <c r="R102" s="3" t="s">
        <v>575</v>
      </c>
      <c r="S102" s="21" t="s">
        <v>98</v>
      </c>
      <c r="T102" s="23">
        <v>2928626658</v>
      </c>
      <c r="U102" s="24">
        <v>44562</v>
      </c>
      <c r="V102" s="24">
        <v>44926</v>
      </c>
      <c r="W102" s="21" t="s">
        <v>33</v>
      </c>
      <c r="X102" s="21" t="s">
        <v>98</v>
      </c>
      <c r="Y102" s="21" t="s">
        <v>32</v>
      </c>
      <c r="Z102" s="58">
        <v>19</v>
      </c>
      <c r="AA102" s="21" t="s">
        <v>576</v>
      </c>
      <c r="AB102" s="21" t="s">
        <v>541</v>
      </c>
      <c r="AC102" s="36">
        <v>1720213318</v>
      </c>
      <c r="AD102" s="59">
        <v>486017228.31999999</v>
      </c>
    </row>
    <row r="103" spans="1:30" ht="45" x14ac:dyDescent="0.25">
      <c r="A103" s="9">
        <v>104</v>
      </c>
      <c r="B103" s="7" t="s">
        <v>209</v>
      </c>
      <c r="C103" s="7" t="s">
        <v>36</v>
      </c>
      <c r="D103" s="7" t="s">
        <v>210</v>
      </c>
      <c r="E103" s="7" t="s">
        <v>24</v>
      </c>
      <c r="F103" s="7" t="s">
        <v>42</v>
      </c>
      <c r="G103" s="7" t="s">
        <v>43</v>
      </c>
      <c r="H103" s="7" t="s">
        <v>24</v>
      </c>
      <c r="I103" s="7" t="s">
        <v>211</v>
      </c>
      <c r="J103" s="7" t="s">
        <v>35</v>
      </c>
      <c r="K103" s="7" t="s">
        <v>24</v>
      </c>
      <c r="L103" s="7" t="s">
        <v>24</v>
      </c>
      <c r="M103" s="7" t="s">
        <v>24</v>
      </c>
      <c r="N103" s="7" t="s">
        <v>241</v>
      </c>
      <c r="O103" s="21" t="s">
        <v>253</v>
      </c>
      <c r="P103" s="25">
        <v>1</v>
      </c>
      <c r="Q103" s="21" t="s">
        <v>37</v>
      </c>
      <c r="R103" s="3" t="s">
        <v>577</v>
      </c>
      <c r="S103" s="21" t="s">
        <v>98</v>
      </c>
      <c r="T103" s="23">
        <v>19040000</v>
      </c>
      <c r="U103" s="24">
        <v>44562</v>
      </c>
      <c r="V103" s="24">
        <v>44926</v>
      </c>
      <c r="W103" s="21" t="s">
        <v>33</v>
      </c>
      <c r="X103" s="21" t="s">
        <v>98</v>
      </c>
      <c r="Y103" s="21" t="s">
        <v>32</v>
      </c>
      <c r="Z103" s="58">
        <v>1</v>
      </c>
      <c r="AA103" s="21" t="s">
        <v>578</v>
      </c>
      <c r="AB103" s="21" t="s">
        <v>541</v>
      </c>
      <c r="AC103" s="36">
        <v>19040000</v>
      </c>
      <c r="AD103" s="59">
        <v>0</v>
      </c>
    </row>
    <row r="104" spans="1:30" ht="45" x14ac:dyDescent="0.25">
      <c r="A104" s="9">
        <v>105</v>
      </c>
      <c r="B104" s="7" t="s">
        <v>209</v>
      </c>
      <c r="C104" s="7" t="s">
        <v>36</v>
      </c>
      <c r="D104" s="7" t="s">
        <v>210</v>
      </c>
      <c r="E104" s="7" t="s">
        <v>24</v>
      </c>
      <c r="F104" s="7" t="s">
        <v>42</v>
      </c>
      <c r="G104" s="7" t="s">
        <v>43</v>
      </c>
      <c r="H104" s="7" t="s">
        <v>24</v>
      </c>
      <c r="I104" s="7" t="s">
        <v>211</v>
      </c>
      <c r="J104" s="7" t="s">
        <v>35</v>
      </c>
      <c r="K104" s="7" t="s">
        <v>24</v>
      </c>
      <c r="L104" s="7" t="s">
        <v>24</v>
      </c>
      <c r="M104" s="7" t="s">
        <v>24</v>
      </c>
      <c r="N104" s="7" t="s">
        <v>241</v>
      </c>
      <c r="O104" s="21" t="s">
        <v>250</v>
      </c>
      <c r="P104" s="25">
        <v>1</v>
      </c>
      <c r="Q104" s="21" t="s">
        <v>37</v>
      </c>
      <c r="R104" s="3" t="s">
        <v>579</v>
      </c>
      <c r="S104" s="21" t="s">
        <v>98</v>
      </c>
      <c r="T104" s="23">
        <v>61800000</v>
      </c>
      <c r="U104" s="24">
        <v>44562</v>
      </c>
      <c r="V104" s="24">
        <v>44926</v>
      </c>
      <c r="W104" s="21" t="s">
        <v>33</v>
      </c>
      <c r="X104" s="21" t="s">
        <v>98</v>
      </c>
      <c r="Y104" s="21" t="s">
        <v>32</v>
      </c>
      <c r="Z104" s="58">
        <v>0</v>
      </c>
      <c r="AA104" s="21" t="s">
        <v>667</v>
      </c>
      <c r="AB104" s="21" t="s">
        <v>574</v>
      </c>
      <c r="AC104" s="36">
        <v>0</v>
      </c>
      <c r="AD104" s="36">
        <v>0</v>
      </c>
    </row>
    <row r="105" spans="1:30" ht="45" x14ac:dyDescent="0.25">
      <c r="A105" s="9">
        <v>106</v>
      </c>
      <c r="B105" s="7" t="s">
        <v>209</v>
      </c>
      <c r="C105" s="7" t="s">
        <v>36</v>
      </c>
      <c r="D105" s="7" t="s">
        <v>210</v>
      </c>
      <c r="E105" s="7" t="s">
        <v>24</v>
      </c>
      <c r="F105" s="7" t="s">
        <v>42</v>
      </c>
      <c r="G105" s="7" t="s">
        <v>43</v>
      </c>
      <c r="H105" s="7" t="s">
        <v>24</v>
      </c>
      <c r="I105" s="7" t="s">
        <v>211</v>
      </c>
      <c r="J105" s="7" t="s">
        <v>35</v>
      </c>
      <c r="K105" s="7" t="s">
        <v>24</v>
      </c>
      <c r="L105" s="7" t="s">
        <v>24</v>
      </c>
      <c r="M105" s="7" t="s">
        <v>24</v>
      </c>
      <c r="N105" s="7" t="s">
        <v>241</v>
      </c>
      <c r="O105" s="21" t="s">
        <v>251</v>
      </c>
      <c r="P105" s="25">
        <v>1</v>
      </c>
      <c r="Q105" s="21" t="s">
        <v>37</v>
      </c>
      <c r="R105" s="3" t="s">
        <v>580</v>
      </c>
      <c r="S105" s="21" t="s">
        <v>98</v>
      </c>
      <c r="T105" s="23">
        <v>185400000</v>
      </c>
      <c r="U105" s="20">
        <v>44562</v>
      </c>
      <c r="V105" s="20">
        <v>44926</v>
      </c>
      <c r="W105" s="21" t="s">
        <v>33</v>
      </c>
      <c r="X105" s="21" t="s">
        <v>98</v>
      </c>
      <c r="Y105" s="8" t="s">
        <v>32</v>
      </c>
      <c r="Z105" s="58">
        <v>0</v>
      </c>
      <c r="AA105" s="21" t="s">
        <v>668</v>
      </c>
      <c r="AB105" s="21" t="s">
        <v>574</v>
      </c>
      <c r="AC105" s="36">
        <v>0</v>
      </c>
      <c r="AD105" s="36">
        <v>0</v>
      </c>
    </row>
    <row r="106" spans="1:30" ht="60" x14ac:dyDescent="0.25">
      <c r="A106" s="9">
        <v>107</v>
      </c>
      <c r="B106" s="7" t="s">
        <v>209</v>
      </c>
      <c r="C106" s="7" t="s">
        <v>36</v>
      </c>
      <c r="D106" s="7" t="s">
        <v>210</v>
      </c>
      <c r="E106" s="7" t="s">
        <v>24</v>
      </c>
      <c r="F106" s="7" t="s">
        <v>42</v>
      </c>
      <c r="G106" s="7" t="s">
        <v>43</v>
      </c>
      <c r="H106" s="7" t="s">
        <v>24</v>
      </c>
      <c r="I106" s="7" t="s">
        <v>211</v>
      </c>
      <c r="J106" s="7" t="s">
        <v>35</v>
      </c>
      <c r="K106" s="7" t="s">
        <v>24</v>
      </c>
      <c r="L106" s="7" t="s">
        <v>24</v>
      </c>
      <c r="M106" s="7" t="s">
        <v>24</v>
      </c>
      <c r="N106" s="7" t="s">
        <v>241</v>
      </c>
      <c r="O106" s="21" t="s">
        <v>252</v>
      </c>
      <c r="P106" s="25">
        <v>1</v>
      </c>
      <c r="Q106" s="21" t="s">
        <v>37</v>
      </c>
      <c r="R106" s="3" t="s">
        <v>581</v>
      </c>
      <c r="S106" s="21" t="s">
        <v>98</v>
      </c>
      <c r="T106" s="23">
        <v>10300000</v>
      </c>
      <c r="U106" s="20">
        <v>44562</v>
      </c>
      <c r="V106" s="20">
        <v>44926</v>
      </c>
      <c r="W106" s="21" t="s">
        <v>33</v>
      </c>
      <c r="X106" s="21" t="s">
        <v>98</v>
      </c>
      <c r="Y106" s="8" t="s">
        <v>32</v>
      </c>
      <c r="Z106" s="58">
        <v>0</v>
      </c>
      <c r="AA106" s="21" t="s">
        <v>669</v>
      </c>
      <c r="AB106" s="21" t="s">
        <v>574</v>
      </c>
      <c r="AC106" s="36">
        <v>0</v>
      </c>
      <c r="AD106" s="36">
        <v>0</v>
      </c>
    </row>
    <row r="107" spans="1:30" s="13" customFormat="1" ht="75" x14ac:dyDescent="0.25">
      <c r="A107" s="9">
        <v>108</v>
      </c>
      <c r="B107" s="7" t="s">
        <v>209</v>
      </c>
      <c r="C107" s="7" t="s">
        <v>36</v>
      </c>
      <c r="D107" s="7" t="s">
        <v>210</v>
      </c>
      <c r="E107" s="7" t="s">
        <v>24</v>
      </c>
      <c r="F107" s="7" t="s">
        <v>42</v>
      </c>
      <c r="G107" s="7" t="s">
        <v>43</v>
      </c>
      <c r="H107" s="7" t="s">
        <v>24</v>
      </c>
      <c r="I107" s="7" t="s">
        <v>211</v>
      </c>
      <c r="J107" s="7" t="s">
        <v>35</v>
      </c>
      <c r="K107" s="7" t="s">
        <v>24</v>
      </c>
      <c r="L107" s="7" t="s">
        <v>24</v>
      </c>
      <c r="M107" s="7" t="s">
        <v>24</v>
      </c>
      <c r="N107" s="7" t="s">
        <v>241</v>
      </c>
      <c r="O107" s="21" t="s">
        <v>257</v>
      </c>
      <c r="P107" s="25">
        <v>1</v>
      </c>
      <c r="Q107" s="21" t="s">
        <v>37</v>
      </c>
      <c r="R107" s="3" t="s">
        <v>582</v>
      </c>
      <c r="S107" s="21" t="s">
        <v>98</v>
      </c>
      <c r="T107" s="23">
        <v>63715800</v>
      </c>
      <c r="U107" s="20">
        <v>44562</v>
      </c>
      <c r="V107" s="20">
        <v>44926</v>
      </c>
      <c r="W107" s="21" t="s">
        <v>33</v>
      </c>
      <c r="X107" s="21" t="s">
        <v>98</v>
      </c>
      <c r="Y107" s="21" t="s">
        <v>32</v>
      </c>
      <c r="Z107" s="58">
        <v>0</v>
      </c>
      <c r="AA107" s="21" t="s">
        <v>670</v>
      </c>
      <c r="AB107" s="21" t="s">
        <v>574</v>
      </c>
      <c r="AC107" s="36">
        <v>0</v>
      </c>
      <c r="AD107" s="36">
        <v>0</v>
      </c>
    </row>
    <row r="108" spans="1:30" ht="60" x14ac:dyDescent="0.25">
      <c r="A108" s="9">
        <v>109</v>
      </c>
      <c r="B108" s="7" t="s">
        <v>209</v>
      </c>
      <c r="C108" s="7" t="s">
        <v>36</v>
      </c>
      <c r="D108" s="7" t="s">
        <v>210</v>
      </c>
      <c r="E108" s="7" t="s">
        <v>24</v>
      </c>
      <c r="F108" s="7" t="s">
        <v>42</v>
      </c>
      <c r="G108" s="7" t="s">
        <v>43</v>
      </c>
      <c r="H108" s="7" t="s">
        <v>24</v>
      </c>
      <c r="I108" s="7" t="s">
        <v>211</v>
      </c>
      <c r="J108" s="7" t="s">
        <v>35</v>
      </c>
      <c r="K108" s="7" t="s">
        <v>24</v>
      </c>
      <c r="L108" s="7" t="s">
        <v>24</v>
      </c>
      <c r="M108" s="7" t="s">
        <v>24</v>
      </c>
      <c r="N108" s="7" t="s">
        <v>241</v>
      </c>
      <c r="O108" s="21" t="s">
        <v>258</v>
      </c>
      <c r="P108" s="25">
        <v>1</v>
      </c>
      <c r="Q108" s="21" t="s">
        <v>37</v>
      </c>
      <c r="R108" s="3" t="s">
        <v>583</v>
      </c>
      <c r="S108" s="21" t="s">
        <v>98</v>
      </c>
      <c r="T108" s="23">
        <v>63715800</v>
      </c>
      <c r="U108" s="20">
        <v>44562</v>
      </c>
      <c r="V108" s="20">
        <v>44926</v>
      </c>
      <c r="W108" s="21" t="s">
        <v>33</v>
      </c>
      <c r="X108" s="21" t="s">
        <v>98</v>
      </c>
      <c r="Y108" s="21" t="s">
        <v>32</v>
      </c>
      <c r="Z108" s="58">
        <v>0</v>
      </c>
      <c r="AA108" s="21" t="s">
        <v>670</v>
      </c>
      <c r="AB108" s="21" t="s">
        <v>574</v>
      </c>
      <c r="AC108" s="36">
        <v>0</v>
      </c>
      <c r="AD108" s="36">
        <v>0</v>
      </c>
    </row>
    <row r="109" spans="1:30" ht="60" x14ac:dyDescent="0.25">
      <c r="A109" s="9">
        <v>110</v>
      </c>
      <c r="B109" s="7" t="s">
        <v>209</v>
      </c>
      <c r="C109" s="7" t="s">
        <v>36</v>
      </c>
      <c r="D109" s="7" t="s">
        <v>210</v>
      </c>
      <c r="E109" s="7" t="s">
        <v>24</v>
      </c>
      <c r="F109" s="7" t="s">
        <v>42</v>
      </c>
      <c r="G109" s="7" t="s">
        <v>43</v>
      </c>
      <c r="H109" s="7" t="s">
        <v>24</v>
      </c>
      <c r="I109" s="7" t="s">
        <v>211</v>
      </c>
      <c r="J109" s="7" t="s">
        <v>35</v>
      </c>
      <c r="K109" s="7" t="s">
        <v>24</v>
      </c>
      <c r="L109" s="7" t="s">
        <v>24</v>
      </c>
      <c r="M109" s="7" t="s">
        <v>24</v>
      </c>
      <c r="N109" s="7" t="s">
        <v>241</v>
      </c>
      <c r="O109" s="21" t="s">
        <v>259</v>
      </c>
      <c r="P109" s="25">
        <v>1</v>
      </c>
      <c r="Q109" s="21" t="s">
        <v>37</v>
      </c>
      <c r="R109" s="3" t="s">
        <v>584</v>
      </c>
      <c r="S109" s="21" t="s">
        <v>98</v>
      </c>
      <c r="T109" s="23">
        <v>67053000</v>
      </c>
      <c r="U109" s="24">
        <v>44562</v>
      </c>
      <c r="V109" s="24">
        <v>44926</v>
      </c>
      <c r="W109" s="21" t="s">
        <v>33</v>
      </c>
      <c r="X109" s="21" t="s">
        <v>98</v>
      </c>
      <c r="Y109" s="21" t="s">
        <v>32</v>
      </c>
      <c r="Z109" s="58">
        <v>0</v>
      </c>
      <c r="AA109" s="21" t="s">
        <v>670</v>
      </c>
      <c r="AB109" s="21" t="s">
        <v>574</v>
      </c>
      <c r="AC109" s="36">
        <v>0</v>
      </c>
      <c r="AD109" s="36">
        <v>0</v>
      </c>
    </row>
    <row r="110" spans="1:30" ht="45" x14ac:dyDescent="0.25">
      <c r="A110" s="9">
        <v>111</v>
      </c>
      <c r="B110" s="7" t="s">
        <v>209</v>
      </c>
      <c r="C110" s="7" t="s">
        <v>36</v>
      </c>
      <c r="D110" s="7" t="s">
        <v>210</v>
      </c>
      <c r="E110" s="7" t="s">
        <v>24</v>
      </c>
      <c r="F110" s="7" t="s">
        <v>42</v>
      </c>
      <c r="G110" s="7" t="s">
        <v>43</v>
      </c>
      <c r="H110" s="7" t="s">
        <v>24</v>
      </c>
      <c r="I110" s="7" t="s">
        <v>211</v>
      </c>
      <c r="J110" s="7" t="s">
        <v>35</v>
      </c>
      <c r="K110" s="7" t="s">
        <v>24</v>
      </c>
      <c r="L110" s="7" t="s">
        <v>24</v>
      </c>
      <c r="M110" s="7" t="s">
        <v>24</v>
      </c>
      <c r="N110" s="7" t="s">
        <v>241</v>
      </c>
      <c r="O110" s="21" t="s">
        <v>255</v>
      </c>
      <c r="P110" s="25">
        <v>1</v>
      </c>
      <c r="Q110" s="21" t="s">
        <v>37</v>
      </c>
      <c r="R110" s="3" t="s">
        <v>585</v>
      </c>
      <c r="S110" s="21" t="s">
        <v>98</v>
      </c>
      <c r="T110" s="23">
        <v>66950000</v>
      </c>
      <c r="U110" s="24">
        <v>44562</v>
      </c>
      <c r="V110" s="24">
        <v>44926</v>
      </c>
      <c r="W110" s="21" t="s">
        <v>33</v>
      </c>
      <c r="X110" s="21" t="s">
        <v>98</v>
      </c>
      <c r="Y110" s="21" t="s">
        <v>32</v>
      </c>
      <c r="Z110" s="58">
        <v>0</v>
      </c>
      <c r="AA110" s="21" t="s">
        <v>670</v>
      </c>
      <c r="AB110" s="21" t="s">
        <v>574</v>
      </c>
      <c r="AC110" s="36">
        <v>0</v>
      </c>
      <c r="AD110" s="36">
        <v>0</v>
      </c>
    </row>
    <row r="111" spans="1:30" ht="60" x14ac:dyDescent="0.25">
      <c r="A111" s="9">
        <v>112</v>
      </c>
      <c r="B111" s="7" t="s">
        <v>209</v>
      </c>
      <c r="C111" s="7" t="s">
        <v>36</v>
      </c>
      <c r="D111" s="7" t="s">
        <v>210</v>
      </c>
      <c r="E111" s="7" t="s">
        <v>24</v>
      </c>
      <c r="F111" s="7" t="s">
        <v>42</v>
      </c>
      <c r="G111" s="7" t="s">
        <v>43</v>
      </c>
      <c r="H111" s="7" t="s">
        <v>24</v>
      </c>
      <c r="I111" s="7" t="s">
        <v>211</v>
      </c>
      <c r="J111" s="7" t="s">
        <v>35</v>
      </c>
      <c r="K111" s="7" t="s">
        <v>24</v>
      </c>
      <c r="L111" s="7" t="s">
        <v>24</v>
      </c>
      <c r="M111" s="7" t="s">
        <v>24</v>
      </c>
      <c r="N111" s="7" t="s">
        <v>241</v>
      </c>
      <c r="O111" s="21" t="s">
        <v>260</v>
      </c>
      <c r="P111" s="25">
        <v>1</v>
      </c>
      <c r="Q111" s="21" t="s">
        <v>37</v>
      </c>
      <c r="R111" s="3" t="s">
        <v>586</v>
      </c>
      <c r="S111" s="21" t="s">
        <v>98</v>
      </c>
      <c r="T111" s="23">
        <v>370800000</v>
      </c>
      <c r="U111" s="24">
        <v>44562</v>
      </c>
      <c r="V111" s="24">
        <v>44926</v>
      </c>
      <c r="W111" s="21" t="s">
        <v>33</v>
      </c>
      <c r="X111" s="21" t="s">
        <v>98</v>
      </c>
      <c r="Y111" s="21" t="s">
        <v>32</v>
      </c>
      <c r="Z111" s="58">
        <v>1</v>
      </c>
      <c r="AA111" s="21" t="s">
        <v>671</v>
      </c>
      <c r="AB111" s="21" t="s">
        <v>587</v>
      </c>
      <c r="AC111" s="36">
        <v>151837709.66</v>
      </c>
      <c r="AD111" s="36">
        <v>58976710</v>
      </c>
    </row>
    <row r="112" spans="1:30" ht="60" x14ac:dyDescent="0.25">
      <c r="A112" s="9">
        <v>113</v>
      </c>
      <c r="B112" s="7" t="s">
        <v>209</v>
      </c>
      <c r="C112" s="7" t="s">
        <v>36</v>
      </c>
      <c r="D112" s="7" t="s">
        <v>210</v>
      </c>
      <c r="E112" s="7" t="s">
        <v>24</v>
      </c>
      <c r="F112" s="7" t="s">
        <v>42</v>
      </c>
      <c r="G112" s="7" t="s">
        <v>43</v>
      </c>
      <c r="H112" s="7" t="s">
        <v>24</v>
      </c>
      <c r="I112" s="7" t="s">
        <v>211</v>
      </c>
      <c r="J112" s="7" t="s">
        <v>35</v>
      </c>
      <c r="K112" s="7" t="s">
        <v>24</v>
      </c>
      <c r="L112" s="7" t="s">
        <v>24</v>
      </c>
      <c r="M112" s="7" t="s">
        <v>24</v>
      </c>
      <c r="N112" s="7" t="s">
        <v>241</v>
      </c>
      <c r="O112" s="21" t="s">
        <v>256</v>
      </c>
      <c r="P112" s="25">
        <v>1</v>
      </c>
      <c r="Q112" s="21" t="s">
        <v>37</v>
      </c>
      <c r="R112" s="3" t="s">
        <v>588</v>
      </c>
      <c r="S112" s="21" t="s">
        <v>98</v>
      </c>
      <c r="T112" s="23">
        <v>207572783</v>
      </c>
      <c r="U112" s="24">
        <v>44562</v>
      </c>
      <c r="V112" s="24">
        <v>44926</v>
      </c>
      <c r="W112" s="21" t="s">
        <v>33</v>
      </c>
      <c r="X112" s="21" t="s">
        <v>98</v>
      </c>
      <c r="Y112" s="21" t="s">
        <v>32</v>
      </c>
      <c r="Z112" s="58">
        <v>1</v>
      </c>
      <c r="AA112" s="21" t="s">
        <v>672</v>
      </c>
      <c r="AB112" s="21" t="s">
        <v>574</v>
      </c>
      <c r="AC112" s="36">
        <v>119873282</v>
      </c>
      <c r="AD112" s="36">
        <v>0</v>
      </c>
    </row>
    <row r="113" spans="1:30" ht="75" x14ac:dyDescent="0.25">
      <c r="A113" s="9">
        <v>114</v>
      </c>
      <c r="B113" s="7" t="s">
        <v>142</v>
      </c>
      <c r="C113" s="7" t="s">
        <v>36</v>
      </c>
      <c r="D113" s="7" t="s">
        <v>143</v>
      </c>
      <c r="E113" s="7" t="s">
        <v>24</v>
      </c>
      <c r="F113" s="7" t="s">
        <v>25</v>
      </c>
      <c r="G113" s="7" t="s">
        <v>26</v>
      </c>
      <c r="H113" s="7" t="s">
        <v>28</v>
      </c>
      <c r="I113" s="7" t="s">
        <v>144</v>
      </c>
      <c r="J113" s="7" t="s">
        <v>35</v>
      </c>
      <c r="K113" s="7" t="s">
        <v>24</v>
      </c>
      <c r="L113" s="7" t="s">
        <v>24</v>
      </c>
      <c r="M113" s="7" t="s">
        <v>24</v>
      </c>
      <c r="N113" s="7" t="s">
        <v>138</v>
      </c>
      <c r="O113" s="14" t="s">
        <v>139</v>
      </c>
      <c r="P113" s="10">
        <v>100</v>
      </c>
      <c r="Q113" s="7" t="s">
        <v>29</v>
      </c>
      <c r="R113" s="6" t="s">
        <v>145</v>
      </c>
      <c r="S113" s="7" t="s">
        <v>146</v>
      </c>
      <c r="T113" s="11">
        <v>765894000</v>
      </c>
      <c r="U113" s="12">
        <v>44562</v>
      </c>
      <c r="V113" s="12">
        <v>44926</v>
      </c>
      <c r="W113" s="7" t="s">
        <v>33</v>
      </c>
      <c r="X113" s="7" t="s">
        <v>31</v>
      </c>
      <c r="Y113" s="7" t="s">
        <v>32</v>
      </c>
      <c r="Z113" s="21"/>
      <c r="AA113" s="21"/>
      <c r="AB113" s="21"/>
      <c r="AC113" s="21"/>
      <c r="AD113" s="21"/>
    </row>
    <row r="114" spans="1:30" ht="75" x14ac:dyDescent="0.25">
      <c r="A114" s="9">
        <v>115</v>
      </c>
      <c r="B114" s="7" t="s">
        <v>128</v>
      </c>
      <c r="C114" s="7" t="s">
        <v>36</v>
      </c>
      <c r="D114" s="7" t="s">
        <v>143</v>
      </c>
      <c r="E114" s="7" t="s">
        <v>24</v>
      </c>
      <c r="F114" s="7" t="s">
        <v>25</v>
      </c>
      <c r="G114" s="7" t="s">
        <v>26</v>
      </c>
      <c r="H114" s="7" t="s">
        <v>28</v>
      </c>
      <c r="I114" s="7" t="s">
        <v>27</v>
      </c>
      <c r="J114" s="7" t="s">
        <v>35</v>
      </c>
      <c r="K114" s="7" t="s">
        <v>24</v>
      </c>
      <c r="L114" s="7" t="s">
        <v>24</v>
      </c>
      <c r="M114" s="7" t="s">
        <v>24</v>
      </c>
      <c r="N114" s="7" t="s">
        <v>137</v>
      </c>
      <c r="O114" s="7" t="s">
        <v>140</v>
      </c>
      <c r="P114" s="10">
        <v>80</v>
      </c>
      <c r="Q114" s="7" t="s">
        <v>29</v>
      </c>
      <c r="R114" s="6" t="s">
        <v>147</v>
      </c>
      <c r="S114" s="7" t="s">
        <v>431</v>
      </c>
      <c r="T114" s="11">
        <v>294808000</v>
      </c>
      <c r="U114" s="12">
        <v>44562</v>
      </c>
      <c r="V114" s="12">
        <v>44926</v>
      </c>
      <c r="W114" s="7" t="s">
        <v>33</v>
      </c>
      <c r="X114" s="7" t="s">
        <v>91</v>
      </c>
      <c r="Y114" s="7" t="s">
        <v>32</v>
      </c>
      <c r="Z114" s="21" t="s">
        <v>495</v>
      </c>
      <c r="AA114" s="35" t="s">
        <v>496</v>
      </c>
      <c r="AB114" s="21" t="s">
        <v>497</v>
      </c>
      <c r="AC114" s="36">
        <v>0</v>
      </c>
      <c r="AD114" s="36">
        <v>0</v>
      </c>
    </row>
    <row r="115" spans="1:30" ht="75" x14ac:dyDescent="0.25">
      <c r="A115" s="9">
        <v>116</v>
      </c>
      <c r="B115" s="7" t="s">
        <v>128</v>
      </c>
      <c r="C115" s="7" t="s">
        <v>36</v>
      </c>
      <c r="D115" s="7" t="s">
        <v>143</v>
      </c>
      <c r="E115" s="7" t="s">
        <v>24</v>
      </c>
      <c r="F115" s="7" t="s">
        <v>25</v>
      </c>
      <c r="G115" s="7" t="s">
        <v>26</v>
      </c>
      <c r="H115" s="7" t="s">
        <v>28</v>
      </c>
      <c r="I115" s="7" t="s">
        <v>27</v>
      </c>
      <c r="J115" s="7" t="s">
        <v>35</v>
      </c>
      <c r="K115" s="7" t="s">
        <v>24</v>
      </c>
      <c r="L115" s="7" t="s">
        <v>24</v>
      </c>
      <c r="M115" s="7" t="s">
        <v>24</v>
      </c>
      <c r="N115" s="7" t="s">
        <v>136</v>
      </c>
      <c r="O115" s="7" t="s">
        <v>141</v>
      </c>
      <c r="P115" s="10">
        <v>90</v>
      </c>
      <c r="Q115" s="7" t="s">
        <v>29</v>
      </c>
      <c r="R115" s="6" t="s">
        <v>148</v>
      </c>
      <c r="S115" s="7" t="s">
        <v>149</v>
      </c>
      <c r="T115" s="11">
        <v>1737766585</v>
      </c>
      <c r="U115" s="12">
        <v>44562</v>
      </c>
      <c r="V115" s="12">
        <v>44926</v>
      </c>
      <c r="W115" s="7" t="s">
        <v>33</v>
      </c>
      <c r="X115" s="7" t="s">
        <v>31</v>
      </c>
      <c r="Y115" s="7" t="s">
        <v>32</v>
      </c>
      <c r="Z115" s="21"/>
      <c r="AA115" s="21"/>
      <c r="AB115" s="21"/>
      <c r="AC115" s="21"/>
      <c r="AD115" s="21"/>
    </row>
    <row r="116" spans="1:30" ht="60" x14ac:dyDescent="0.25">
      <c r="A116" s="9">
        <v>117</v>
      </c>
      <c r="B116" s="7" t="s">
        <v>336</v>
      </c>
      <c r="C116" s="7" t="s">
        <v>337</v>
      </c>
      <c r="D116" s="7" t="s">
        <v>376</v>
      </c>
      <c r="E116" s="7" t="s">
        <v>107</v>
      </c>
      <c r="F116" s="7" t="s">
        <v>25</v>
      </c>
      <c r="G116" s="7" t="s">
        <v>26</v>
      </c>
      <c r="H116" s="7" t="s">
        <v>28</v>
      </c>
      <c r="I116" s="7" t="s">
        <v>27</v>
      </c>
      <c r="J116" s="7" t="s">
        <v>340</v>
      </c>
      <c r="K116" s="7" t="s">
        <v>107</v>
      </c>
      <c r="L116" s="7" t="s">
        <v>107</v>
      </c>
      <c r="M116" s="7" t="s">
        <v>107</v>
      </c>
      <c r="N116" s="7" t="s">
        <v>341</v>
      </c>
      <c r="O116" s="7" t="s">
        <v>338</v>
      </c>
      <c r="P116" s="19">
        <v>1</v>
      </c>
      <c r="Q116" s="18" t="s">
        <v>29</v>
      </c>
      <c r="R116" s="6" t="s">
        <v>339</v>
      </c>
      <c r="S116" s="7" t="s">
        <v>342</v>
      </c>
      <c r="T116" s="11">
        <v>433365699.92000002</v>
      </c>
      <c r="U116" s="12">
        <v>44562</v>
      </c>
      <c r="V116" s="12">
        <v>44926</v>
      </c>
      <c r="W116" s="7" t="s">
        <v>30</v>
      </c>
      <c r="X116" s="7" t="s">
        <v>91</v>
      </c>
      <c r="Y116" s="7" t="s">
        <v>32</v>
      </c>
      <c r="Z116" s="21"/>
      <c r="AA116" s="21" t="s">
        <v>612</v>
      </c>
      <c r="AB116" s="21"/>
      <c r="AC116" s="21"/>
      <c r="AD116" s="21"/>
    </row>
    <row r="117" spans="1:30" ht="45" x14ac:dyDescent="0.25">
      <c r="A117" s="63">
        <v>118</v>
      </c>
      <c r="B117" s="21" t="s">
        <v>209</v>
      </c>
      <c r="C117" s="21" t="s">
        <v>36</v>
      </c>
      <c r="D117" s="21" t="s">
        <v>210</v>
      </c>
      <c r="E117" s="21" t="s">
        <v>24</v>
      </c>
      <c r="F117" s="21" t="s">
        <v>42</v>
      </c>
      <c r="G117" s="21" t="s">
        <v>43</v>
      </c>
      <c r="H117" s="21" t="s">
        <v>24</v>
      </c>
      <c r="I117" s="21" t="s">
        <v>65</v>
      </c>
      <c r="J117" s="21" t="s">
        <v>35</v>
      </c>
      <c r="K117" s="21" t="s">
        <v>24</v>
      </c>
      <c r="L117" s="21" t="s">
        <v>24</v>
      </c>
      <c r="M117" s="21" t="s">
        <v>24</v>
      </c>
      <c r="N117" s="21" t="s">
        <v>241</v>
      </c>
      <c r="O117" s="21" t="s">
        <v>563</v>
      </c>
      <c r="P117" s="25">
        <v>1</v>
      </c>
      <c r="Q117" s="21" t="s">
        <v>37</v>
      </c>
      <c r="R117" s="3" t="s">
        <v>564</v>
      </c>
      <c r="S117" s="21" t="s">
        <v>98</v>
      </c>
      <c r="T117" s="23">
        <v>900000000</v>
      </c>
      <c r="U117" s="24">
        <v>44562</v>
      </c>
      <c r="V117" s="24">
        <v>44926</v>
      </c>
      <c r="W117" s="21" t="s">
        <v>33</v>
      </c>
      <c r="X117" s="21" t="s">
        <v>98</v>
      </c>
      <c r="Y117" s="21" t="s">
        <v>32</v>
      </c>
      <c r="Z117" s="64">
        <v>1</v>
      </c>
      <c r="AA117" s="21" t="s">
        <v>565</v>
      </c>
      <c r="AB117" s="21" t="s">
        <v>566</v>
      </c>
      <c r="AC117" s="60">
        <v>803876094</v>
      </c>
      <c r="AD117" s="59">
        <v>0</v>
      </c>
    </row>
    <row r="118" spans="1:30" ht="105" x14ac:dyDescent="0.25">
      <c r="A118" s="63">
        <v>119</v>
      </c>
      <c r="B118" s="21" t="s">
        <v>209</v>
      </c>
      <c r="C118" s="21" t="s">
        <v>36</v>
      </c>
      <c r="D118" s="21" t="s">
        <v>210</v>
      </c>
      <c r="E118" s="21" t="s">
        <v>24</v>
      </c>
      <c r="F118" s="21" t="s">
        <v>42</v>
      </c>
      <c r="G118" s="21" t="s">
        <v>43</v>
      </c>
      <c r="H118" s="21" t="s">
        <v>24</v>
      </c>
      <c r="I118" s="21" t="s">
        <v>65</v>
      </c>
      <c r="J118" s="21" t="s">
        <v>35</v>
      </c>
      <c r="K118" s="21" t="s">
        <v>24</v>
      </c>
      <c r="L118" s="21" t="s">
        <v>24</v>
      </c>
      <c r="M118" s="21" t="s">
        <v>24</v>
      </c>
      <c r="N118" s="21" t="s">
        <v>241</v>
      </c>
      <c r="O118" s="21" t="s">
        <v>567</v>
      </c>
      <c r="P118" s="25">
        <v>1</v>
      </c>
      <c r="Q118" s="21" t="s">
        <v>37</v>
      </c>
      <c r="R118" s="3" t="s">
        <v>568</v>
      </c>
      <c r="S118" s="21" t="s">
        <v>98</v>
      </c>
      <c r="T118" s="23">
        <v>763000000</v>
      </c>
      <c r="U118" s="24">
        <v>44562</v>
      </c>
      <c r="V118" s="24">
        <v>44926</v>
      </c>
      <c r="W118" s="21" t="s">
        <v>33</v>
      </c>
      <c r="X118" s="21" t="s">
        <v>98</v>
      </c>
      <c r="Y118" s="21" t="s">
        <v>32</v>
      </c>
      <c r="Z118" s="64">
        <v>1</v>
      </c>
      <c r="AA118" s="21" t="s">
        <v>569</v>
      </c>
      <c r="AB118" s="21" t="s">
        <v>570</v>
      </c>
      <c r="AC118" s="59">
        <v>583905360</v>
      </c>
      <c r="AD118" s="59">
        <v>0</v>
      </c>
    </row>
    <row r="119" spans="1:30" x14ac:dyDescent="0.25">
      <c r="T119" s="11"/>
    </row>
    <row r="120" spans="1:30" x14ac:dyDescent="0.25">
      <c r="T120" s="54"/>
    </row>
    <row r="121" spans="1:30" x14ac:dyDescent="0.25">
      <c r="T121" s="54"/>
    </row>
  </sheetData>
  <phoneticPr fontId="19" type="noConversion"/>
  <dataValidations count="1">
    <dataValidation type="decimal" errorStyle="information" operator="greaterThan" allowBlank="1" showInputMessage="1" showErrorMessage="1" errorTitle="No incluir signos" error="No incluir signos, solo el número." promptTitle="No incluir signos" prompt="No incluir signos, solo el número." sqref="Z38 Z26:Z36" xr:uid="{AF721632-BC82-4BEA-90E7-AFC678B6A4A0}">
      <formula1>1</formula1>
    </dataValidation>
  </dataValidations>
  <hyperlinks>
    <hyperlink ref="AB60" r:id="rId1" xr:uid="{6C79B246-3FE4-4704-88FE-E5D2128DE24B}"/>
    <hyperlink ref="AB61" r:id="rId2" xr:uid="{2965E2D3-8C6F-4BDA-BA9F-89A5A7398A87}"/>
    <hyperlink ref="AB62" r:id="rId3" xr:uid="{F2A36EF9-B9DE-4FEF-B9BF-95B30088C335}"/>
    <hyperlink ref="AB65" r:id="rId4" xr:uid="{5B3EC0B5-926F-4394-B7BB-A1225675BAC5}"/>
    <hyperlink ref="AB59" r:id="rId5" xr:uid="{4F36D12A-9E61-46EA-B893-3C599038189A}"/>
    <hyperlink ref="AB47" r:id="rId6" location="IndicadorProgEntE/33/1538/5994/80" xr:uid="{D5A0AC07-6175-4360-8224-2F4F6838C624}"/>
    <hyperlink ref="AB48" r:id="rId7" location="IndicadorProgEntE/33/1538/5747/80" xr:uid="{36A1D793-DF02-4BB5-B77E-1DBFF861C046}"/>
  </hyperlinks>
  <pageMargins left="0.7" right="0.7" top="0.75" bottom="0.75" header="0.3" footer="0.3"/>
  <pageSetup orientation="portrait" horizontalDpi="1200" verticalDpi="1200" r:id="rId8"/>
  <ignoredErrors>
    <ignoredError sqref="Z114:AB114 Z2:Z7 Z8 AC9 AC13 AC10 AC11 AC12 Z11:Z13 Z63:Z66 Z69 Z80:Z83 Z59 Z14:AA14 Z15:AA15 Z16 Z84:AD112 Z10 Z9:AB9" numberStoredAsText="1"/>
  </ignoredErrors>
  <drawing r:id="rId9"/>
  <tableParts count="1">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D59181-6145-4844-8EA5-BE77EC36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2022-06-17T23:00:33Z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