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mauricio\Desktop\ANH NO TOCAR\OCI\SIRECI\PLANES DE MEJORAMIENTO\SEMESTRAL\2022\"/>
    </mc:Choice>
  </mc:AlternateContent>
  <xr:revisionPtr revIDLastSave="0" documentId="13_ncr:1_{7869AAA8-C082-49AE-8AB4-06A74906275F}" xr6:coauthVersionLast="47" xr6:coauthVersionMax="47" xr10:uidLastSave="{00000000-0000-0000-0000-000000000000}"/>
  <bookViews>
    <workbookView xWindow="-110" yWindow="-110" windowWidth="38620" windowHeight="21220" xr2:uid="{00000000-000D-0000-FFFF-FFFF00000000}"/>
  </bookViews>
  <sheets>
    <sheet name="F14.1  PLANES DE MEJORAMIENT..." sheetId="1" r:id="rId1"/>
  </sheets>
  <definedNames>
    <definedName name="_xlnm._FilterDatabase" localSheetId="0" hidden="1">'F14.1  PLANES DE MEJORAMIENT...'!$B$10:$O$43</definedName>
    <definedName name="COMITE">#REF!</definedName>
    <definedName name="COMITES">#REF!</definedName>
    <definedName name="DA">#REF!</definedName>
    <definedName name="NUEVO">#REF!</definedName>
    <definedName name="OAP">#REF!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20" i="1" l="1"/>
  <c r="M22" i="1"/>
  <c r="M12" i="1" l="1"/>
  <c r="M23" i="1" l="1"/>
  <c r="M15" i="1" l="1"/>
  <c r="M21" i="1" l="1"/>
  <c r="M19" i="1"/>
  <c r="M18" i="1"/>
  <c r="M17" i="1"/>
  <c r="M16" i="1"/>
  <c r="M11" i="1"/>
</calcChain>
</file>

<file path=xl/sharedStrings.xml><?xml version="1.0" encoding="utf-8"?>
<sst xmlns="http://schemas.openxmlformats.org/spreadsheetml/2006/main" count="334" uniqueCount="250">
  <si>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</si>
  <si>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</si>
  <si>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</si>
  <si>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</si>
  <si>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</si>
  <si>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</si>
  <si>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</si>
  <si>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</si>
  <si>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</si>
  <si>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</si>
  <si>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</si>
  <si>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</si>
  <si>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</si>
  <si>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</si>
  <si>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</si>
  <si>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</si>
  <si>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</si>
  <si>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</si>
  <si>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</si>
  <si>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</si>
  <si>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</si>
  <si>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</si>
  <si>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</si>
  <si>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</si>
  <si>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1 SUSCRIPCIÓN DEL PLAN DE MEJORAMIENTO</t>
  </si>
  <si>
    <t>2 AVANCE ó SEGUIMIENTO DEL PLAN DE MEJORAMIENTO</t>
  </si>
  <si>
    <t>No identifica la CGR en su informe, pero determina que esto ocasiona que a la fecha haya un daño ambiental en el suelo por escorrentía y contaminación del caño siete, contraviniendo lo establecido en la ley 09 de 1979, la ley 99 de 1993 y en el decreto ley 2811 de 1974 y el Decreto 3930 de 2010</t>
  </si>
  <si>
    <t>Gestionar con Ecopetrol para que incluya los pozos la Tigra 5, 6, 7 y 10 en el Programa de Abandono de 2017</t>
  </si>
  <si>
    <t>Documentos de abandono</t>
  </si>
  <si>
    <r>
      <rPr>
        <b/>
        <sz val="10"/>
        <rFont val="Arial"/>
        <family val="2"/>
      </rPr>
      <t>Bienes adquiridos en los convenios Invemar.</t>
    </r>
    <r>
      <rPr>
        <sz val="10"/>
        <rFont val="Arial"/>
        <family val="2"/>
      </rPr>
      <t xml:space="preserve"> Se suscribieron convenios entre la ANH y </t>
    </r>
    <r>
      <rPr>
        <b/>
        <sz val="10"/>
        <rFont val="Arial"/>
        <family val="2"/>
      </rPr>
      <t>Invemar</t>
    </r>
    <r>
      <rPr>
        <sz val="10"/>
        <rFont val="Arial"/>
        <family val="2"/>
      </rPr>
      <t xml:space="preserve"> y entre los compromisos la agencia con sus recursos adquirió bienes y equipos que fueron entregados al instituto, para su uso,   aún se encuentran registrados en la contabilidad de la ANH en la cuenta contable Propiedad Planta y Equipo sin que medie contrato alguno para tal fin. </t>
    </r>
  </si>
  <si>
    <t xml:space="preserve">La ANH no ha adelantado los trámites necesarios para definir la destinación definitiva de los bienes y equipos adquiridos. </t>
  </si>
  <si>
    <t>Adelantar las acciones administrativas para la formalización de la tenencia de los bienes, a través de la suscripción de contratos de Comodato.</t>
  </si>
  <si>
    <t>Suscripción de los contratos de comodato entre la ANH y el INVEMAR</t>
  </si>
  <si>
    <t xml:space="preserve">ComodatosSuscritos </t>
  </si>
  <si>
    <t>FILA_10</t>
  </si>
  <si>
    <t>FILA_11</t>
  </si>
  <si>
    <t>FILA_12</t>
  </si>
  <si>
    <t>6-2019 AF</t>
  </si>
  <si>
    <t>Deficiencias en el registro y control de los bienes y elementos adquiridos en el marco de los convenios suscritos por la ANH, asimismo falta de conciliación permanente entre las áreas responsables de dichos registros, reflejando deficiencias en el control interno contable y que genera
afectación en la razonabilidad del saldo de la cuenta en el balance.</t>
  </si>
  <si>
    <t>FILA_13</t>
  </si>
  <si>
    <t>Contratos de Comodatos proyectados y suscritos</t>
  </si>
  <si>
    <t>Análisis de viabilidad jurídica de los contratos de Comodatos en cuanto a los términos con cada entidad, firma y legalización (OAJ)</t>
  </si>
  <si>
    <t>Contratos de Comodatos Firmados / Contratos de Comodatos Proyectados</t>
  </si>
  <si>
    <t>FILA_14</t>
  </si>
  <si>
    <t>7-2019 AF</t>
  </si>
  <si>
    <t>Se evidencia debilidades en la administración, seguimiento y control de los bienes de propiedad de la ANH adquiridos en el marco de los convenios suscritos, lo que genera un riesgo de pérdida e impide ejercer un efectivo control a los bienes entregados a terceros.</t>
  </si>
  <si>
    <t>FILA_16</t>
  </si>
  <si>
    <t>Ausencia de colaboración interinstitucional entre las entidades involucradas en la ejecución del Convenio, ha conllevado a desconocer por parte de Colciencias la supervisión que la ANH debe ejercer como ordenador del gasto, y quien tiene la responsabilidad de verificar y exigir la adecuada ejecución del convenio, coadyuvado por un inadecuado seguimiento y supervisión de los compromisos</t>
  </si>
  <si>
    <t xml:space="preserve">Rendición de Cuentas de la ejecución del convenio </t>
  </si>
  <si>
    <t xml:space="preserve">Solicitar por parte del Comité Técnico y Administrativo del Convenio por parte de la ANH, la presentación de los Informes de gestión trimestrales, así como de los Informes Financieros. </t>
  </si>
  <si>
    <t xml:space="preserve">Reportes de Gestión Trimestral y financieros. </t>
  </si>
  <si>
    <t>FILA_18</t>
  </si>
  <si>
    <t>FILA_21</t>
  </si>
  <si>
    <t>FILA_23</t>
  </si>
  <si>
    <t>FILA_24</t>
  </si>
  <si>
    <t>FILA_28</t>
  </si>
  <si>
    <t>13FIS2019</t>
  </si>
  <si>
    <r>
      <rPr>
        <b/>
        <sz val="10"/>
        <color theme="1"/>
        <rFont val="Arial"/>
        <family val="2"/>
      </rPr>
      <t>Bitácora de actividades diarias de medición.</t>
    </r>
    <r>
      <rPr>
        <sz val="10"/>
        <color theme="1"/>
        <rFont val="Arial"/>
        <family val="2"/>
      </rPr>
      <t xml:space="preserve"> En una muestra seleccionada de 84 campos se evidenció que aproximadamente un 90% presenta una situación de incertidumbre en los datos de volúmenes ya que no se diligencia adecuadamente los documentos de registro de información (tally´s-bitácora de medición).   </t>
    </r>
  </si>
  <si>
    <t xml:space="preserve">No se aplican adecuadamente la normativa y buenas practicas en la industria del petróleo referente al proceso de medición: API Y MPMS para garantizar la confiabilidad y fidelidad de los datos en el momento de la toma de mediciones. </t>
  </si>
  <si>
    <t>Realizar proceso para Contratar Auditorias externas para la determinación del desempeño de los sistemas de Medición de Cantidad y Calidad de Hidrocarburos y la verificación de las buenas practicas de Medición aplicadas en las Facilidades de Producción del País.</t>
  </si>
  <si>
    <t xml:space="preserve">Proceso contractual de Auditorias de medición. </t>
  </si>
  <si>
    <t>Contrato celebrado</t>
  </si>
  <si>
    <t xml:space="preserve">Controlar y realizar seguimiento a  la ejecución del contrato de auditoria de medición. </t>
  </si>
  <si>
    <t>Informe de supervisión a la ejecución del contrato auditorias de medición</t>
  </si>
  <si>
    <t xml:space="preserve">Informes de supervisión </t>
  </si>
  <si>
    <t>14FIS2019</t>
  </si>
  <si>
    <r>
      <rPr>
        <b/>
        <sz val="10"/>
        <color theme="1"/>
        <rFont val="Arial"/>
        <family val="2"/>
      </rPr>
      <t>Aseguramiento metrológico y proceso de Medición en los campos.</t>
    </r>
    <r>
      <rPr>
        <sz val="10"/>
        <color theme="1"/>
        <rFont val="Arial"/>
        <family val="2"/>
      </rPr>
      <t xml:space="preserve"> Se evidencio en algunos de los campos el incumplimiento en los planes metrológicos particularmente en la inexistencia y/o vencimiento de los certificados de calibración de los equipos de medición y tablas de aforo.</t>
    </r>
  </si>
  <si>
    <t>No se ejerce control adecuado a los planes metrológicos.</t>
  </si>
  <si>
    <t>Comunicaciones</t>
  </si>
  <si>
    <t>21FIS2019</t>
  </si>
  <si>
    <r>
      <rPr>
        <b/>
        <sz val="10"/>
        <color theme="1"/>
        <rFont val="Arial"/>
        <family val="2"/>
      </rPr>
      <t>Implementación módulos GOC - GOP, Fiscalización.</t>
    </r>
    <r>
      <rPr>
        <sz val="10"/>
        <color theme="1"/>
        <rFont val="Arial"/>
        <family val="2"/>
      </rPr>
      <t xml:space="preserve"> En la funcionalidad y aplicabilidad de los módulos GOP y GOC, la CGR evidenció factores  que han influido para que a la fecha no se haya alcanzado el desarrollo completo de estos sistemas, el porcentaje de avance en la implementación es mínimo, los resultados no fueron los esperados.</t>
    </r>
  </si>
  <si>
    <t>Debilidad en el proceso de planeación y articulación entre la OTI y el área de Fiscalización para el desarrollo del proyecto.</t>
  </si>
  <si>
    <t>Probar los desarrollos realizados sobre GOP y GOC dentro del SOLAR.</t>
  </si>
  <si>
    <t>Realizar las pruebas y aseguramiento de calidad de las nuevas funcionalidades del GOP y GOC.</t>
  </si>
  <si>
    <t>Acta de aceptación de ejecución del plan de pruebas en ambiente Solar-Test</t>
  </si>
  <si>
    <t>Socializar y capacitar las nuevas funcionalidades del GOP y GOC  con los usuarios y personas que intervienen el proceso.</t>
  </si>
  <si>
    <t>Realizar reuniones y sesiones de capacitación sobre las nuevas funcionalidades.</t>
  </si>
  <si>
    <t>Reuniones/listas de asistencia</t>
  </si>
  <si>
    <t>23FIS2019</t>
  </si>
  <si>
    <r>
      <rPr>
        <b/>
        <sz val="10"/>
        <color theme="1"/>
        <rFont val="Arial"/>
        <family val="2"/>
      </rPr>
      <t>Gestión de la información de producción de crudo a través de los sistemas de información de la ANH.</t>
    </r>
    <r>
      <rPr>
        <sz val="10"/>
        <color theme="1"/>
        <rFont val="Arial"/>
        <family val="2"/>
      </rPr>
      <t xml:space="preserve"> Diferencias en la conciliación volumétrica entre el cuadro 4 físico , SOLAR y AVM que consolida los reportes del IDP.</t>
    </r>
  </si>
  <si>
    <t>No existen los suficientes controles a los flujos de información  que permitan garantizar la determinación efectiva de los volúmenes de producción de HC´s en los campos y pozos productores del país; por debilidades en el proceso de captura, almacenamiento, archivo y gestión de los archivos que soportan los reportes de producción.</t>
  </si>
  <si>
    <t>Validar que la información fue correctamente y corren los procesos para liquidar la producción por Campo.</t>
  </si>
  <si>
    <t>Validar la implementación de las actualizaciones tanto de software como de facilidades</t>
  </si>
  <si>
    <t>Informe Validación de Redes</t>
  </si>
  <si>
    <t>VT</t>
  </si>
  <si>
    <t xml:space="preserve">VORP FISCALIZACION </t>
  </si>
  <si>
    <t>VCH- VAF</t>
  </si>
  <si>
    <t>FILA_1</t>
  </si>
  <si>
    <t>12021FIS</t>
  </si>
  <si>
    <t xml:space="preserve">Adelantar acciones de cobro, de manera agil, de acuerdo con el plan de trabajo definido (VORP-OAJ-VAF)  </t>
  </si>
  <si>
    <t>FILA_2</t>
  </si>
  <si>
    <t>FILA_3</t>
  </si>
  <si>
    <t>Número de actos administrativos</t>
  </si>
  <si>
    <t>FILA_4</t>
  </si>
  <si>
    <t>No se observa una gestión  ágil, eficaz, eficiente y oportuna de la acción de cobro, debido que en el transcurso del tiempo determinado en la ley no se ha conseguido el pago de la obligación por parte del deudor.</t>
  </si>
  <si>
    <t>Adelantar la gestión de cobro ante los deudores conforme el procedimiento de Ley.</t>
  </si>
  <si>
    <t>FILA_5</t>
  </si>
  <si>
    <t>FILA_6</t>
  </si>
  <si>
    <t>32021FIS</t>
  </si>
  <si>
    <t>Garantizar la consistencia y oportunidad en la autoliquidación de los D.E. por parte de las operadoras</t>
  </si>
  <si>
    <t>No se evidenció que la ANH haya realizado requerimientos a los operadores tendientes a la corrección de la autoliquidación y pago de las diferencias presentadas, cifras que suman un valor en $USD 45.448,47.</t>
  </si>
  <si>
    <t xml:space="preserve">Emisión de concepto donde se establezca si los volumenes de gas no comercializados son objeto de liquidación y pago de los D.E. </t>
  </si>
  <si>
    <t>Número de conceptos</t>
  </si>
  <si>
    <t>FILA_17</t>
  </si>
  <si>
    <t>FILA_19</t>
  </si>
  <si>
    <t>FILA_25</t>
  </si>
  <si>
    <t>7SGR2020</t>
  </si>
  <si>
    <r>
      <t xml:space="preserve"> </t>
    </r>
    <r>
      <rPr>
        <b/>
        <sz val="10"/>
        <color theme="1"/>
        <rFont val="Arial"/>
        <family val="2"/>
      </rPr>
      <t>INCUMPLIMIENTO DE LA FUNCIÓN DE FISCALIZACIÓN BIENIOS 2017-2018 Y 2019-2020</t>
    </r>
    <r>
      <rPr>
        <sz val="10"/>
        <color theme="1"/>
        <rFont val="Arial"/>
        <family val="2"/>
      </rPr>
      <t>.</t>
    </r>
    <r>
      <rPr>
        <b/>
        <sz val="10"/>
        <color theme="1"/>
        <rFont val="Arial"/>
        <family val="2"/>
      </rPr>
      <t xml:space="preserve"> </t>
    </r>
    <r>
      <rPr>
        <sz val="10"/>
        <color theme="1"/>
        <rFont val="Arial"/>
        <family val="2"/>
      </rPr>
      <t>Su proceso de fiscalización se limita a compilar la información reportada por el operador sin que se evidencie contraste y una verificación efectiva de los volúmenes de hidrocarburos producidos y su calidad, omitiendo su deber legal de asegurar el dato de producción</t>
    </r>
  </si>
  <si>
    <t>No se observa la intención por parte del Ministerio de Minas y Energía y la ANH de actualizar las técnicas de medición, ni lineamientos que exijan la implementación de mejores sistemas de medición de acuerdo a la economía de los campos productores</t>
  </si>
  <si>
    <t>1. Contratar estudio de “Estado del Arte” o “benchmarking” de la metodología aplicada para la “Fiscalización de la producción de hidrocarburos”.</t>
  </si>
  <si>
    <t xml:space="preserve">
* Realizar el proceso de contratación acorde con las normas de contrtación de la ANH.
*Ejecutar el contrato
*Socializar resultado del estudio contratado.</t>
  </si>
  <si>
    <t xml:space="preserve">* Informe Final 
</t>
  </si>
  <si>
    <t xml:space="preserve">2 Realizar el proceso competitivo para la adjudicación y realización de la “Auditoría de Medición” para los campos activos productores del país, para, revisar y evaluar el cumplimiento de la Resolución 41251 del 23 de diciembre de 2015. </t>
  </si>
  <si>
    <t xml:space="preserve">* Informe 
</t>
  </si>
  <si>
    <t xml:space="preserve">3. Realizar la selección de campos para un “Proyecto piloto de Telemetria”, que permita obtener datos primarios de medición y comparación con los datos suministrados  por las operadoras de los campos. </t>
  </si>
  <si>
    <t xml:space="preserve">
* Definir los posibles campos candidatos al Plan Piloto de Telemetria.
* Determinar los mecanismos de captura y transmisión de datos.
* Implementar  proceso de comparación y validación de la informeción de Telemetría Vs. los reportes remitidos por las compañías operadoras de los campos incluidos en el proyecto.
</t>
  </si>
  <si>
    <t>*Informe con los resultados</t>
  </si>
  <si>
    <t>FILA_15</t>
  </si>
  <si>
    <r>
      <rPr>
        <b/>
        <sz val="10"/>
        <color rgb="FF000000"/>
        <rFont val="Arial"/>
        <family val="2"/>
      </rPr>
      <t>Inoportunidad en la gestión de cobro de la cartera de derechos económicos-</t>
    </r>
    <r>
      <rPr>
        <sz val="10"/>
        <color indexed="8"/>
        <rFont val="Arial"/>
        <family val="2"/>
      </rPr>
      <t xml:space="preserve"> La ANH en las vigencias comprendidas entre el 01/01/2014 al 31/12/2019, no ejerció acciones tendientes a realizar el cobro ordinario, persuasivo y/o coactivo de las cuentas de cobro por concepto de Derechos Económicos, cuya fecha límite de pago venció entre los años 2009 al 2015. </t>
    </r>
  </si>
  <si>
    <r>
      <t xml:space="preserve"> </t>
    </r>
    <r>
      <rPr>
        <b/>
        <sz val="10"/>
        <color rgb="FF000000"/>
        <rFont val="Arial"/>
        <family val="2"/>
      </rPr>
      <t>Consistencia y oportunidad autoliquidación de derechos económicos por porcentaje en la producción</t>
    </r>
    <r>
      <rPr>
        <sz val="10"/>
        <color indexed="8"/>
        <rFont val="Arial"/>
        <family val="2"/>
      </rPr>
      <t xml:space="preserve"> Se establecieron diferencias por un menor volumen liquidado y cancelado por los operadores de los contratos  Se evidenció para la vigencia 2019 que los operadores de algunos contratos no han presentado autoliquidación ni pago por D.E. </t>
    </r>
  </si>
  <si>
    <t>FILA_20</t>
  </si>
  <si>
    <t>FILA_22</t>
  </si>
  <si>
    <t>FILA_26</t>
  </si>
  <si>
    <t>FILA_27</t>
  </si>
  <si>
    <t>FILA_29</t>
  </si>
  <si>
    <t>FILA_30</t>
  </si>
  <si>
    <t>FILA_31</t>
  </si>
  <si>
    <t>FILA_32</t>
  </si>
  <si>
    <t>FILA_33</t>
  </si>
  <si>
    <r>
      <rPr>
        <b/>
        <sz val="10"/>
        <color theme="1"/>
        <rFont val="Arial"/>
        <family val="2"/>
      </rPr>
      <t>Registro propiedad, planta y equipo vs información de inventarios.</t>
    </r>
    <r>
      <rPr>
        <sz val="10"/>
        <color theme="1"/>
        <rFont val="Arial"/>
        <family val="2"/>
      </rPr>
      <t xml:space="preserve">
se evidencio que los bienes que fueron entregados por</t>
    </r>
    <r>
      <rPr>
        <b/>
        <sz val="10"/>
        <color theme="1"/>
        <rFont val="Arial"/>
        <family val="2"/>
      </rPr>
      <t xml:space="preserve"> </t>
    </r>
    <r>
      <rPr>
        <sz val="10"/>
        <color theme="1"/>
        <rFont val="Arial"/>
        <family val="2"/>
      </rPr>
      <t>FUPAD a las Corporaciones en mención no se encuentran registrados contablemente en el grupo de Propiedad, Pianta y Equipo de la ANH, a pesar de encontrarse dichos bienes y elementos plaqueteados por la Agencia y que fueron entregados en la vigencia 2018.</t>
    </r>
  </si>
  <si>
    <r>
      <rPr>
        <b/>
        <sz val="10"/>
        <color theme="1"/>
        <rFont val="Arial"/>
        <family val="2"/>
      </rPr>
      <t>Ejecución y supervisión convenio 730 de 2016 ANH-COLCIENCIAS</t>
    </r>
    <r>
      <rPr>
        <sz val="10"/>
        <color theme="1"/>
        <rFont val="Arial"/>
        <family val="2"/>
      </rPr>
      <t xml:space="preserve">
Atraso en presentación de productos por los ejecutores y aprobación de COLCIENCIAS. Cto 494/2017 avance de 76% en entrega de información y 1% aprobado por Colciencias; Cto 454/2017 avance de 4% y 2% aprobado. Cto 157/2018 sin iniciar ejecución porque no hay aprobación de Plan Operativo y Colciencias no ha desembolsado recursos</t>
    </r>
  </si>
  <si>
    <r>
      <rPr>
        <b/>
        <sz val="10"/>
        <color theme="1"/>
        <rFont val="Arial"/>
        <family val="2"/>
      </rPr>
      <t>Caso Pozos La Tigra. La ANH recibió las áreas en donde se ubican los pozos y no hizo salvedad alguna en las actas de recibo.</t>
    </r>
    <r>
      <rPr>
        <sz val="10"/>
        <color theme="1"/>
        <rFont val="Arial"/>
        <family val="2"/>
      </rPr>
      <t xml:space="preserve"> Dichas áreas fueron adjudicadas a Fénix sin establecer excepciones u observaciones de exclusión alguna para su explotación, por lo tanto la ANH es responsable por los daños ambientales ocasionados por la emanación de crudo de los mencionados pozos.</t>
    </r>
  </si>
  <si>
    <t>2021AF04</t>
  </si>
  <si>
    <r>
      <rPr>
        <b/>
        <sz val="10"/>
        <color theme="1"/>
        <rFont val="Arial"/>
        <family val="2"/>
      </rPr>
      <t xml:space="preserve">Saldos antiguos cuenta 240720 Recaudos por clasificar (A). 
</t>
    </r>
    <r>
      <rPr>
        <sz val="10"/>
        <color theme="1"/>
        <rFont val="Arial"/>
        <family val="2"/>
      </rPr>
      <t>Existen 73 partidas pendientes de compensación con antigüedad superior a 360 días. Se contraviene la política contable (los registros en esta cuenta se realizan “de manera transitoria”), las partidas ascienden a $4.432’456.056,78; adicionalmente este pasivo registrado en contabilidad no está imputado a ninguna cuenta de tercero.</t>
    </r>
  </si>
  <si>
    <t>Obedece a una gestión inadecuada por la ANH en la solicitud de facturas que respalden esos pasivos, en la identificación inoportuna de ingresos y en la depuración de la cuenta contable por parte de la entidad, generando incertidumbre tanto del saldo de la cuenta del pasivo como la exigibilidad de dichas cuentas por pagar por parte de cada uno delos proveedores o acreedores respectivos.</t>
  </si>
  <si>
    <t>Realizar la Conciliación Trimestral de avance</t>
  </si>
  <si>
    <t>Conciliaciones</t>
  </si>
  <si>
    <t>Conciliación de 36 partidas identificadas pendientes de aplicar bajo la responsabilidad de la VAF</t>
  </si>
  <si>
    <t>Conciliación de 14 partidas identificadas pendientes de aplicar bajo la responsabilidad de la VAF</t>
  </si>
  <si>
    <t>FILA_8</t>
  </si>
  <si>
    <t>Falta de oportunidad en la gestión por parte de la VORP para adelantar las actuaciones que debian realizarse dentro de los términos establecidos en el procedimiento sancionatorio.</t>
  </si>
  <si>
    <t>Seguimiento Oportuno al cumplimiento de la regulación relacionada con las operaciones de exploración y explotación de hidrocarburos</t>
  </si>
  <si>
    <t>Jornadas de capacitación de actualización de regulación al grupo de fiscalización.</t>
  </si>
  <si>
    <t>Sustanciación de los PAS en términos</t>
  </si>
  <si>
    <t>Informes en formato Excel  con el seguimiento a la sustanciación de los Procesos Administrativos Sancionatorios - PAS.</t>
  </si>
  <si>
    <t>Asegurar la completitud del expediente digital PAS</t>
  </si>
  <si>
    <t>Seguimiento mensual a la actualización del expediente virtual. Medio de verificación archivo Excel consolidado con la última actuación..</t>
  </si>
  <si>
    <t xml:space="preserve">Gestionar con el operador que presente las modificaciones de RIE </t>
  </si>
  <si>
    <t>Comunicación</t>
  </si>
  <si>
    <t>Emitir las modificaciones de RIEs, RIEs en tramite y RIEs nuevas que cumplan  con las condiciones establecidas en la normatividad vigente y reportar en los informes trimestrales.</t>
  </si>
  <si>
    <t>Informe Trimestral (adjunto al informe de seguimiento a la función de fiscalización que se presenta a Ministerio de Minas y Energía)</t>
  </si>
  <si>
    <t xml:space="preserve">Planear, programar y realizar una visita al año, a cada uno de los laboratorios  de calidad de crudo identificados en el País. </t>
  </si>
  <si>
    <t xml:space="preserve">La ANH presentó debilidades en los procesos de fiscalización, en los procesos sistematizados y sistemas de alerta sobre la información que reportan los operadores, considerando que no en todos los casos el operador presenta justificaciones del cierre. </t>
  </si>
  <si>
    <t>Fortalecer el control a la inactividad de pozos</t>
  </si>
  <si>
    <t>Debilidades en el proceso de captura, almacenamiento, archivo y gestión de los archivos que soportan los reportes de producción, por cuanto los controles existentes no garantizan que los flujos de información permitan la determinación efectiva de los volúmenes de producción de hidrocarburos en los campos y pozos productores del país.</t>
  </si>
  <si>
    <t>Verificar  la configuración de las redes de las Facilidades de Producción en AVM, para los campos que presentaron diferencias en el informe de auditoría de la CGR.</t>
  </si>
  <si>
    <t xml:space="preserve">Mesa de trabajo entre profesional volumétrico y producción. </t>
  </si>
  <si>
    <t>1 por contrato</t>
  </si>
  <si>
    <t>Solicitar copia de los tallys donde se registra la información referente a medición de tanques PMO del mes en el que se ejecute la visita, cuando el objetivo sea el seguimiento al sistema de medición de crudo en los campos.</t>
  </si>
  <si>
    <t>Visita Tecnica Presencial o Virtual</t>
  </si>
  <si>
    <t>Asegurar durante la visita a los campos que presentan incumplimiento a la revision de los avances o soluciones  asociados al cumplimiento del Artículo 10 "Utilización de facilidades compartidas para el tratamiento de Hidrocarburos" de la Resolución 4 1251 de 2016 para los diferentes Campos del país.</t>
  </si>
  <si>
    <t>Acta de Visita.</t>
  </si>
  <si>
    <t>1 por Contrato visitado</t>
  </si>
  <si>
    <t>La ANH no ejerce un control adecuado en cuanto al cumplimiento de los planes metrológicos para la determinación de la calidad del crudo y del volumen de producción del mismo, lo que genera incertidumbreen el reporte de los valores de las diferentes variables analizadas por estos equipos.</t>
  </si>
  <si>
    <t>Implementar verificación trimestral de todos los equipos e instrumentos de medición involucrados en la cuantificación de la calidad y volumen de hidrocarburos, con el fin de que las calibraciones y aforos se mantengan vigentes.</t>
  </si>
  <si>
    <t>Trimestralmente a través de correo electrónico el Ing de fiscalización se pondrá en contacto con el Operador para la actualización de certificados, y seguimiento de certificaciones por vencer</t>
  </si>
  <si>
    <t>GOP se encuentra en funcionamiento desde mayo de 2021 mediante webinar y circular para el proceso de formas 4CR, 5CR y 6CR así como IDOP.  Completar los ajustes de las pruebas realizadas para el desarrollo de gestión de información para las Forma 7CR e informes de abandono, Formas 10ACR y 10 CR.  https://www.anh.gov.co/estadisticas-del-sector/sistemas-integrados-operaciones/sistema-GOP</t>
  </si>
  <si>
    <t xml:space="preserve"> Informe Trimestral proveniente de GOP (adjunto al informe de seguimiento a la función de fiscalización que se presenta a Ministerio de Minas y Energía)</t>
  </si>
  <si>
    <t>En el formulario F23.1 Producción Ingresos de Regalías y Transferencias no están diligenciados completamente los valores en cada columna y no se desagrega el monto del recaudo y el monto de la transferencia por cada contrato. El monto de recaudo y transferencias se encuentra relacionado en la columna observaciones de manera global.</t>
  </si>
  <si>
    <t>Conciliar información entre las áreas  del reporte F23.1.  para incluir la información de rendimientos  financieros.</t>
  </si>
  <si>
    <t>Realizar conciliación mensual entre VAF y la Gerencia de Regalías y Derechos Económicos antes de su registro en SIRECI.  El medio de verificación de la conciliación se hará a través de correo electrónico.</t>
  </si>
  <si>
    <t>Circular publicada, Base de datos actualizada, Pozos inactivos</t>
  </si>
  <si>
    <t>Soporte capacitación</t>
  </si>
  <si>
    <t>Informes</t>
  </si>
  <si>
    <t>Informes excel</t>
  </si>
  <si>
    <t>Actas de visitas</t>
  </si>
  <si>
    <t>Correos electrónicos</t>
  </si>
  <si>
    <t>Informe</t>
  </si>
  <si>
    <r>
      <rPr>
        <b/>
        <sz val="10"/>
        <color rgb="FF000000"/>
        <rFont val="Arial"/>
        <family val="2"/>
      </rPr>
      <t>Reportes SIRECI Recursos de Regalías</t>
    </r>
    <r>
      <rPr>
        <sz val="10"/>
        <color indexed="8"/>
        <rFont val="Arial"/>
        <family val="2"/>
      </rPr>
      <t xml:space="preserve">
Al comparar los informes SIRECI formulario 441 F23.2: Recaudo por Recurso Natural no Renovable, con el formulario 29 F23.1: Producción, Ingresos de Regalías y Transferencias de las Agencias por Recurso no Renovable se encontraron diferencias en la vigencia 2020 por valor de $-277.682.701,98 y en la vigencia 2019 por valor de $-344.347.958.216,08.</t>
    </r>
  </si>
  <si>
    <t>1_1_PE_21</t>
  </si>
  <si>
    <t>Cumplimiento de entregables Convenio 487 de 2020, ANH - SGC</t>
  </si>
  <si>
    <t>Falta de control y seguimiento de parte del comité de coordinación de convenios ANH y del vice VT ante la OAJ para tomar correctivos</t>
  </si>
  <si>
    <t>Verificar los productos entregados en 2020, tramitar paz y salvo EPIS para la liquidación del convenio.</t>
  </si>
  <si>
    <t>Preparar Acta de liquidación</t>
  </si>
  <si>
    <t xml:space="preserve"> Acta de liquidación</t>
  </si>
  <si>
    <t xml:space="preserve">Actas de entrega y recibo a satisfacción de productos de convenios interadministrativos </t>
  </si>
  <si>
    <t>Contratos 429-2019, 446-2020 y 479-2020, debilidad en supervisión en control y seguimiento, no aplicación del procedimiento de obligatoriedad de suscribir acta final de entrega y recibo a satisfacción de bienes, productos y/o servicios pactados. Convenio 487-2020 Falta control y seguimiento del comité de coordinación de convenios ANH y del vice VT ante la OAJ para tomar correctivos</t>
  </si>
  <si>
    <t>3_4_PE_21</t>
  </si>
  <si>
    <t>Elaborar el acta de liquidación.</t>
  </si>
  <si>
    <t>Tramitar acta de liquidación.</t>
  </si>
  <si>
    <t>Acta Liquidación</t>
  </si>
  <si>
    <r>
      <rPr>
        <b/>
        <sz val="10"/>
        <color theme="1"/>
        <rFont val="Arial"/>
        <family val="2"/>
      </rPr>
      <t>Suscripción de comodatos para bienes entregados a terceros.</t>
    </r>
    <r>
      <rPr>
        <sz val="10"/>
        <color theme="1"/>
        <rFont val="Arial"/>
        <family val="2"/>
      </rPr>
      <t xml:space="preserve">
Los bienes adquiridos en el convenio de asociación 001 de 2018 </t>
    </r>
    <r>
      <rPr>
        <b/>
        <sz val="10"/>
        <color theme="1"/>
        <rFont val="Arial"/>
        <family val="2"/>
      </rPr>
      <t>(ANH - FUPAD), fueron entregados por FUPAD a CARSUCRE, CAR de los Valles del Sinú y San Jorge - CVS y CORPONOR</t>
    </r>
    <r>
      <rPr>
        <sz val="10"/>
        <color theme="1"/>
        <rFont val="Arial"/>
        <family val="2"/>
      </rPr>
      <t xml:space="preserve"> sin que la ANH dueña de los recursos realizara la entrega de los mismos a las Corporaciones a través de comodato o a título de préstamo de uso.</t>
    </r>
  </si>
  <si>
    <t>Se da incio a esta activiadad una vez se firme el contrato y se encuentre en ejecucion</t>
  </si>
  <si>
    <t>El formato de modificación esta en construcción del Ingeniero Germán Zárate.
Se carga a la carpeta el contrato 200 de 2022 suscrito con la empresa SCHLUMBERGER SURENCO quien ejecuta el contato de AVM.</t>
  </si>
  <si>
    <t xml:space="preserve">El formato de modificación esta en construcción del Ingeniero Germán Zárate
Se carga a la carpeta el contrato 200 de 2022 suscrito con la empresa SCHLUMBERGER SURENCO quien ejecuta el contato de AVM.
</t>
  </si>
  <si>
    <t>Se envío Borrador del ESET al grupo de proyectos VORP-GRO, para ajuste de indicadores economicos.
 realizó reunión de seguimiento al ESET el dia 23 de junio de 2022 y se ralizaron ajustes</t>
  </si>
  <si>
    <t>Está en étapa de planificación para realizar en los próximos días una capacitación relacionada con el marco jurídico regulatorio de las actividades de exploración y explotación.</t>
  </si>
  <si>
    <t>Se realizó el cargue del informe de procesos sustanciados para el mes de mayo.</t>
  </si>
  <si>
    <t>Con el objetivo de asegurar la completitud del expediente digital PAS, se realizó el cargue del estado de los procesos administrativos sancionatorios del mes de mayo de 2022, donde se evidencia la última actuación de cada uno de los procesos,actuación que puede ser validada en la carpeta digital (sancionatorios\\servicios.anh.gov.co\sservicios)(Z:)</t>
  </si>
  <si>
    <t>Se han reportado 3 comunicaciones adicionales para un total de 82 de 90 como meta general , solicitudes de actualización de RIE</t>
  </si>
  <si>
    <t>El segundo Informe de gestión de RIE del II Trim 2022, se encuentra en elaboración</t>
  </si>
  <si>
    <t>En el mes de junio se reportan 10 actas de visitas, para un total de 107 visitas.  Datos actualizados con respecto a actas cargadas de meses anteriores que no se habían reportado, en mayo  hay 10.   Juliana hace recuneto por mes de actas de visitas cargadas. 
Enero: 5
Febrero: 27
Marzo: 32
Abril: 18
Mayo: 15
Junio: 10</t>
  </si>
  <si>
    <t>Se recibió correo de VAF del 13/06/2022 en el que informan que las cifras recaudadas fueron confirmadas por Tesoreria.</t>
  </si>
  <si>
    <t>Se llevó a cabo reunión el 22 de junio entre equipos técnico y jurídico de la ANH y el MM&amp;E, para socializar y revisar antecedentes del tema de los pozos La Tigra. Se reenvía documentación disponible al área jurídica del MM&amp;E y de la OAJ_ ANH para revisión. La ANH espera resultados del análisis y definir las acciones a seguir.
Se carga soporte del correo remitido al MM&amp;E y a ala OAJ</t>
  </si>
  <si>
    <t xml:space="preserve">Durante el mes de Junio/2022 se publican los prepliegos en SECOP II, se realizaron alrededor de 31 observaciones por 3 posibles interesados a participar, se presentó 17 de junio 2022 ir a Comité de Contratación para avalar las respuestas para  proceder  a publicar los pliegos finales en la semana del 20 de junio/2022. </t>
  </si>
  <si>
    <t xml:space="preserve">Se sostiene reunión el pasado Jueves 23 de Junio de 2022 y se pide aclarar si se requiere reporte de cierre sólo del caso CAYENA, se les informa que no se trata solo de este caso y que a esta carpeta se puede cargar el informe consolidado de abril y mayo.
</t>
  </si>
  <si>
    <t xml:space="preserve"> Se tiene la base del documento de confidencialidad para el visto bueno por parte de Juridica, tan pronto el documento sea avalado se envia a Ecopetrol para tramitar las firmas.  el dia 23 de junio se recibe de OAJ documento con observacines para ajustes antes de enviar a ECOPETROL. 
Se cargo como soporte el borrador del documento de confidencialidad.</t>
  </si>
  <si>
    <t>Se encuentra en revisión  para visto bueno , segun correo del 31 de mayo de 2022.  Se carga soporte de correo.  (6062022).
La circular aun se encuentra en revisión.</t>
  </si>
  <si>
    <t>En el mes de junio se reportan 10 actas de visitas, para un total de 107 visitas.  Datos actualizados con respecto a actas cargadas de meses anteriores que no se habían reportado, en mayo  hay 10. S hace recuneto por mes de actas de visitas cargadas. 
Enero: 5
Febrero: 27
Marzo: 32
Abril: 18
Mayo: 15
Junio: 10</t>
  </si>
  <si>
    <t>Revisión y consolidación de la información, para reportar . Reunión el proximo martes 28 de 2022
Cantidad : Se han realizado 47 en el mes de mayo y se cargan a la carpeta la meta del grupo de cantidad es de 320 visitas y se han realizado 217 visitas. 
CARPETA DENOMINADA :  INFORMACION CIRCULAR ID 1242577</t>
  </si>
  <si>
    <t xml:space="preserve"> No hubo ningun avance en el módulo de gestión, seguimos sin personal que desarrolle el módulo.</t>
  </si>
  <si>
    <t>FILA_7</t>
  </si>
  <si>
    <t>FILA_9</t>
  </si>
  <si>
    <t>Se agregan 29 carpetas de los contratos y convenios, donde incluye la información requerida y esta agregada la información de la revisión de los Tallys, de igual forma estos Tallys se han revisado en las diferentes visitas virtuales que se han realizado.</t>
  </si>
  <si>
    <t>Se informa que ya se tiene la versión final del acta con le visto bueno de la OAJ.  Sigue pendiente la firma del acta.</t>
  </si>
  <si>
    <t>El acta de liquidación del 429 de 2019 sigue en DIMAR a la espera de la firma del Representante Legal.
Con respecto al contrato 479 el avance continúa en un 70%. La universidad de Caldas dio alcance a la solicitud presentada por el EPIS el mes de mayo y actualmente la nueva información suministrada se encuentra en revisión para posteriormente emitir el respectivo paz y salvo. (70%)</t>
  </si>
  <si>
    <t xml:space="preserve">Para el convenio 487 de 2020 (Fase 1) se tiene suscrita acta de terminación y de recibo a satisfacción de productos. Para el convenio 245 de 2021 (Fase 2) se recibió el certificado de paz y salvo de EPIS el 25 de mayo de 2022, de igual manera se suscribió el acta de recibo a satisfacción de productos el 27 de mayo de 2022. 
</t>
  </si>
  <si>
    <t>Se realizan las mesas de trabajo para Dorotea y Leona el 26 de Mayo de 2022, con el ingeniero de producciòn,  y se acuerdan los ajustes necesarios para ajustar la configuración de acuerdo a la realidad operativa de los contratos en mecion. 
Se inicia el proceso de validaciòn del contrato Guarrojo y Caracara</t>
  </si>
  <si>
    <t xml:space="preserve">Cto 300/2017 , Minciencias una ejecución de 55.4%.
Cto 494/2017  ejecución técnica objetivo 1 de 66.6% y objetivo 2 el 30%, ejecución financiera  de 73.77% 
Cto 454/2017 tiene una ejecución técnica para el objetivo 1 de 100% y para el objetivo 2 el 45% , ejecución financiera de 96.34% 
Cto 157/2018  ejecución técnica aprobada en promedio de 44.55%, ejecución financiera  de 47.6% </t>
  </si>
  <si>
    <r>
      <rPr>
        <b/>
        <sz val="10"/>
        <color rgb="FF000000"/>
        <rFont val="Arial"/>
        <family val="2"/>
      </rPr>
      <t>Medición Estática en campos y aseguramiento metrológico</t>
    </r>
    <r>
      <rPr>
        <sz val="10"/>
        <color indexed="8"/>
        <rFont val="Arial"/>
        <family val="2"/>
      </rPr>
      <t xml:space="preserve">
Incumplimiento en los planes metrológicos respecto a la inexistencia y/o vencimiento de los certificados de calibración de equipos, tablas de aforo vencidas, existencia de equipos con calibración vencida y que aún así son utilizados para la determinación de la calidad del crudo y del volúmen de crudo.</t>
    </r>
  </si>
  <si>
    <r>
      <rPr>
        <b/>
        <sz val="10"/>
        <color rgb="FF000000"/>
        <rFont val="Arial"/>
        <family val="2"/>
      </rPr>
      <t>Proyectos de automatización de trámites. Módulos GOC-GOP, Fiscalización VORP</t>
    </r>
    <r>
      <rPr>
        <sz val="10"/>
        <color indexed="8"/>
        <rFont val="Arial"/>
        <family val="2"/>
      </rPr>
      <t xml:space="preserve">
Se evidenció por parte de la CGR que a la fecha de terminación de la actuación especial aún no se han puesto en producción los módulos de automatización de trámites denominados Gestión Operaciones de Pozo - módulo GOP.</t>
    </r>
  </si>
  <si>
    <r>
      <rPr>
        <b/>
        <sz val="10"/>
        <color rgb="FF000000"/>
        <rFont val="Arial"/>
        <family val="2"/>
      </rPr>
      <t>Facilidades compartidas para tratamiento de crudo</t>
    </r>
    <r>
      <rPr>
        <sz val="10"/>
        <color indexed="8"/>
        <rFont val="Arial"/>
        <family val="2"/>
      </rPr>
      <t xml:space="preserve">
La CGR verificó la utilización de facilidades de los campos de la muestra seleccionada, que no se trata el crudo en trenes independientes como lo indica la Resolución 4 1251 de 2016, pues se evidencia la utilización de facilidades compartidas para su tratamiento.</t>
    </r>
  </si>
  <si>
    <r>
      <rPr>
        <b/>
        <sz val="10"/>
        <color rgb="FF000000"/>
        <rFont val="Arial"/>
        <family val="2"/>
      </rPr>
      <t>Integridad de datos de toma de medición estática</t>
    </r>
    <r>
      <rPr>
        <sz val="10"/>
        <color indexed="8"/>
        <rFont val="Arial"/>
        <family val="2"/>
      </rPr>
      <t xml:space="preserve">
En visitas realizadas por la CGR a la muestra seleccionada de 65 campos de producción de crudo se evidenció que respecto al proceso de toma de la información primaria de las mediciones estáticas en los tanques de los Puntos de Medición Oficial - PMO registrados por cada uno de los operadores ante la ANH.</t>
    </r>
  </si>
  <si>
    <r>
      <rPr>
        <b/>
        <sz val="10"/>
        <color rgb="FF000000"/>
        <rFont val="Arial"/>
        <family val="2"/>
      </rPr>
      <t>Gestión de la información de producción de crudo a través de los sistemas de información de la ANH.</t>
    </r>
    <r>
      <rPr>
        <sz val="10"/>
        <color indexed="8"/>
        <rFont val="Arial"/>
        <family val="2"/>
      </rPr>
      <t xml:space="preserve">
Del análisis realizado por la CGR a la información de Cuadros 4, SOLAR, AVM e IDP, Cuadros 1A de las compañias operadoras suministrados en visita de campo, se evidenciaron inconsistencias en cada uno de estos registros documentales y/o software que reportan los volúmenes de producción.</t>
    </r>
  </si>
  <si>
    <r>
      <rPr>
        <b/>
        <sz val="10"/>
        <color rgb="FF000000"/>
        <rFont val="Arial"/>
        <family val="2"/>
      </rPr>
      <t>Fiscalización en pozos inactivos</t>
    </r>
    <r>
      <rPr>
        <sz val="10"/>
        <color rgb="FF000000"/>
        <rFont val="Arial"/>
        <family val="2"/>
      </rPr>
      <t xml:space="preserve">
La CGR evidencia que la ANH no está dando cumplimiento a lo definido en el Convenio GGC No. 238 de 2019  con lo señalado en la normatividad vigente, en lo atinente a la autorización de la suspensión temporal, abandono definitivo y taponamiento, dado que se constató la existencia de 1314 pozos inactivos por un tiempo superior a 30 meses y de hasta 11 años.</t>
    </r>
  </si>
  <si>
    <r>
      <rPr>
        <b/>
        <sz val="10"/>
        <color rgb="FF000000"/>
        <rFont val="Arial"/>
        <family val="2"/>
      </rPr>
      <t>Visitas de Fiscalización año 2019</t>
    </r>
    <r>
      <rPr>
        <sz val="10"/>
        <color indexed="8"/>
        <rFont val="Arial"/>
        <family val="2"/>
      </rPr>
      <t xml:space="preserve">
La ejecución de visitas de fiscalización por campo presentada en el 2019 denota deficiencias en el seguimiento y cumplimiento del plan de trabajo aprobado y planeado por las partes del Convenio Interadministrativo GGC No 238 de 2019, contando con el presupuesto y recurso humano disponible para dar cobertura al 100% de todos los campos.</t>
    </r>
  </si>
  <si>
    <r>
      <rPr>
        <b/>
        <sz val="10"/>
        <color rgb="FF000000"/>
        <rFont val="Arial"/>
        <family val="2"/>
      </rPr>
      <t>Resoluciones de inicio de explotación, campos de explotación</t>
    </r>
    <r>
      <rPr>
        <sz val="10"/>
        <color indexed="8"/>
        <rFont val="Arial"/>
        <family val="2"/>
      </rPr>
      <t xml:space="preserve">
Se estableció por parte de CGR que con corte a 31 de diciembre de 2020 de un total de 458 campos, 92 campos de producción en el país no cuentan con la Resolución de Inicio de Explotación - RIE, para proceso de inicio de explotación y modificaciones de inicio de explotación (desactualizadas).</t>
    </r>
  </si>
  <si>
    <r>
      <rPr>
        <b/>
        <sz val="10"/>
        <color rgb="FF000000"/>
        <rFont val="Arial"/>
        <family val="2"/>
      </rPr>
      <t>Proceso sancionatorio fiscalización</t>
    </r>
    <r>
      <rPr>
        <sz val="10"/>
        <color indexed="8"/>
        <rFont val="Arial"/>
        <family val="2"/>
      </rPr>
      <t xml:space="preserve">
La CGR verificó mediante Resolución No 0752 de 3 de noviembre de 2020 la ANH declaró la caducidad de la acción sancionatoria y ordenó el archivo del expediente administrativo sancionatorio No 001 de 2019, se contaba con el término hasta el 9 de septiembre de 2020 para  resolver la presunta infracción en la que hubiera podido incurrir el operador.</t>
    </r>
  </si>
  <si>
    <t>Se está omitiendo por parte de la ANH la aplicación del procedimiento para trámite de la Resolución de Inicio de Explotación ANH-COV-PR-04, con el fin de determinar las actividades necesarias dentro del trámite interno previo, tendiente a la expedición de las Resoluciones de Inicio de Explotación de que trata el Artículo 37 de la Resolución MME 181495 de 2009.</t>
  </si>
  <si>
    <t>El indicador establecido para el tema de visitas de fiscalización, se determinó en número de visitas por campos anuales y no para el bienio, por lo cual la planeación de dichas visitas para el año 2019 debió comtemplar el presupuesto y el talento humano disponible de acuerdo con el modelo de contratación de servicios profesionales del grupo de fiscalización.</t>
  </si>
  <si>
    <t>No se esta aplicando el proceso de medición y API - MPMS como lo establece la normatividad y las buenas prácticas de la industria del petróleo para garantizar la confiabilidad y fidelidad de los datos desde el momento mismo de la toma de las mediciones y el registro en los formatos diseñados por las diferentes empresas - operadores.</t>
  </si>
  <si>
    <t>Falta de unificación de criterios operativos por parte de la ANH respecto a la aprobación y otorgamiento de procesos de unificación de campos y de actualizaciomnes de las Resoluciones de Inicio de Explotación para campos maduros, así como falta por parte de los operadores un plan para sistemas de medición compartido de acuerdo con lo establecido en la Resolución 4 1251 de 2016.</t>
  </si>
  <si>
    <t>No se han aplicado los parámetros y lineamientos generales de la política de Gobierno Digital por lo que estos proyectos de automatización de trámites fueron planteados por la ANH en línea con la Política de Gobierno Digital con el fin de avanzar en la configuración de herramientas tecnológicas.</t>
  </si>
  <si>
    <t>*Actualizar la Circular 15 de 2015 (Fiscalización - Autorización suspensión temporal de pozos en producción).
*Revisar y actualizar la base de información de pozos suspendidos y fechas de inicio de inactividad de pozos en la base de datos de AVM.
*Evaluar la situación de inactividad del 100% de los pozos del país con tiempos de cierre superiores a 30 meses.</t>
  </si>
  <si>
    <t>242015 AC</t>
  </si>
  <si>
    <t>2-2018 AF</t>
  </si>
  <si>
    <t>10-2019AF</t>
  </si>
  <si>
    <t>21AEF101</t>
  </si>
  <si>
    <t>21AEF102</t>
  </si>
  <si>
    <t>21AEF103</t>
  </si>
  <si>
    <t>21AEF302</t>
  </si>
  <si>
    <t>21AEF303</t>
  </si>
  <si>
    <t>21AEF401</t>
  </si>
  <si>
    <t>21AEF501</t>
  </si>
  <si>
    <t>21AEF603</t>
  </si>
  <si>
    <t>21AEF802</t>
  </si>
  <si>
    <t>21AEF902</t>
  </si>
  <si>
    <t>21AEF1001</t>
  </si>
  <si>
    <t>21AEF1201</t>
  </si>
  <si>
    <t>21AEF1301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</si>
</sst>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5"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sz val="11"/>
      <color indexed="8"/>
      <name val="Calibri"/>
      <family val="2"/>
      <scheme val="minor"/>
    </font>
    <font>
      <sz val="10"/>
      <color theme="1"/>
      <name val="Arial"/>
      <family val="2"/>
    </font>
    <font>
      <sz val="10"/>
      <name val="Arial"/>
      <family val="2"/>
    </font>
    <font>
      <b/>
      <sz val="10"/>
      <name val="Arial"/>
      <family val="2"/>
    </font>
    <font>
      <sz val="10"/>
      <color indexed="8"/>
      <name val="Arial"/>
      <family val="2"/>
    </font>
    <font>
      <b/>
      <sz val="10"/>
      <color theme="1"/>
      <name val="Arial"/>
      <family val="2"/>
    </font>
    <font>
      <sz val="10"/>
      <color rgb="FF000000"/>
      <name val="Arial"/>
      <family val="2"/>
    </font>
    <font>
      <b/>
      <sz val="10"/>
      <color rgb="FF000000"/>
      <name val="Arial"/>
      <family val="2"/>
    </font>
    <font>
      <sz val="8"/>
      <name val="Calibri"/>
      <family val="2"/>
      <scheme val="minor"/>
    </font>
    <font>
      <b/>
      <sz val="11"/>
      <color indexed="9"/>
      <name val="Calibri"/>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7">
    <xf numFmtId="0" fontId="0" fillId="0" borderId="0"/>
    <xf numFmtId="0" fontId="7" fillId="0" borderId="0"/>
    <xf numFmtId="0" fontId="5" fillId="0" borderId="0"/>
    <xf numFmtId="0" fontId="2" fillId="0" borderId="0"/>
    <xf numFmtId="9" fontId="2" fillId="0" borderId="0" applyFont="0" applyFill="0" applyBorder="0" applyAlignment="0" applyProtection="0"/>
    <xf numFmtId="9" fontId="1" fillId="0" borderId="0" applyFont="0" applyFill="0" applyBorder="0" applyAlignment="0" applyProtection="0"/>
    <xf numFmtId="0" fontId="7" fillId="0" borderId="0"/>
  </cellStyleXfs>
  <cellXfs count="101">
    <xf numFmtId="0" fontId="0" fillId="0" borderId="0" xfId="0"/>
    <xf numFmtId="0" fontId="3" fillId="2" borderId="1" xfId="0" applyFont="1" applyFill="1" applyBorder="1" applyAlignment="1">
      <alignment horizontal="center" vertical="center"/>
    </xf>
    <xf numFmtId="164" fontId="4" fillId="3" borderId="2"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0" fillId="4" borderId="0" xfId="0" applyFill="1"/>
    <xf numFmtId="0" fontId="0" fillId="0" borderId="0" xfId="0"/>
    <xf numFmtId="0" fontId="3" fillId="2" borderId="1" xfId="0" applyFont="1" applyFill="1" applyBorder="1" applyAlignment="1">
      <alignment horizontal="center" vertical="center"/>
    </xf>
    <xf numFmtId="0" fontId="0" fillId="0" borderId="0" xfId="0" applyAlignment="1">
      <alignment horizontal="center" vertical="center"/>
    </xf>
    <xf numFmtId="0" fontId="6" fillId="4" borderId="4" xfId="0" applyFont="1" applyFill="1" applyBorder="1" applyAlignment="1">
      <alignment vertical="center" wrapText="1"/>
    </xf>
    <xf numFmtId="0" fontId="6" fillId="4" borderId="4" xfId="0" applyFont="1" applyFill="1" applyBorder="1" applyAlignment="1">
      <alignment horizontal="center" vertical="center" wrapText="1"/>
    </xf>
    <xf numFmtId="0" fontId="6" fillId="4" borderId="4" xfId="0" applyFont="1" applyFill="1" applyBorder="1" applyAlignment="1">
      <alignment horizontal="center" vertical="center"/>
    </xf>
    <xf numFmtId="14" fontId="6" fillId="4" borderId="4" xfId="0" applyNumberFormat="1" applyFont="1" applyFill="1" applyBorder="1" applyAlignment="1">
      <alignment horizontal="center" vertical="center"/>
    </xf>
    <xf numFmtId="1" fontId="6" fillId="4" borderId="4" xfId="0" applyNumberFormat="1" applyFont="1" applyFill="1" applyBorder="1" applyAlignment="1" applyProtection="1">
      <alignment horizontal="center" vertical="center"/>
      <protection locked="0"/>
    </xf>
    <xf numFmtId="0" fontId="6" fillId="4" borderId="4" xfId="0" applyFont="1" applyFill="1" applyBorder="1" applyAlignment="1">
      <alignment horizontal="left" vertical="top" wrapText="1"/>
    </xf>
    <xf numFmtId="14" fontId="6" fillId="0" borderId="4" xfId="0" applyNumberFormat="1" applyFont="1" applyFill="1" applyBorder="1" applyAlignment="1">
      <alignment horizontal="center" vertical="center"/>
    </xf>
    <xf numFmtId="0" fontId="9" fillId="4" borderId="4" xfId="2"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4" xfId="0" applyFont="1" applyFill="1" applyBorder="1" applyAlignment="1" applyProtection="1">
      <alignment vertical="center" wrapText="1"/>
      <protection locked="0"/>
    </xf>
    <xf numFmtId="0" fontId="6" fillId="4" borderId="4" xfId="0" applyFont="1" applyFill="1" applyBorder="1" applyAlignment="1" applyProtection="1">
      <alignment horizontal="left" vertical="center" wrapText="1"/>
      <protection locked="0"/>
    </xf>
    <xf numFmtId="0" fontId="6" fillId="4" borderId="4" xfId="0" applyFont="1" applyFill="1" applyBorder="1" applyAlignment="1">
      <alignment horizontal="left" vertical="center" wrapText="1"/>
    </xf>
    <xf numFmtId="14" fontId="7" fillId="4" borderId="4" xfId="0" applyNumberFormat="1" applyFont="1" applyFill="1" applyBorder="1" applyAlignment="1">
      <alignment horizontal="center" vertical="center"/>
    </xf>
    <xf numFmtId="0" fontId="7" fillId="4" borderId="4" xfId="0" applyFont="1" applyFill="1" applyBorder="1" applyAlignment="1" applyProtection="1">
      <alignment vertical="center" wrapText="1"/>
      <protection locked="0"/>
    </xf>
    <xf numFmtId="0" fontId="7" fillId="4" borderId="4" xfId="0" applyFont="1" applyFill="1" applyBorder="1" applyAlignment="1">
      <alignment horizontal="center" vertical="center" wrapText="1"/>
    </xf>
    <xf numFmtId="164" fontId="7" fillId="4" borderId="4" xfId="0" applyNumberFormat="1" applyFont="1" applyFill="1" applyBorder="1" applyAlignment="1" applyProtection="1">
      <alignment horizontal="center" vertical="center" wrapText="1"/>
      <protection locked="0"/>
    </xf>
    <xf numFmtId="164" fontId="6" fillId="4" borderId="4" xfId="0" applyNumberFormat="1" applyFont="1" applyFill="1" applyBorder="1" applyAlignment="1" applyProtection="1">
      <alignment horizontal="center" vertical="center"/>
      <protection locked="0"/>
    </xf>
    <xf numFmtId="0" fontId="6" fillId="4" borderId="4" xfId="0" applyFont="1" applyFill="1" applyBorder="1" applyAlignment="1">
      <alignment horizontal="justify" vertical="center" wrapText="1"/>
    </xf>
    <xf numFmtId="0" fontId="6" fillId="4" borderId="4" xfId="0" applyFont="1" applyFill="1" applyBorder="1" applyAlignment="1">
      <alignment horizontal="justify" vertical="top" wrapText="1"/>
    </xf>
    <xf numFmtId="1" fontId="6" fillId="0" borderId="4" xfId="0" applyNumberFormat="1" applyFont="1" applyBorder="1" applyAlignment="1" applyProtection="1">
      <alignment horizontal="center" vertical="center"/>
      <protection locked="0"/>
    </xf>
    <xf numFmtId="0" fontId="3" fillId="2" borderId="1" xfId="0" applyFont="1" applyFill="1" applyBorder="1" applyAlignment="1">
      <alignment horizontal="center" vertical="center"/>
    </xf>
    <xf numFmtId="0" fontId="0" fillId="0" borderId="0" xfId="0" applyAlignment="1">
      <alignment horizontal="center"/>
    </xf>
    <xf numFmtId="164" fontId="7" fillId="0" borderId="4" xfId="0" applyNumberFormat="1" applyFont="1" applyFill="1" applyBorder="1" applyAlignment="1" applyProtection="1">
      <alignment horizontal="center" vertical="center"/>
      <protection locked="0"/>
    </xf>
    <xf numFmtId="0" fontId="0" fillId="0" borderId="0" xfId="0" applyAlignment="1">
      <alignment vertical="top" wrapText="1"/>
    </xf>
    <xf numFmtId="0" fontId="6" fillId="0" borderId="5" xfId="0" applyFont="1" applyFill="1" applyBorder="1" applyAlignment="1">
      <alignment horizontal="center" vertical="center"/>
    </xf>
    <xf numFmtId="0" fontId="9" fillId="0" borderId="5" xfId="0" applyFont="1" applyBorder="1"/>
    <xf numFmtId="0" fontId="9" fillId="0" borderId="5" xfId="0" applyFont="1" applyBorder="1" applyAlignment="1">
      <alignment horizontal="center" vertical="center"/>
    </xf>
    <xf numFmtId="0" fontId="9" fillId="0" borderId="5" xfId="0" applyFont="1" applyBorder="1" applyAlignment="1">
      <alignment vertical="center" wrapText="1"/>
    </xf>
    <xf numFmtId="0" fontId="9" fillId="0" borderId="5" xfId="0" applyFont="1" applyBorder="1" applyAlignment="1">
      <alignment horizontal="center" vertical="center" wrapText="1"/>
    </xf>
    <xf numFmtId="0" fontId="9" fillId="0" borderId="5" xfId="0" applyFont="1" applyBorder="1" applyAlignment="1">
      <alignment horizontal="left" vertical="center" wrapText="1"/>
    </xf>
    <xf numFmtId="0" fontId="6" fillId="0" borderId="5" xfId="0" applyFont="1" applyBorder="1" applyAlignment="1">
      <alignment horizontal="center" vertical="center"/>
    </xf>
    <xf numFmtId="0" fontId="11" fillId="0" borderId="5" xfId="0" applyFont="1" applyBorder="1" applyAlignment="1">
      <alignment horizontal="left" vertical="center" wrapText="1"/>
    </xf>
    <xf numFmtId="0" fontId="6" fillId="0" borderId="5" xfId="0" applyFont="1" applyBorder="1" applyAlignment="1">
      <alignment vertical="top" wrapText="1"/>
    </xf>
    <xf numFmtId="1" fontId="6" fillId="0" borderId="5" xfId="0" applyNumberFormat="1" applyFont="1" applyBorder="1" applyAlignment="1">
      <alignment horizontal="center" vertical="center" wrapText="1"/>
    </xf>
    <xf numFmtId="14" fontId="6" fillId="0" borderId="5" xfId="0" applyNumberFormat="1" applyFont="1" applyBorder="1" applyAlignment="1">
      <alignment horizontal="center" vertical="center"/>
    </xf>
    <xf numFmtId="14" fontId="7" fillId="0" borderId="5" xfId="0" applyNumberFormat="1" applyFont="1" applyBorder="1" applyAlignment="1">
      <alignment horizontal="center" vertical="center"/>
    </xf>
    <xf numFmtId="1" fontId="6" fillId="0" borderId="5" xfId="0" applyNumberFormat="1" applyFont="1" applyBorder="1" applyAlignment="1" applyProtection="1">
      <alignment horizontal="center" vertical="center"/>
      <protection locked="0"/>
    </xf>
    <xf numFmtId="0" fontId="6" fillId="0" borderId="5" xfId="0" applyFont="1" applyBorder="1" applyAlignment="1">
      <alignment horizontal="center" vertical="center" wrapText="1"/>
    </xf>
    <xf numFmtId="0" fontId="11" fillId="0" borderId="5" xfId="0" applyFont="1" applyBorder="1" applyAlignment="1">
      <alignment horizontal="center" vertical="center" wrapText="1"/>
    </xf>
    <xf numFmtId="14" fontId="11" fillId="0" borderId="5" xfId="0" applyNumberFormat="1" applyFont="1" applyBorder="1" applyAlignment="1">
      <alignment horizontal="center" vertical="center"/>
    </xf>
    <xf numFmtId="0" fontId="11" fillId="0" borderId="5" xfId="0" applyFont="1" applyBorder="1" applyAlignment="1">
      <alignment horizontal="center" vertical="center"/>
    </xf>
    <xf numFmtId="14" fontId="9" fillId="0" borderId="5" xfId="0" applyNumberFormat="1" applyFont="1" applyBorder="1" applyAlignment="1">
      <alignment horizontal="center" vertical="center"/>
    </xf>
    <xf numFmtId="0" fontId="6" fillId="4" borderId="6" xfId="0" applyFont="1" applyFill="1" applyBorder="1" applyAlignment="1">
      <alignment horizontal="left" vertical="center"/>
    </xf>
    <xf numFmtId="0" fontId="6" fillId="4" borderId="6" xfId="0" applyFont="1" applyFill="1" applyBorder="1" applyAlignment="1">
      <alignment vertical="center" wrapText="1"/>
    </xf>
    <xf numFmtId="0" fontId="6" fillId="4" borderId="6" xfId="0" applyFont="1" applyFill="1" applyBorder="1" applyAlignment="1">
      <alignment horizontal="center" vertical="center"/>
    </xf>
    <xf numFmtId="1" fontId="6" fillId="4" borderId="6" xfId="0" applyNumberFormat="1" applyFont="1" applyFill="1" applyBorder="1" applyAlignment="1" applyProtection="1">
      <alignment horizontal="center" vertical="center"/>
      <protection locked="0"/>
    </xf>
    <xf numFmtId="14" fontId="6" fillId="4" borderId="6" xfId="0" applyNumberFormat="1" applyFont="1" applyFill="1" applyBorder="1" applyAlignment="1">
      <alignment horizontal="center" vertical="center"/>
    </xf>
    <xf numFmtId="14" fontId="7" fillId="4" borderId="6" xfId="0" applyNumberFormat="1" applyFont="1" applyFill="1" applyBorder="1" applyAlignment="1">
      <alignment horizontal="center" vertical="center"/>
    </xf>
    <xf numFmtId="0" fontId="6" fillId="4" borderId="6" xfId="0" applyFont="1" applyFill="1" applyBorder="1" applyAlignment="1">
      <alignment horizontal="center" vertical="center" wrapText="1"/>
    </xf>
    <xf numFmtId="0" fontId="6" fillId="4" borderId="7" xfId="0" applyFont="1" applyFill="1" applyBorder="1" applyAlignment="1" applyProtection="1">
      <alignment vertical="center" wrapText="1"/>
      <protection locked="0"/>
    </xf>
    <xf numFmtId="0" fontId="6" fillId="0" borderId="7" xfId="0" applyFont="1" applyBorder="1" applyAlignment="1">
      <alignment horizontal="center" vertical="center"/>
    </xf>
    <xf numFmtId="0" fontId="9" fillId="0" borderId="7" xfId="0" applyFont="1" applyBorder="1" applyAlignment="1">
      <alignment horizontal="left" vertical="center" wrapText="1"/>
    </xf>
    <xf numFmtId="0" fontId="9" fillId="0" borderId="7" xfId="0" applyFont="1" applyBorder="1" applyAlignment="1">
      <alignment horizontal="center" vertical="center"/>
    </xf>
    <xf numFmtId="14" fontId="9" fillId="0" borderId="7" xfId="0" applyNumberFormat="1" applyFont="1" applyBorder="1" applyAlignment="1">
      <alignment horizontal="center" vertical="center"/>
    </xf>
    <xf numFmtId="0" fontId="6" fillId="4" borderId="8" xfId="0" applyFont="1" applyFill="1" applyBorder="1" applyAlignment="1">
      <alignment horizontal="left" vertical="center"/>
    </xf>
    <xf numFmtId="0" fontId="6" fillId="4" borderId="8" xfId="0" applyFont="1" applyFill="1" applyBorder="1" applyAlignment="1">
      <alignment vertical="center" wrapText="1"/>
    </xf>
    <xf numFmtId="0" fontId="7" fillId="4" borderId="8" xfId="0" applyFont="1" applyFill="1" applyBorder="1" applyAlignment="1">
      <alignment vertical="center" wrapText="1"/>
    </xf>
    <xf numFmtId="0" fontId="6" fillId="4" borderId="8" xfId="0" applyFont="1" applyFill="1" applyBorder="1" applyAlignment="1">
      <alignment horizontal="center" vertical="center"/>
    </xf>
    <xf numFmtId="1" fontId="6" fillId="4" borderId="8" xfId="0" applyNumberFormat="1" applyFont="1" applyFill="1" applyBorder="1" applyAlignment="1" applyProtection="1">
      <alignment horizontal="center" vertical="center"/>
      <protection locked="0"/>
    </xf>
    <xf numFmtId="14" fontId="6" fillId="4" borderId="8" xfId="0" applyNumberFormat="1" applyFont="1" applyFill="1" applyBorder="1" applyAlignment="1">
      <alignment horizontal="center" vertical="center" wrapText="1"/>
    </xf>
    <xf numFmtId="14" fontId="7" fillId="4" borderId="8" xfId="0" applyNumberFormat="1" applyFont="1" applyFill="1" applyBorder="1" applyAlignment="1">
      <alignment horizontal="center" vertical="center" wrapText="1"/>
    </xf>
    <xf numFmtId="0" fontId="6" fillId="4" borderId="9" xfId="0" applyFont="1" applyFill="1" applyBorder="1" applyAlignment="1" applyProtection="1">
      <alignment horizontal="center" vertical="center" wrapText="1"/>
      <protection locked="0"/>
    </xf>
    <xf numFmtId="0" fontId="11" fillId="0" borderId="9" xfId="0" applyFont="1" applyFill="1" applyBorder="1" applyAlignment="1">
      <alignment horizontal="center" vertical="center"/>
    </xf>
    <xf numFmtId="0" fontId="11" fillId="5" borderId="9" xfId="0" applyFont="1" applyFill="1" applyBorder="1" applyAlignment="1">
      <alignment horizontal="center" vertical="center" wrapText="1"/>
    </xf>
    <xf numFmtId="0" fontId="11" fillId="5" borderId="9" xfId="0" applyFont="1" applyFill="1" applyBorder="1" applyAlignment="1">
      <alignment horizontal="center" wrapText="1"/>
    </xf>
    <xf numFmtId="0" fontId="11" fillId="5" borderId="9" xfId="0" applyFont="1" applyFill="1" applyBorder="1" applyAlignment="1">
      <alignment horizontal="center" vertical="center"/>
    </xf>
    <xf numFmtId="14" fontId="11" fillId="5" borderId="9" xfId="0" applyNumberFormat="1" applyFont="1" applyFill="1" applyBorder="1" applyAlignment="1">
      <alignment horizontal="center" vertical="center"/>
    </xf>
    <xf numFmtId="0" fontId="6" fillId="0" borderId="4" xfId="0" applyFont="1" applyFill="1" applyBorder="1" applyAlignment="1">
      <alignment horizontal="center" vertical="center"/>
    </xf>
    <xf numFmtId="0" fontId="11" fillId="5" borderId="9" xfId="0" applyFont="1" applyFill="1" applyBorder="1" applyAlignment="1">
      <alignment horizontal="left" vertical="center" wrapText="1"/>
    </xf>
    <xf numFmtId="14" fontId="7" fillId="0" borderId="4" xfId="0" applyNumberFormat="1" applyFont="1" applyFill="1" applyBorder="1" applyAlignment="1">
      <alignment horizontal="center" vertical="center"/>
    </xf>
    <xf numFmtId="0" fontId="9" fillId="4" borderId="11" xfId="0" applyFont="1" applyFill="1" applyBorder="1" applyAlignment="1">
      <alignment vertical="top" wrapText="1"/>
    </xf>
    <xf numFmtId="0" fontId="9" fillId="0" borderId="11" xfId="0" applyFont="1" applyBorder="1" applyAlignment="1">
      <alignment vertical="top" wrapText="1"/>
    </xf>
    <xf numFmtId="0" fontId="9" fillId="0" borderId="11" xfId="0" applyFont="1" applyBorder="1" applyAlignment="1">
      <alignment horizontal="left" vertical="center" wrapText="1"/>
    </xf>
    <xf numFmtId="0" fontId="11" fillId="6" borderId="11" xfId="0" applyFont="1" applyFill="1" applyBorder="1" applyAlignment="1">
      <alignment vertical="top" wrapText="1"/>
    </xf>
    <xf numFmtId="0" fontId="11" fillId="0" borderId="11" xfId="0" applyFont="1" applyBorder="1" applyAlignment="1">
      <alignment vertical="top" wrapText="1"/>
    </xf>
    <xf numFmtId="0" fontId="7" fillId="6" borderId="11" xfId="0" applyFont="1" applyFill="1" applyBorder="1" applyAlignment="1">
      <alignment vertical="top" wrapText="1"/>
    </xf>
    <xf numFmtId="0" fontId="9" fillId="0" borderId="11" xfId="0" applyFont="1" applyFill="1" applyBorder="1" applyAlignment="1">
      <alignment vertical="top" wrapText="1"/>
    </xf>
    <xf numFmtId="0" fontId="11" fillId="0" borderId="11" xfId="0" applyFont="1" applyFill="1" applyBorder="1" applyAlignment="1">
      <alignment horizontal="left" vertical="top" wrapText="1"/>
    </xf>
    <xf numFmtId="0" fontId="7" fillId="4" borderId="11" xfId="0" applyFont="1" applyFill="1" applyBorder="1" applyAlignment="1">
      <alignment vertical="top" wrapText="1"/>
    </xf>
    <xf numFmtId="0" fontId="9" fillId="0" borderId="11" xfId="0" applyFont="1" applyBorder="1" applyAlignment="1">
      <alignment horizontal="left" vertical="top" wrapText="1"/>
    </xf>
    <xf numFmtId="0" fontId="9" fillId="0" borderId="10" xfId="0" applyFont="1" applyBorder="1" applyAlignment="1">
      <alignment wrapText="1"/>
    </xf>
    <xf numFmtId="0" fontId="7" fillId="0" borderId="2" xfId="0" applyFont="1" applyBorder="1" applyAlignment="1">
      <alignment vertical="top" wrapText="1"/>
    </xf>
    <xf numFmtId="0" fontId="9" fillId="0" borderId="2" xfId="0" applyFont="1" applyBorder="1" applyAlignment="1">
      <alignment horizontal="left" vertical="top" wrapText="1"/>
    </xf>
    <xf numFmtId="0" fontId="9" fillId="4" borderId="11" xfId="0" applyFont="1" applyFill="1" applyBorder="1" applyAlignment="1">
      <alignment horizontal="left" vertical="top" wrapText="1"/>
    </xf>
    <xf numFmtId="0" fontId="9" fillId="0" borderId="2" xfId="0" applyFont="1" applyBorder="1" applyAlignment="1">
      <alignment vertical="top" wrapText="1"/>
    </xf>
    <xf numFmtId="0" fontId="6" fillId="4" borderId="6" xfId="0" applyNumberFormat="1" applyFont="1" applyFill="1" applyBorder="1" applyAlignment="1">
      <alignment horizontal="center" vertical="center"/>
    </xf>
    <xf numFmtId="0" fontId="6" fillId="4" borderId="8" xfId="0" applyNumberFormat="1" applyFont="1" applyFill="1" applyBorder="1" applyAlignment="1">
      <alignment horizontal="center" vertical="center"/>
    </xf>
    <xf numFmtId="0" fontId="6" fillId="4" borderId="4" xfId="0" applyNumberFormat="1" applyFont="1" applyFill="1" applyBorder="1" applyAlignment="1">
      <alignment horizontal="center" vertical="center" wrapText="1"/>
    </xf>
    <xf numFmtId="0" fontId="9" fillId="0" borderId="4" xfId="0" applyFont="1" applyBorder="1" applyAlignment="1">
      <alignment horizontal="center" vertical="center"/>
    </xf>
    <xf numFmtId="0" fontId="7" fillId="0" borderId="5" xfId="0" applyFont="1" applyBorder="1" applyAlignment="1">
      <alignment horizontal="center" vertical="center" wrapText="1"/>
    </xf>
    <xf numFmtId="0" fontId="14" fillId="2" borderId="12" xfId="0" applyFont="1" applyFill="1" applyBorder="1" applyAlignment="1">
      <alignment horizontal="center" vertical="center"/>
    </xf>
    <xf numFmtId="0" fontId="14" fillId="2" borderId="12" xfId="0" applyFont="1" applyFill="1" applyBorder="1" applyAlignment="1">
      <alignment horizontal="center" vertical="center"/>
    </xf>
    <xf numFmtId="0" fontId="0" fillId="0" borderId="0" xfId="0"/>
  </cellXfs>
  <cellStyles count="7">
    <cellStyle name="Normal" xfId="0" builtinId="0"/>
    <cellStyle name="Normal 2 2" xfId="3" xr:uid="{2C6E4877-04BF-47BC-8346-6133D506AB02}"/>
    <cellStyle name="Normal 2 3" xfId="6" xr:uid="{B198DD30-BAB9-4D26-B14A-0570458E80F3}"/>
    <cellStyle name="Normal 4" xfId="1" xr:uid="{6FCFE812-ECF7-444E-ACAA-13FC4B62E07B}"/>
    <cellStyle name="Normal 5" xfId="2" xr:uid="{BE103242-8A00-47B9-8812-21586CF4D0EC}"/>
    <cellStyle name="Porcentaje 2 2" xfId="4" xr:uid="{25B274AA-5A5E-4CBC-B4A9-C602E3883DB5}"/>
    <cellStyle name="Porcentaje 2 2 2" xfId="5" xr:uid="{978A1FFC-257F-49DB-AFF5-011FE2D51E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Y350849"/>
  <sheetViews>
    <sheetView tabSelected="1" zoomScale="60" zoomScaleNormal="60" workbookViewId="0">
      <pane xSplit="2" ySplit="10" topLeftCell="C11" activePane="bottomRight" state="frozen"/>
      <selection pane="topRight" activeCell="C1" sqref="C1"/>
      <selection pane="bottomLeft" activeCell="A11" sqref="A11"/>
      <selection pane="bottomRight" activeCell="A11" sqref="A11:A43"/>
    </sheetView>
  </sheetViews>
  <sheetFormatPr baseColWidth="10" defaultColWidth="9.1796875" defaultRowHeight="14.5" x14ac:dyDescent="0.35"/>
  <cols>
    <col min="2" max="2" width="16" style="7" customWidth="1"/>
    <col min="3" max="3" width="27" customWidth="1"/>
    <col min="4" max="4" width="41.08984375" style="7" bestFit="1" customWidth="1"/>
    <col min="5" max="5" width="49.26953125" customWidth="1"/>
    <col min="6" max="6" width="35.1796875" customWidth="1"/>
    <col min="7" max="7" width="38.26953125" customWidth="1"/>
    <col min="8" max="8" width="31" customWidth="1"/>
    <col min="9" max="9" width="36" customWidth="1"/>
    <col min="10" max="10" width="47" customWidth="1"/>
    <col min="11" max="11" width="35" style="29" customWidth="1"/>
    <col min="12" max="12" width="40" style="29" customWidth="1"/>
    <col min="13" max="13" width="36" customWidth="1"/>
    <col min="14" max="14" width="46" customWidth="1"/>
    <col min="15" max="15" width="48" customWidth="1"/>
    <col min="16" max="232" width="8" customWidth="1"/>
    <col min="233" max="233" width="21.81640625" customWidth="1"/>
  </cols>
  <sheetData>
    <row r="1" spans="1:233" x14ac:dyDescent="0.35">
      <c r="B1" s="6" t="s">
        <v>0</v>
      </c>
      <c r="C1" s="1">
        <v>53</v>
      </c>
      <c r="D1" s="6" t="s">
        <v>1</v>
      </c>
    </row>
    <row r="2" spans="1:233" x14ac:dyDescent="0.35">
      <c r="B2" s="6" t="s">
        <v>2</v>
      </c>
      <c r="C2" s="1">
        <v>400</v>
      </c>
      <c r="D2" s="6" t="s">
        <v>3</v>
      </c>
    </row>
    <row r="3" spans="1:233" x14ac:dyDescent="0.35">
      <c r="B3" s="6" t="s">
        <v>4</v>
      </c>
      <c r="C3" s="1">
        <v>1</v>
      </c>
    </row>
    <row r="4" spans="1:233" x14ac:dyDescent="0.35">
      <c r="B4" s="6" t="s">
        <v>5</v>
      </c>
      <c r="C4" s="1">
        <v>530</v>
      </c>
    </row>
    <row r="5" spans="1:233" x14ac:dyDescent="0.35">
      <c r="B5" s="6" t="s">
        <v>6</v>
      </c>
      <c r="C5" s="2">
        <v>44742</v>
      </c>
    </row>
    <row r="6" spans="1:233" x14ac:dyDescent="0.35">
      <c r="B6" s="6" t="s">
        <v>7</v>
      </c>
      <c r="C6" s="1">
        <v>6</v>
      </c>
      <c r="D6" s="6" t="s">
        <v>8</v>
      </c>
    </row>
    <row r="8" spans="1:233" s="5" customFormat="1" x14ac:dyDescent="0.35">
      <c r="A8" s="98" t="s">
        <v>9</v>
      </c>
      <c r="B8" s="99" t="s">
        <v>10</v>
      </c>
      <c r="C8" s="100"/>
      <c r="D8" s="100"/>
      <c r="E8" s="100"/>
      <c r="F8" s="100"/>
      <c r="G8" s="100"/>
      <c r="H8" s="100"/>
      <c r="I8" s="100"/>
      <c r="J8" s="100"/>
      <c r="K8" s="100"/>
      <c r="L8" s="100"/>
      <c r="M8" s="100"/>
      <c r="N8" s="100"/>
      <c r="O8" s="100"/>
    </row>
    <row r="9" spans="1:233" x14ac:dyDescent="0.35">
      <c r="C9" s="1">
        <v>4</v>
      </c>
      <c r="D9" s="6">
        <v>8</v>
      </c>
      <c r="E9" s="1">
        <v>12</v>
      </c>
      <c r="F9" s="1">
        <v>16</v>
      </c>
      <c r="G9" s="1">
        <v>20</v>
      </c>
      <c r="H9" s="1">
        <v>24</v>
      </c>
      <c r="I9" s="1">
        <v>28</v>
      </c>
      <c r="J9" s="1">
        <v>31</v>
      </c>
      <c r="K9" s="28">
        <v>32</v>
      </c>
      <c r="L9" s="28">
        <v>36</v>
      </c>
      <c r="M9" s="1">
        <v>40</v>
      </c>
      <c r="N9" s="1">
        <v>44</v>
      </c>
      <c r="O9" s="1">
        <v>48</v>
      </c>
    </row>
    <row r="10" spans="1:233" x14ac:dyDescent="0.35">
      <c r="C10" s="3" t="s">
        <v>11</v>
      </c>
      <c r="D10" s="3" t="s">
        <v>12</v>
      </c>
      <c r="E10" s="3" t="s">
        <v>13</v>
      </c>
      <c r="F10" s="3" t="s">
        <v>14</v>
      </c>
      <c r="G10" s="3" t="s">
        <v>15</v>
      </c>
      <c r="H10" s="3" t="s">
        <v>16</v>
      </c>
      <c r="I10" s="3" t="s">
        <v>17</v>
      </c>
      <c r="J10" s="3" t="s">
        <v>18</v>
      </c>
      <c r="K10" s="3" t="s">
        <v>19</v>
      </c>
      <c r="L10" s="3" t="s">
        <v>20</v>
      </c>
      <c r="M10" s="3" t="s">
        <v>21</v>
      </c>
      <c r="N10" s="3" t="s">
        <v>22</v>
      </c>
      <c r="O10" s="3" t="s">
        <v>23</v>
      </c>
    </row>
    <row r="11" spans="1:233" ht="184.5" customHeight="1" x14ac:dyDescent="0.35">
      <c r="A11" s="98">
        <v>1</v>
      </c>
      <c r="B11" s="10" t="s">
        <v>87</v>
      </c>
      <c r="C11" s="17" t="s">
        <v>25</v>
      </c>
      <c r="D11" s="10" t="s">
        <v>234</v>
      </c>
      <c r="E11" s="8" t="s">
        <v>131</v>
      </c>
      <c r="F11" s="8" t="s">
        <v>26</v>
      </c>
      <c r="G11" s="8" t="s">
        <v>27</v>
      </c>
      <c r="H11" s="8" t="s">
        <v>27</v>
      </c>
      <c r="I11" s="8" t="s">
        <v>28</v>
      </c>
      <c r="J11" s="10">
        <v>4</v>
      </c>
      <c r="K11" s="11">
        <v>42736</v>
      </c>
      <c r="L11" s="20">
        <v>44926</v>
      </c>
      <c r="M11" s="12">
        <f t="shared" ref="M11" si="0">ROUND(((L11-K11)/7),0)</f>
        <v>313</v>
      </c>
      <c r="N11" s="10">
        <v>2</v>
      </c>
      <c r="O11" s="78" t="s">
        <v>203</v>
      </c>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t="s">
        <v>85</v>
      </c>
    </row>
    <row r="12" spans="1:233" ht="88.5" x14ac:dyDescent="0.35">
      <c r="A12" s="98">
        <v>2</v>
      </c>
      <c r="B12" s="10" t="s">
        <v>90</v>
      </c>
      <c r="C12" s="17" t="s">
        <v>25</v>
      </c>
      <c r="D12" s="15" t="s">
        <v>235</v>
      </c>
      <c r="E12" s="21" t="s">
        <v>29</v>
      </c>
      <c r="F12" s="21" t="s">
        <v>30</v>
      </c>
      <c r="G12" s="21" t="s">
        <v>31</v>
      </c>
      <c r="H12" s="21" t="s">
        <v>32</v>
      </c>
      <c r="I12" s="21" t="s">
        <v>33</v>
      </c>
      <c r="J12" s="22">
        <v>4</v>
      </c>
      <c r="K12" s="23">
        <v>43486</v>
      </c>
      <c r="L12" s="23">
        <v>44926</v>
      </c>
      <c r="M12" s="12">
        <f>ROUND(((L12-K12)/7),0)</f>
        <v>206</v>
      </c>
      <c r="N12" s="10">
        <v>2</v>
      </c>
      <c r="O12" s="83" t="s">
        <v>204</v>
      </c>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t="s">
        <v>86</v>
      </c>
    </row>
    <row r="13" spans="1:233" ht="125" x14ac:dyDescent="0.35">
      <c r="A13" s="98">
        <v>3</v>
      </c>
      <c r="B13" s="10" t="s">
        <v>91</v>
      </c>
      <c r="C13" s="17" t="s">
        <v>25</v>
      </c>
      <c r="D13" s="16" t="s">
        <v>37</v>
      </c>
      <c r="E13" s="17" t="s">
        <v>129</v>
      </c>
      <c r="F13" s="21" t="s">
        <v>38</v>
      </c>
      <c r="G13" s="17" t="s">
        <v>40</v>
      </c>
      <c r="H13" s="17" t="s">
        <v>41</v>
      </c>
      <c r="I13" s="8" t="s">
        <v>42</v>
      </c>
      <c r="J13" s="9">
        <v>12</v>
      </c>
      <c r="K13" s="24">
        <v>43631</v>
      </c>
      <c r="L13" s="23">
        <v>44926</v>
      </c>
      <c r="M13" s="12">
        <v>54</v>
      </c>
      <c r="N13" s="10">
        <v>0</v>
      </c>
      <c r="O13" s="81" t="s">
        <v>192</v>
      </c>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5" t="s">
        <v>86</v>
      </c>
    </row>
    <row r="14" spans="1:233" ht="102.5" x14ac:dyDescent="0.35">
      <c r="A14" s="98">
        <v>4</v>
      </c>
      <c r="B14" s="10" t="s">
        <v>93</v>
      </c>
      <c r="C14" s="17" t="s">
        <v>25</v>
      </c>
      <c r="D14" s="16" t="s">
        <v>44</v>
      </c>
      <c r="E14" s="17" t="s">
        <v>191</v>
      </c>
      <c r="F14" s="21" t="s">
        <v>45</v>
      </c>
      <c r="G14" s="17" t="s">
        <v>40</v>
      </c>
      <c r="H14" s="17" t="s">
        <v>41</v>
      </c>
      <c r="I14" s="8" t="s">
        <v>42</v>
      </c>
      <c r="J14" s="9">
        <v>12</v>
      </c>
      <c r="K14" s="24">
        <v>43631</v>
      </c>
      <c r="L14" s="23">
        <v>44926</v>
      </c>
      <c r="M14" s="12">
        <v>54</v>
      </c>
      <c r="N14" s="10">
        <v>5</v>
      </c>
      <c r="O14" s="83" t="s">
        <v>204</v>
      </c>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5" t="s">
        <v>86</v>
      </c>
    </row>
    <row r="15" spans="1:233" ht="229.5" customHeight="1" x14ac:dyDescent="0.35">
      <c r="A15" s="98">
        <v>5</v>
      </c>
      <c r="B15" s="10" t="s">
        <v>96</v>
      </c>
      <c r="C15" s="17" t="s">
        <v>25</v>
      </c>
      <c r="D15" s="10" t="s">
        <v>236</v>
      </c>
      <c r="E15" s="8" t="s">
        <v>130</v>
      </c>
      <c r="F15" s="8" t="s">
        <v>47</v>
      </c>
      <c r="G15" s="8" t="s">
        <v>48</v>
      </c>
      <c r="H15" s="8" t="s">
        <v>49</v>
      </c>
      <c r="I15" s="8" t="s">
        <v>50</v>
      </c>
      <c r="J15" s="10">
        <v>10</v>
      </c>
      <c r="K15" s="24">
        <v>43617</v>
      </c>
      <c r="L15" s="30">
        <v>44900</v>
      </c>
      <c r="M15" s="12">
        <f t="shared" ref="M15" si="1">ROUND(((L15-K15)/7),0)</f>
        <v>183</v>
      </c>
      <c r="N15" s="10">
        <v>9</v>
      </c>
      <c r="O15" s="92" t="s">
        <v>218</v>
      </c>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t="s">
        <v>84</v>
      </c>
    </row>
    <row r="16" spans="1:233" ht="102" customHeight="1" x14ac:dyDescent="0.35">
      <c r="A16" s="98">
        <v>6</v>
      </c>
      <c r="B16" s="10" t="s">
        <v>97</v>
      </c>
      <c r="C16" s="17" t="s">
        <v>25</v>
      </c>
      <c r="D16" s="16" t="s">
        <v>56</v>
      </c>
      <c r="E16" s="17" t="s">
        <v>57</v>
      </c>
      <c r="F16" s="17" t="s">
        <v>58</v>
      </c>
      <c r="G16" s="18" t="s">
        <v>59</v>
      </c>
      <c r="H16" s="19" t="s">
        <v>60</v>
      </c>
      <c r="I16" s="19" t="s">
        <v>61</v>
      </c>
      <c r="J16" s="9">
        <v>1</v>
      </c>
      <c r="K16" s="11">
        <v>43922</v>
      </c>
      <c r="L16" s="77">
        <v>44803</v>
      </c>
      <c r="M16" s="16">
        <f t="shared" ref="M16:M21" si="2">ROUNDDOWN(((L16-K16)/7),0)</f>
        <v>125</v>
      </c>
      <c r="N16" s="22">
        <v>0.3</v>
      </c>
      <c r="O16" s="83" t="s">
        <v>204</v>
      </c>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t="s">
        <v>85</v>
      </c>
    </row>
    <row r="17" spans="1:233" ht="89.25" customHeight="1" x14ac:dyDescent="0.35">
      <c r="A17" s="98">
        <v>7</v>
      </c>
      <c r="B17" s="10" t="s">
        <v>211</v>
      </c>
      <c r="C17" s="17" t="s">
        <v>25</v>
      </c>
      <c r="D17" s="16" t="s">
        <v>56</v>
      </c>
      <c r="E17" s="17" t="s">
        <v>57</v>
      </c>
      <c r="F17" s="17" t="s">
        <v>58</v>
      </c>
      <c r="G17" s="18" t="s">
        <v>62</v>
      </c>
      <c r="H17" s="19" t="s">
        <v>63</v>
      </c>
      <c r="I17" s="19" t="s">
        <v>64</v>
      </c>
      <c r="J17" s="9">
        <v>2</v>
      </c>
      <c r="K17" s="11">
        <v>44104</v>
      </c>
      <c r="L17" s="20">
        <v>44926</v>
      </c>
      <c r="M17" s="16">
        <f t="shared" si="2"/>
        <v>117</v>
      </c>
      <c r="N17" s="22">
        <v>0</v>
      </c>
      <c r="O17" s="78" t="s">
        <v>192</v>
      </c>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5" t="s">
        <v>85</v>
      </c>
    </row>
    <row r="18" spans="1:233" ht="89.25" customHeight="1" x14ac:dyDescent="0.35">
      <c r="A18" s="98">
        <v>8</v>
      </c>
      <c r="B18" s="10" t="s">
        <v>139</v>
      </c>
      <c r="C18" s="17" t="s">
        <v>25</v>
      </c>
      <c r="D18" s="16" t="s">
        <v>65</v>
      </c>
      <c r="E18" s="17" t="s">
        <v>66</v>
      </c>
      <c r="F18" s="17" t="s">
        <v>67</v>
      </c>
      <c r="G18" s="18" t="s">
        <v>59</v>
      </c>
      <c r="H18" s="19" t="s">
        <v>60</v>
      </c>
      <c r="I18" s="19" t="s">
        <v>61</v>
      </c>
      <c r="J18" s="9">
        <v>1</v>
      </c>
      <c r="K18" s="11">
        <v>43922</v>
      </c>
      <c r="L18" s="77">
        <v>44803</v>
      </c>
      <c r="M18" s="16">
        <f t="shared" si="2"/>
        <v>125</v>
      </c>
      <c r="N18" s="22">
        <v>0.4</v>
      </c>
      <c r="O18" s="83" t="s">
        <v>204</v>
      </c>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5" t="s">
        <v>85</v>
      </c>
    </row>
    <row r="19" spans="1:233" ht="88" x14ac:dyDescent="0.35">
      <c r="A19" s="98">
        <v>9</v>
      </c>
      <c r="B19" s="10" t="s">
        <v>212</v>
      </c>
      <c r="C19" s="17" t="s">
        <v>25</v>
      </c>
      <c r="D19" s="16" t="s">
        <v>69</v>
      </c>
      <c r="E19" s="17" t="s">
        <v>70</v>
      </c>
      <c r="F19" s="17" t="s">
        <v>71</v>
      </c>
      <c r="G19" s="19" t="s">
        <v>72</v>
      </c>
      <c r="H19" s="19" t="s">
        <v>73</v>
      </c>
      <c r="I19" s="19" t="s">
        <v>74</v>
      </c>
      <c r="J19" s="10">
        <v>1</v>
      </c>
      <c r="K19" s="11">
        <v>43860</v>
      </c>
      <c r="L19" s="77">
        <v>44650</v>
      </c>
      <c r="M19" s="16">
        <f t="shared" si="2"/>
        <v>112</v>
      </c>
      <c r="N19" s="22">
        <v>0.5</v>
      </c>
      <c r="O19" s="78" t="s">
        <v>193</v>
      </c>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5" t="s">
        <v>85</v>
      </c>
    </row>
    <row r="20" spans="1:233" ht="101" x14ac:dyDescent="0.35">
      <c r="A20" s="98">
        <v>10</v>
      </c>
      <c r="B20" s="10" t="s">
        <v>34</v>
      </c>
      <c r="C20" s="17" t="s">
        <v>25</v>
      </c>
      <c r="D20" s="16" t="s">
        <v>69</v>
      </c>
      <c r="E20" s="17" t="s">
        <v>70</v>
      </c>
      <c r="F20" s="17" t="s">
        <v>71</v>
      </c>
      <c r="G20" s="19" t="s">
        <v>75</v>
      </c>
      <c r="H20" s="19" t="s">
        <v>76</v>
      </c>
      <c r="I20" s="19" t="s">
        <v>77</v>
      </c>
      <c r="J20" s="10">
        <v>5</v>
      </c>
      <c r="K20" s="11">
        <v>43860</v>
      </c>
      <c r="L20" s="77">
        <v>44650</v>
      </c>
      <c r="M20" s="16">
        <f t="shared" si="2"/>
        <v>112</v>
      </c>
      <c r="N20" s="22">
        <v>0.5</v>
      </c>
      <c r="O20" s="88" t="s">
        <v>194</v>
      </c>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5" t="s">
        <v>85</v>
      </c>
    </row>
    <row r="21" spans="1:233" ht="112.5" x14ac:dyDescent="0.35">
      <c r="A21" s="98">
        <v>11</v>
      </c>
      <c r="B21" s="10" t="s">
        <v>35</v>
      </c>
      <c r="C21" s="17" t="s">
        <v>25</v>
      </c>
      <c r="D21" s="16" t="s">
        <v>78</v>
      </c>
      <c r="E21" s="17" t="s">
        <v>79</v>
      </c>
      <c r="F21" s="17" t="s">
        <v>80</v>
      </c>
      <c r="G21" s="19" t="s">
        <v>81</v>
      </c>
      <c r="H21" s="19" t="s">
        <v>82</v>
      </c>
      <c r="I21" s="9" t="s">
        <v>83</v>
      </c>
      <c r="J21" s="9">
        <v>1</v>
      </c>
      <c r="K21" s="11">
        <v>44307</v>
      </c>
      <c r="L21" s="20">
        <v>44925</v>
      </c>
      <c r="M21" s="16">
        <f t="shared" si="2"/>
        <v>88</v>
      </c>
      <c r="N21" s="22">
        <v>0.5</v>
      </c>
      <c r="O21" s="78" t="s">
        <v>205</v>
      </c>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t="s">
        <v>85</v>
      </c>
    </row>
    <row r="22" spans="1:233" ht="112.5" x14ac:dyDescent="0.35">
      <c r="A22" s="98">
        <v>12</v>
      </c>
      <c r="B22" s="10" t="s">
        <v>36</v>
      </c>
      <c r="C22" s="17" t="s">
        <v>25</v>
      </c>
      <c r="D22" s="10" t="s">
        <v>88</v>
      </c>
      <c r="E22" s="8" t="s">
        <v>118</v>
      </c>
      <c r="F22" s="8" t="s">
        <v>94</v>
      </c>
      <c r="G22" s="8" t="s">
        <v>89</v>
      </c>
      <c r="H22" s="8" t="s">
        <v>95</v>
      </c>
      <c r="I22" s="8" t="s">
        <v>92</v>
      </c>
      <c r="J22" s="10">
        <v>2</v>
      </c>
      <c r="K22" s="11">
        <v>44221</v>
      </c>
      <c r="L22" s="11">
        <v>44926</v>
      </c>
      <c r="M22" s="12">
        <f>ROUND(((L22-K22)/7),0)</f>
        <v>101</v>
      </c>
      <c r="N22" s="10">
        <v>1.5</v>
      </c>
      <c r="O22" s="82" t="s">
        <v>206</v>
      </c>
    </row>
    <row r="23" spans="1:233" ht="88.5" x14ac:dyDescent="0.35">
      <c r="A23" s="98">
        <v>13</v>
      </c>
      <c r="B23" s="10" t="s">
        <v>39</v>
      </c>
      <c r="C23" s="17" t="s">
        <v>25</v>
      </c>
      <c r="D23" s="10" t="s">
        <v>98</v>
      </c>
      <c r="E23" s="8" t="s">
        <v>119</v>
      </c>
      <c r="F23" s="8" t="s">
        <v>100</v>
      </c>
      <c r="G23" s="8" t="s">
        <v>99</v>
      </c>
      <c r="H23" s="8" t="s">
        <v>101</v>
      </c>
      <c r="I23" s="8" t="s">
        <v>102</v>
      </c>
      <c r="J23" s="10">
        <v>1</v>
      </c>
      <c r="K23" s="11">
        <v>44228</v>
      </c>
      <c r="L23" s="14">
        <v>44742</v>
      </c>
      <c r="M23" s="12">
        <f t="shared" ref="M23" si="3">ROUND(((L23-K23)/7),0)</f>
        <v>73</v>
      </c>
      <c r="N23" s="10">
        <v>0.6</v>
      </c>
      <c r="O23" s="84" t="s">
        <v>214</v>
      </c>
    </row>
    <row r="24" spans="1:233" ht="88.5" x14ac:dyDescent="0.35">
      <c r="A24" s="98">
        <v>14</v>
      </c>
      <c r="B24" s="10" t="s">
        <v>43</v>
      </c>
      <c r="C24" s="17" t="s">
        <v>25</v>
      </c>
      <c r="D24" s="10" t="s">
        <v>106</v>
      </c>
      <c r="E24" s="25" t="s">
        <v>107</v>
      </c>
      <c r="F24" s="25" t="s">
        <v>108</v>
      </c>
      <c r="G24" s="26" t="s">
        <v>109</v>
      </c>
      <c r="H24" s="8" t="s">
        <v>110</v>
      </c>
      <c r="I24" s="8" t="s">
        <v>111</v>
      </c>
      <c r="J24" s="10">
        <v>1</v>
      </c>
      <c r="K24" s="11">
        <v>44301</v>
      </c>
      <c r="L24" s="14">
        <v>44773</v>
      </c>
      <c r="M24" s="12">
        <v>35</v>
      </c>
      <c r="N24" s="10">
        <v>0</v>
      </c>
      <c r="O24" s="79" t="s">
        <v>195</v>
      </c>
    </row>
    <row r="25" spans="1:233" ht="88.5" x14ac:dyDescent="0.35">
      <c r="A25" s="98">
        <v>15</v>
      </c>
      <c r="B25" s="10" t="s">
        <v>117</v>
      </c>
      <c r="C25" s="17" t="s">
        <v>25</v>
      </c>
      <c r="D25" s="10" t="s">
        <v>106</v>
      </c>
      <c r="E25" s="25" t="s">
        <v>107</v>
      </c>
      <c r="F25" s="25" t="s">
        <v>108</v>
      </c>
      <c r="G25" s="26" t="s">
        <v>112</v>
      </c>
      <c r="H25" s="8" t="s">
        <v>110</v>
      </c>
      <c r="I25" s="8" t="s">
        <v>113</v>
      </c>
      <c r="J25" s="10">
        <v>1</v>
      </c>
      <c r="K25" s="11">
        <v>44270</v>
      </c>
      <c r="L25" s="14">
        <v>44803</v>
      </c>
      <c r="M25" s="27">
        <v>90</v>
      </c>
      <c r="N25" s="96">
        <v>0.4</v>
      </c>
      <c r="O25" s="83" t="s">
        <v>204</v>
      </c>
    </row>
    <row r="26" spans="1:233" ht="187.5" x14ac:dyDescent="0.35">
      <c r="A26" s="98">
        <v>16</v>
      </c>
      <c r="B26" s="10" t="s">
        <v>46</v>
      </c>
      <c r="C26" s="17" t="s">
        <v>25</v>
      </c>
      <c r="D26" s="10" t="s">
        <v>106</v>
      </c>
      <c r="E26" s="26" t="s">
        <v>107</v>
      </c>
      <c r="F26" s="26" t="s">
        <v>108</v>
      </c>
      <c r="G26" s="26" t="s">
        <v>114</v>
      </c>
      <c r="H26" s="8" t="s">
        <v>115</v>
      </c>
      <c r="I26" s="8" t="s">
        <v>116</v>
      </c>
      <c r="J26" s="10">
        <v>1</v>
      </c>
      <c r="K26" s="11">
        <v>44270</v>
      </c>
      <c r="L26" s="14">
        <v>44910</v>
      </c>
      <c r="M26" s="27">
        <v>90</v>
      </c>
      <c r="N26" s="96">
        <v>0.7</v>
      </c>
      <c r="O26" s="82" t="s">
        <v>206</v>
      </c>
    </row>
    <row r="27" spans="1:233" ht="137.5" x14ac:dyDescent="0.35">
      <c r="A27" s="98">
        <v>17</v>
      </c>
      <c r="B27" s="10" t="s">
        <v>103</v>
      </c>
      <c r="C27" s="17" t="s">
        <v>25</v>
      </c>
      <c r="D27" s="75" t="s">
        <v>132</v>
      </c>
      <c r="E27" s="8" t="s">
        <v>133</v>
      </c>
      <c r="F27" s="13" t="s">
        <v>134</v>
      </c>
      <c r="G27" s="9" t="s">
        <v>137</v>
      </c>
      <c r="H27" s="9" t="s">
        <v>135</v>
      </c>
      <c r="I27" s="9" t="s">
        <v>136</v>
      </c>
      <c r="J27" s="10">
        <v>36</v>
      </c>
      <c r="K27" s="11">
        <v>44377</v>
      </c>
      <c r="L27" s="23">
        <v>44926</v>
      </c>
      <c r="M27" s="12">
        <v>25</v>
      </c>
      <c r="N27" s="95">
        <v>28</v>
      </c>
      <c r="O27" s="83" t="s">
        <v>201</v>
      </c>
      <c r="P27" s="31"/>
    </row>
    <row r="28" spans="1:233" ht="137.5" x14ac:dyDescent="0.35">
      <c r="A28" s="98">
        <v>18</v>
      </c>
      <c r="B28" s="10" t="s">
        <v>51</v>
      </c>
      <c r="C28" s="17" t="s">
        <v>25</v>
      </c>
      <c r="D28" s="75" t="s">
        <v>132</v>
      </c>
      <c r="E28" s="8" t="s">
        <v>133</v>
      </c>
      <c r="F28" s="13" t="s">
        <v>134</v>
      </c>
      <c r="G28" s="9" t="s">
        <v>138</v>
      </c>
      <c r="H28" s="9" t="s">
        <v>135</v>
      </c>
      <c r="I28" s="9" t="s">
        <v>136</v>
      </c>
      <c r="J28" s="10">
        <v>14</v>
      </c>
      <c r="K28" s="11">
        <v>44377</v>
      </c>
      <c r="L28" s="23">
        <v>44926</v>
      </c>
      <c r="M28" s="12">
        <v>25</v>
      </c>
      <c r="N28" s="95">
        <v>0</v>
      </c>
      <c r="O28" s="85" t="s">
        <v>207</v>
      </c>
      <c r="P28" s="31"/>
    </row>
    <row r="29" spans="1:233" ht="60" customHeight="1" x14ac:dyDescent="0.35">
      <c r="A29" s="98">
        <v>19</v>
      </c>
      <c r="B29" s="10" t="s">
        <v>104</v>
      </c>
      <c r="C29" s="17" t="s">
        <v>25</v>
      </c>
      <c r="D29" s="38" t="s">
        <v>237</v>
      </c>
      <c r="E29" s="35" t="s">
        <v>227</v>
      </c>
      <c r="F29" s="35" t="s">
        <v>140</v>
      </c>
      <c r="G29" s="39" t="s">
        <v>141</v>
      </c>
      <c r="H29" s="40" t="s">
        <v>142</v>
      </c>
      <c r="I29" s="41" t="s">
        <v>172</v>
      </c>
      <c r="J29" s="38">
        <v>2</v>
      </c>
      <c r="K29" s="42">
        <v>44648</v>
      </c>
      <c r="L29" s="43">
        <v>44770</v>
      </c>
      <c r="M29" s="44">
        <v>19</v>
      </c>
      <c r="N29" s="38">
        <v>1</v>
      </c>
      <c r="O29" s="79" t="s">
        <v>196</v>
      </c>
    </row>
    <row r="30" spans="1:233" ht="100.5" x14ac:dyDescent="0.35">
      <c r="A30" s="98">
        <v>20</v>
      </c>
      <c r="B30" s="10" t="s">
        <v>120</v>
      </c>
      <c r="C30" s="17" t="s">
        <v>25</v>
      </c>
      <c r="D30" s="38" t="s">
        <v>238</v>
      </c>
      <c r="E30" s="35" t="s">
        <v>227</v>
      </c>
      <c r="F30" s="35" t="s">
        <v>140</v>
      </c>
      <c r="G30" s="39" t="s">
        <v>143</v>
      </c>
      <c r="H30" s="40" t="s">
        <v>144</v>
      </c>
      <c r="I30" s="41" t="s">
        <v>173</v>
      </c>
      <c r="J30" s="38">
        <v>12</v>
      </c>
      <c r="K30" s="42">
        <v>44564</v>
      </c>
      <c r="L30" s="43">
        <v>44925</v>
      </c>
      <c r="M30" s="44">
        <v>52</v>
      </c>
      <c r="N30" s="38">
        <v>5</v>
      </c>
      <c r="O30" s="79" t="s">
        <v>197</v>
      </c>
    </row>
    <row r="31" spans="1:233" ht="100.5" x14ac:dyDescent="0.35">
      <c r="A31" s="98">
        <v>21</v>
      </c>
      <c r="B31" s="10" t="s">
        <v>52</v>
      </c>
      <c r="C31" s="17" t="s">
        <v>25</v>
      </c>
      <c r="D31" s="38" t="s">
        <v>239</v>
      </c>
      <c r="E31" s="35" t="s">
        <v>227</v>
      </c>
      <c r="F31" s="35" t="s">
        <v>140</v>
      </c>
      <c r="G31" s="39" t="s">
        <v>145</v>
      </c>
      <c r="H31" s="40" t="s">
        <v>146</v>
      </c>
      <c r="I31" s="41" t="s">
        <v>174</v>
      </c>
      <c r="J31" s="38">
        <v>12</v>
      </c>
      <c r="K31" s="42">
        <v>44592</v>
      </c>
      <c r="L31" s="43">
        <v>44925</v>
      </c>
      <c r="M31" s="44">
        <v>52</v>
      </c>
      <c r="N31" s="38">
        <v>5</v>
      </c>
      <c r="O31" s="79" t="s">
        <v>198</v>
      </c>
    </row>
    <row r="32" spans="1:233" ht="112.5" x14ac:dyDescent="0.35">
      <c r="A32" s="98">
        <v>22</v>
      </c>
      <c r="B32" s="10" t="s">
        <v>121</v>
      </c>
      <c r="C32" s="17" t="s">
        <v>25</v>
      </c>
      <c r="D32" s="38" t="s">
        <v>240</v>
      </c>
      <c r="E32" s="35" t="s">
        <v>226</v>
      </c>
      <c r="F32" s="35" t="s">
        <v>228</v>
      </c>
      <c r="G32" s="35" t="s">
        <v>147</v>
      </c>
      <c r="H32" s="37" t="s">
        <v>148</v>
      </c>
      <c r="I32" s="45" t="s">
        <v>68</v>
      </c>
      <c r="J32" s="45">
        <v>20</v>
      </c>
      <c r="K32" s="42">
        <v>44562</v>
      </c>
      <c r="L32" s="43">
        <v>44926</v>
      </c>
      <c r="M32" s="44">
        <v>52</v>
      </c>
      <c r="N32" s="97">
        <v>18</v>
      </c>
      <c r="O32" s="87" t="s">
        <v>199</v>
      </c>
    </row>
    <row r="33" spans="1:15" ht="112.5" x14ac:dyDescent="0.35">
      <c r="A33" s="98">
        <v>23</v>
      </c>
      <c r="B33" s="10" t="s">
        <v>53</v>
      </c>
      <c r="C33" s="17" t="s">
        <v>25</v>
      </c>
      <c r="D33" s="38" t="s">
        <v>241</v>
      </c>
      <c r="E33" s="35" t="s">
        <v>226</v>
      </c>
      <c r="F33" s="35" t="s">
        <v>228</v>
      </c>
      <c r="G33" s="35" t="s">
        <v>149</v>
      </c>
      <c r="H33" s="37" t="s">
        <v>150</v>
      </c>
      <c r="I33" s="45" t="s">
        <v>173</v>
      </c>
      <c r="J33" s="45">
        <v>4</v>
      </c>
      <c r="K33" s="42">
        <v>44651</v>
      </c>
      <c r="L33" s="42">
        <v>45016</v>
      </c>
      <c r="M33" s="44">
        <v>52</v>
      </c>
      <c r="N33" s="97">
        <v>1</v>
      </c>
      <c r="O33" s="87" t="s">
        <v>200</v>
      </c>
    </row>
    <row r="34" spans="1:15" ht="75" customHeight="1" x14ac:dyDescent="0.35">
      <c r="A34" s="98">
        <v>24</v>
      </c>
      <c r="B34" s="10" t="s">
        <v>54</v>
      </c>
      <c r="C34" s="17" t="s">
        <v>25</v>
      </c>
      <c r="D34" s="32" t="s">
        <v>242</v>
      </c>
      <c r="E34" s="35" t="s">
        <v>225</v>
      </c>
      <c r="F34" s="35" t="s">
        <v>229</v>
      </c>
      <c r="G34" s="35" t="s">
        <v>151</v>
      </c>
      <c r="H34" s="37" t="s">
        <v>150</v>
      </c>
      <c r="I34" s="45" t="s">
        <v>173</v>
      </c>
      <c r="J34" s="45">
        <v>4</v>
      </c>
      <c r="K34" s="42">
        <v>44651</v>
      </c>
      <c r="L34" s="42">
        <v>45016</v>
      </c>
      <c r="M34" s="44">
        <v>52</v>
      </c>
      <c r="N34" s="97">
        <v>3</v>
      </c>
      <c r="O34" s="86" t="s">
        <v>208</v>
      </c>
    </row>
    <row r="35" spans="1:15" ht="135" customHeight="1" x14ac:dyDescent="0.35">
      <c r="A35" s="98">
        <v>25</v>
      </c>
      <c r="B35" s="10" t="s">
        <v>105</v>
      </c>
      <c r="C35" s="69" t="s">
        <v>25</v>
      </c>
      <c r="D35" s="70" t="s">
        <v>243</v>
      </c>
      <c r="E35" s="76" t="s">
        <v>224</v>
      </c>
      <c r="F35" s="71" t="s">
        <v>152</v>
      </c>
      <c r="G35" s="71" t="s">
        <v>153</v>
      </c>
      <c r="H35" s="72" t="s">
        <v>233</v>
      </c>
      <c r="I35" s="71" t="s">
        <v>171</v>
      </c>
      <c r="J35" s="73">
        <v>3</v>
      </c>
      <c r="K35" s="74">
        <v>44562</v>
      </c>
      <c r="L35" s="74">
        <v>44926</v>
      </c>
      <c r="M35" s="73">
        <v>52</v>
      </c>
      <c r="N35" s="73">
        <v>0.6</v>
      </c>
      <c r="O35" s="85" t="s">
        <v>207</v>
      </c>
    </row>
    <row r="36" spans="1:15" ht="112.5" x14ac:dyDescent="0.35">
      <c r="A36" s="98">
        <v>26</v>
      </c>
      <c r="B36" s="10" t="s">
        <v>122</v>
      </c>
      <c r="C36" s="17" t="s">
        <v>25</v>
      </c>
      <c r="D36" s="38" t="s">
        <v>244</v>
      </c>
      <c r="E36" s="35" t="s">
        <v>223</v>
      </c>
      <c r="F36" s="35" t="s">
        <v>154</v>
      </c>
      <c r="G36" s="46" t="s">
        <v>155</v>
      </c>
      <c r="H36" s="46" t="s">
        <v>156</v>
      </c>
      <c r="I36" s="46" t="s">
        <v>157</v>
      </c>
      <c r="J36" s="46">
        <v>1</v>
      </c>
      <c r="K36" s="47">
        <v>44652</v>
      </c>
      <c r="L36" s="47">
        <v>44910</v>
      </c>
      <c r="M36" s="34">
        <v>36.6</v>
      </c>
      <c r="N36" s="34">
        <v>0.3</v>
      </c>
      <c r="O36" s="80" t="s">
        <v>217</v>
      </c>
    </row>
    <row r="37" spans="1:15" ht="112.5" x14ac:dyDescent="0.35">
      <c r="A37" s="98">
        <v>27</v>
      </c>
      <c r="B37" s="10" t="s">
        <v>123</v>
      </c>
      <c r="C37" s="17" t="s">
        <v>25</v>
      </c>
      <c r="D37" s="34" t="s">
        <v>245</v>
      </c>
      <c r="E37" s="35" t="s">
        <v>222</v>
      </c>
      <c r="F37" s="35" t="s">
        <v>230</v>
      </c>
      <c r="G37" s="46" t="s">
        <v>158</v>
      </c>
      <c r="H37" s="46" t="s">
        <v>159</v>
      </c>
      <c r="I37" s="46" t="s">
        <v>175</v>
      </c>
      <c r="J37" s="46">
        <v>230</v>
      </c>
      <c r="K37" s="47">
        <v>44576</v>
      </c>
      <c r="L37" s="47">
        <v>44926</v>
      </c>
      <c r="M37" s="34">
        <v>50</v>
      </c>
      <c r="N37" s="34">
        <v>115</v>
      </c>
      <c r="O37" s="79" t="s">
        <v>213</v>
      </c>
    </row>
    <row r="38" spans="1:15" ht="120" customHeight="1" x14ac:dyDescent="0.35">
      <c r="A38" s="98">
        <v>28</v>
      </c>
      <c r="B38" s="10" t="s">
        <v>55</v>
      </c>
      <c r="C38" s="17" t="s">
        <v>25</v>
      </c>
      <c r="D38" s="38" t="s">
        <v>246</v>
      </c>
      <c r="E38" s="35" t="s">
        <v>221</v>
      </c>
      <c r="F38" s="35" t="s">
        <v>231</v>
      </c>
      <c r="G38" s="46" t="s">
        <v>160</v>
      </c>
      <c r="H38" s="46" t="s">
        <v>161</v>
      </c>
      <c r="I38" s="46" t="s">
        <v>162</v>
      </c>
      <c r="J38" s="46">
        <v>10</v>
      </c>
      <c r="K38" s="47">
        <v>44651</v>
      </c>
      <c r="L38" s="47">
        <v>45016</v>
      </c>
      <c r="M38" s="33">
        <v>52</v>
      </c>
      <c r="N38" s="34">
        <v>3</v>
      </c>
      <c r="O38" s="79" t="s">
        <v>209</v>
      </c>
    </row>
    <row r="39" spans="1:15" ht="137.5" x14ac:dyDescent="0.35">
      <c r="A39" s="98">
        <v>29</v>
      </c>
      <c r="B39" s="10" t="s">
        <v>124</v>
      </c>
      <c r="C39" s="17" t="s">
        <v>25</v>
      </c>
      <c r="D39" s="38" t="s">
        <v>247</v>
      </c>
      <c r="E39" s="37" t="s">
        <v>219</v>
      </c>
      <c r="F39" s="37" t="s">
        <v>163</v>
      </c>
      <c r="G39" s="39" t="s">
        <v>164</v>
      </c>
      <c r="H39" s="39" t="s">
        <v>165</v>
      </c>
      <c r="I39" s="39" t="s">
        <v>176</v>
      </c>
      <c r="J39" s="48">
        <v>4</v>
      </c>
      <c r="K39" s="47">
        <v>44562</v>
      </c>
      <c r="L39" s="47">
        <v>45016</v>
      </c>
      <c r="M39" s="33">
        <v>64</v>
      </c>
      <c r="N39" s="34">
        <v>2</v>
      </c>
      <c r="O39" s="91" t="s">
        <v>201</v>
      </c>
    </row>
    <row r="40" spans="1:15" ht="125" x14ac:dyDescent="0.35">
      <c r="A40" s="98">
        <v>30</v>
      </c>
      <c r="B40" s="10" t="s">
        <v>125</v>
      </c>
      <c r="C40" s="17" t="s">
        <v>25</v>
      </c>
      <c r="D40" s="38" t="s">
        <v>248</v>
      </c>
      <c r="E40" s="37" t="s">
        <v>220</v>
      </c>
      <c r="F40" s="37" t="s">
        <v>232</v>
      </c>
      <c r="G40" s="39" t="s">
        <v>166</v>
      </c>
      <c r="H40" s="39" t="s">
        <v>167</v>
      </c>
      <c r="I40" s="36" t="s">
        <v>177</v>
      </c>
      <c r="J40" s="36">
        <v>4</v>
      </c>
      <c r="K40" s="49">
        <v>44652</v>
      </c>
      <c r="L40" s="49">
        <v>45016</v>
      </c>
      <c r="M40" s="34">
        <v>52</v>
      </c>
      <c r="N40" s="34">
        <v>1</v>
      </c>
      <c r="O40" s="78" t="s">
        <v>210</v>
      </c>
    </row>
    <row r="41" spans="1:15" ht="125" x14ac:dyDescent="0.35">
      <c r="A41" s="98">
        <v>31</v>
      </c>
      <c r="B41" s="10" t="s">
        <v>126</v>
      </c>
      <c r="C41" s="57" t="s">
        <v>25</v>
      </c>
      <c r="D41" s="58" t="s">
        <v>249</v>
      </c>
      <c r="E41" s="59" t="s">
        <v>178</v>
      </c>
      <c r="F41" s="59" t="s">
        <v>168</v>
      </c>
      <c r="G41" s="59" t="s">
        <v>169</v>
      </c>
      <c r="H41" s="59" t="s">
        <v>170</v>
      </c>
      <c r="I41" s="60" t="s">
        <v>136</v>
      </c>
      <c r="J41" s="60">
        <v>12</v>
      </c>
      <c r="K41" s="61">
        <v>44562</v>
      </c>
      <c r="L41" s="61">
        <v>44926</v>
      </c>
      <c r="M41" s="60">
        <v>52</v>
      </c>
      <c r="N41" s="60">
        <v>5</v>
      </c>
      <c r="O41" s="92" t="s">
        <v>202</v>
      </c>
    </row>
    <row r="42" spans="1:15" ht="100" x14ac:dyDescent="0.35">
      <c r="A42" s="98">
        <v>32</v>
      </c>
      <c r="B42" s="10" t="s">
        <v>127</v>
      </c>
      <c r="C42" s="57" t="s">
        <v>25</v>
      </c>
      <c r="D42" s="50" t="s">
        <v>179</v>
      </c>
      <c r="E42" s="51" t="s">
        <v>180</v>
      </c>
      <c r="F42" s="51" t="s">
        <v>181</v>
      </c>
      <c r="G42" s="51" t="s">
        <v>182</v>
      </c>
      <c r="H42" s="51" t="s">
        <v>183</v>
      </c>
      <c r="I42" s="56" t="s">
        <v>184</v>
      </c>
      <c r="J42" s="52">
        <v>1</v>
      </c>
      <c r="K42" s="54">
        <v>44502</v>
      </c>
      <c r="L42" s="55">
        <v>44561</v>
      </c>
      <c r="M42" s="53">
        <v>9</v>
      </c>
      <c r="N42" s="93">
        <v>0.8</v>
      </c>
      <c r="O42" s="90" t="s">
        <v>216</v>
      </c>
    </row>
    <row r="43" spans="1:15" ht="140.25" customHeight="1" x14ac:dyDescent="0.35">
      <c r="A43" s="98">
        <v>33</v>
      </c>
      <c r="B43" s="10" t="s">
        <v>128</v>
      </c>
      <c r="C43" s="57" t="s">
        <v>25</v>
      </c>
      <c r="D43" s="62" t="s">
        <v>187</v>
      </c>
      <c r="E43" s="63" t="s">
        <v>185</v>
      </c>
      <c r="F43" s="63" t="s">
        <v>186</v>
      </c>
      <c r="G43" s="64" t="s">
        <v>188</v>
      </c>
      <c r="H43" s="64" t="s">
        <v>189</v>
      </c>
      <c r="I43" s="63" t="s">
        <v>190</v>
      </c>
      <c r="J43" s="65">
        <v>1</v>
      </c>
      <c r="K43" s="67">
        <v>44502</v>
      </c>
      <c r="L43" s="68">
        <v>44561</v>
      </c>
      <c r="M43" s="66">
        <v>9</v>
      </c>
      <c r="N43" s="94">
        <v>0.8</v>
      </c>
      <c r="O43" s="89" t="s">
        <v>215</v>
      </c>
    </row>
    <row r="350848" spans="1:1" x14ac:dyDescent="0.35">
      <c r="A350848" t="s">
        <v>24</v>
      </c>
    </row>
    <row r="350849" spans="1:1" x14ac:dyDescent="0.35">
      <c r="A350849" t="s">
        <v>25</v>
      </c>
    </row>
  </sheetData>
  <autoFilter ref="B10:O43" xr:uid="{0574ABB9-619A-49C8-BB77-D975864DEAA9}"/>
  <mergeCells count="1">
    <mergeCell ref="B8:O8"/>
  </mergeCells>
  <phoneticPr fontId="13" type="noConversion"/>
  <dataValidations xWindow="891" yWindow="437" count="14">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8:H18 G16:I17 G13:H14 G22 G27:G28" xr:uid="{67E6B651-0DC3-49E7-8B79-3247E7DA4F8C}">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27:J28 J22:J24" xr:uid="{77C0D221-9FD0-4C7F-9F5F-9465873C2CDA}">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27:K28 K22:K24" xr:uid="{6D2B0DE2-C3CB-4533-B7F1-5F16940C7FBE}">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3:M14 M16:M21" xr:uid="{860081BB-1523-4D3D-A4F6-EE3DC93ACAB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24 N22" xr:uid="{F58D8284-193F-4C51-B5ED-FF33E98E2BE5}">
      <formula1>-9223372036854770000</formula1>
      <formula2>9223372036854770000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I22 H27:I28 H22:H24" xr:uid="{DED08786-B463-4354-91D6-5ABBF8DBEA81}">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23:I24" xr:uid="{8B8A65CB-DA45-470A-BD25-B92C904BAE49}">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23:G24" xr:uid="{22DD1D8B-63AD-4A6A-A4EB-8FCE005B9A51}">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22:F28" xr:uid="{B7B9C514-A5C8-48F2-B692-094E986D6ACE}">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22:E28" xr:uid="{005D1A29-4FFD-4485-86D5-4AA4B0BE65F1}">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22:D28" xr:uid="{378720EF-6B5A-4C3E-9B93-D1B215972BAE}">
      <formula1>0</formula1>
      <formula2>9</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6:F21" xr:uid="{F244B7DE-235A-4F10-8688-EB7CAE78C334}">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6:D21" xr:uid="{CC6B1A0C-6970-4D25-8121-D11DB8100FFD}">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6:E21" xr:uid="{3F1078FB-526D-4781-846B-A6AA0B57B497}">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mauricio</cp:lastModifiedBy>
  <dcterms:created xsi:type="dcterms:W3CDTF">2020-12-21T16:57:14Z</dcterms:created>
  <dcterms:modified xsi:type="dcterms:W3CDTF">2022-07-25T14:51:25Z</dcterms:modified>
</cp:coreProperties>
</file>