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<sst xmlns="http://schemas.openxmlformats.org/spreadsheetml/2006/main" count="46" uniqueCount="45">
  <si>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</si>
  <si>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</si>
  <si>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</si>
  <si>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</si>
  <si>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</si>
  <si>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</si>
  <si>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</si>
  <si>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</si>
  <si>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</si>
  <si>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</si>
  <si>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</si>
  <si>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</si>
  <si>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</si>
  <si>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</si>
  <si>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</si>
  <si>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</si>
  <si>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</si>
  <si>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</si>
  <si>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</si>
  <si>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</si>
  <si>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</si>
  <si>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</si>
  <si>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</si>
  <si>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</si>
  <si>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</si>
  <si>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</si>
  <si>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</si>
  <si>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</si>
  <si>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</si>
  <si>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</si>
  <si>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</si>
  <si>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</si>
  <si>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</si>
  <si>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</si>
  <si>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</si>
  <si>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</si>
  <si>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</si>
  <si>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</si>
  <si>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</si>
  <si>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</si>
  <si>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</si>
  <si>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</si>
  <si>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</si>
  <si>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MAYO</t>
  </si>
  <si>
    <t>INFORME DE 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</si>
</sst>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70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C9" sqref="C9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49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0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424279092000</v>
      </c>
      <c r="D9" s="25">
        <f t="shared" ref="D9:H9" si="0">+D10+D27</f>
        <v>44871485167.62999</v>
      </c>
      <c r="E9" s="25">
        <f>+E10+E27</f>
        <v>779015693435.77002</v>
      </c>
      <c r="F9" s="25">
        <f t="shared" si="0"/>
        <v>38645566163.739998</v>
      </c>
      <c r="G9" s="25">
        <f t="shared" si="0"/>
        <v>764507853376.34998</v>
      </c>
      <c r="H9" s="25">
        <f t="shared" si="0"/>
        <v>14507840059.419998</v>
      </c>
      <c r="I9" s="25">
        <f>+I10+I27</f>
        <v>-354736601435.77002</v>
      </c>
    </row>
    <row r="10" spans="1:11" x14ac:dyDescent="0.2">
      <c r="A10" s="23">
        <v>3100</v>
      </c>
      <c r="B10" s="24" t="s">
        <v>17</v>
      </c>
      <c r="C10" s="25">
        <f>+C11</f>
        <v>87246092000</v>
      </c>
      <c r="D10" s="25">
        <f t="shared" ref="D10:I10" si="1">+D11</f>
        <v>44555375287.169991</v>
      </c>
      <c r="E10" s="25">
        <f t="shared" si="1"/>
        <v>167181022179.56</v>
      </c>
      <c r="F10" s="25">
        <f t="shared" si="1"/>
        <v>38329456283.279999</v>
      </c>
      <c r="G10" s="25">
        <f t="shared" si="1"/>
        <v>152673182120.13998</v>
      </c>
      <c r="H10" s="25">
        <f t="shared" si="1"/>
        <v>14507840059.419998</v>
      </c>
      <c r="I10" s="25">
        <f t="shared" si="1"/>
        <v>-79934930179.559998</v>
      </c>
    </row>
    <row r="11" spans="1:11" x14ac:dyDescent="0.2">
      <c r="A11" s="23">
        <v>3120</v>
      </c>
      <c r="B11" s="24" t="s">
        <v>18</v>
      </c>
      <c r="C11" s="25">
        <f>+C12+C15+C26</f>
        <v>87246092000</v>
      </c>
      <c r="D11" s="25">
        <f t="shared" ref="D11:I11" si="2">+D12+D15+D26</f>
        <v>44555375287.169991</v>
      </c>
      <c r="E11" s="25">
        <f t="shared" si="2"/>
        <v>167181022179.56</v>
      </c>
      <c r="F11" s="25">
        <f t="shared" si="2"/>
        <v>38329456283.279999</v>
      </c>
      <c r="G11" s="25">
        <f t="shared" si="2"/>
        <v>152673182120.13998</v>
      </c>
      <c r="H11" s="25">
        <f t="shared" si="2"/>
        <v>14507840059.419998</v>
      </c>
      <c r="I11" s="25">
        <f t="shared" si="2"/>
        <v>-79934930179.559998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87246092000</v>
      </c>
      <c r="D15" s="26">
        <f t="shared" ref="D15:I15" si="4">+D16</f>
        <v>44545801262.149994</v>
      </c>
      <c r="E15" s="26">
        <f t="shared" si="4"/>
        <v>166620192328.89999</v>
      </c>
      <c r="F15" s="26">
        <f t="shared" si="4"/>
        <v>38319882258.260002</v>
      </c>
      <c r="G15" s="26">
        <f t="shared" si="4"/>
        <v>152112352269.47998</v>
      </c>
      <c r="H15" s="26">
        <f t="shared" si="4"/>
        <v>14507840059.419998</v>
      </c>
      <c r="I15" s="26">
        <f t="shared" si="4"/>
        <v>-79374100328.899994</v>
      </c>
      <c r="K15" s="30"/>
    </row>
    <row r="16" spans="1:11" x14ac:dyDescent="0.2">
      <c r="A16" s="23"/>
      <c r="B16" s="24" t="s">
        <v>23</v>
      </c>
      <c r="C16" s="26">
        <f>+C17+C20+C22+C23+C24+C25</f>
        <v>87246092000</v>
      </c>
      <c r="D16" s="26">
        <f>+D17+D20+D22+D23+D24+D25</f>
        <v>44545801262.149994</v>
      </c>
      <c r="E16" s="26">
        <f>+E17+E20+E22+E23+E24+E25</f>
        <v>166620192328.89999</v>
      </c>
      <c r="F16" s="26">
        <f t="shared" ref="F16:I16" si="5">+F17+F20+F22+F23+F24+F25</f>
        <v>38319882258.260002</v>
      </c>
      <c r="G16" s="26">
        <f t="shared" si="5"/>
        <v>152112352269.47998</v>
      </c>
      <c r="H16" s="26">
        <f t="shared" si="5"/>
        <v>14507840059.419998</v>
      </c>
      <c r="I16" s="26">
        <f t="shared" si="5"/>
        <v>-79374100328.899994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4036177632.2600002</v>
      </c>
      <c r="E17" s="26">
        <f t="shared" ref="E17:I17" si="6">+E18+E19</f>
        <v>4036238261.6900001</v>
      </c>
      <c r="F17" s="26">
        <f t="shared" si="6"/>
        <v>1067416628.21</v>
      </c>
      <c r="G17" s="26">
        <f t="shared" si="6"/>
        <v>1067477257.64</v>
      </c>
      <c r="H17" s="26">
        <f t="shared" si="6"/>
        <v>2968761004.0500002</v>
      </c>
      <c r="I17" s="26">
        <f t="shared" si="6"/>
        <v>-1033591385.6900001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2069615219</v>
      </c>
      <c r="E18" s="28">
        <v>2069615219</v>
      </c>
      <c r="F18" s="28">
        <v>1067416628.21</v>
      </c>
      <c r="G18" s="28">
        <v>1067416628.21</v>
      </c>
      <c r="H18" s="28">
        <f>+E18-G18</f>
        <v>1002198590.79</v>
      </c>
      <c r="I18" s="28">
        <f t="shared" ref="I18:I26" si="7">+C18-E18</f>
        <v>-46658483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1966562413.26</v>
      </c>
      <c r="E19" s="28">
        <v>1966623042.6900001</v>
      </c>
      <c r="F19" s="28">
        <v>0</v>
      </c>
      <c r="G19" s="28">
        <v>60629.43</v>
      </c>
      <c r="H19" s="28">
        <f>+E19-G19</f>
        <v>1966562413.26</v>
      </c>
      <c r="I19" s="28">
        <f t="shared" si="7"/>
        <v>-986932902.69000006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1465485421.6600001</v>
      </c>
      <c r="E20" s="26">
        <f t="shared" si="8"/>
        <v>7173812269.5799999</v>
      </c>
      <c r="F20" s="26">
        <f t="shared" si="8"/>
        <v>203001458.28</v>
      </c>
      <c r="G20" s="26">
        <f t="shared" si="8"/>
        <v>5890923606.79</v>
      </c>
      <c r="H20" s="26">
        <f>+H21</f>
        <v>1282888662.79</v>
      </c>
      <c r="I20" s="26">
        <f t="shared" si="8"/>
        <v>6174036532.4200001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1465485421.6600001</v>
      </c>
      <c r="E21" s="28">
        <v>7173812269.5799999</v>
      </c>
      <c r="F21" s="28">
        <v>203001458.28</v>
      </c>
      <c r="G21" s="28">
        <v>5890923606.79</v>
      </c>
      <c r="H21" s="28">
        <f>+E21-G21</f>
        <v>1282888662.79</v>
      </c>
      <c r="I21" s="28">
        <f>+C21-E21</f>
        <v>6174036532.4200001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6435885586.21</v>
      </c>
      <c r="E22" s="28">
        <v>31270849113.709999</v>
      </c>
      <c r="F22" s="28">
        <v>6388318471.5500002</v>
      </c>
      <c r="G22" s="28">
        <v>24834963527.5</v>
      </c>
      <c r="H22" s="28">
        <f>+E22-G22</f>
        <v>6435885586.2099991</v>
      </c>
      <c r="I22" s="28">
        <f>+C22-E22</f>
        <v>-9723926768.7099991</v>
      </c>
      <c r="K22" s="30"/>
    </row>
    <row r="23" spans="1:11" x14ac:dyDescent="0.2">
      <c r="A23" s="23"/>
      <c r="B23" s="24" t="s">
        <v>30</v>
      </c>
      <c r="C23" s="28">
        <v>29363721020</v>
      </c>
      <c r="D23" s="28">
        <v>20795873202.299999</v>
      </c>
      <c r="E23" s="28">
        <v>88612568123.880005</v>
      </c>
      <c r="F23" s="28">
        <v>20795873202.299999</v>
      </c>
      <c r="G23" s="28">
        <v>88612568123.880005</v>
      </c>
      <c r="H23" s="28">
        <f t="shared" ref="H23:H32" si="9">+E23-G23</f>
        <v>0</v>
      </c>
      <c r="I23" s="28">
        <f t="shared" si="7"/>
        <v>-59248847103.880005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2789773662.6300001</v>
      </c>
      <c r="E24" s="28">
        <v>4662977812.54</v>
      </c>
      <c r="F24" s="28">
        <v>842666740.83000004</v>
      </c>
      <c r="G24" s="28">
        <v>842673006.16999996</v>
      </c>
      <c r="H24" s="28">
        <f t="shared" si="9"/>
        <v>3820304806.3699999</v>
      </c>
      <c r="I24" s="28">
        <f t="shared" si="7"/>
        <v>-3141849906.54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9022605757.0900002</v>
      </c>
      <c r="E25" s="28">
        <v>30863746747.5</v>
      </c>
      <c r="F25" s="28">
        <v>9022605757.0900002</v>
      </c>
      <c r="G25" s="28">
        <v>30863746747.5</v>
      </c>
      <c r="H25" s="28">
        <f t="shared" si="9"/>
        <v>0</v>
      </c>
      <c r="I25" s="28">
        <f t="shared" si="7"/>
        <v>-12399921696.5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9574025.0199999996</v>
      </c>
      <c r="E26" s="26">
        <v>557963850.65999997</v>
      </c>
      <c r="F26" s="26">
        <v>9574025.0199999996</v>
      </c>
      <c r="G26" s="26">
        <v>557963850.65999997</v>
      </c>
      <c r="H26" s="26">
        <f t="shared" si="9"/>
        <v>0</v>
      </c>
      <c r="I26" s="28">
        <f t="shared" si="7"/>
        <v>-557963850.65999997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337033000000</v>
      </c>
      <c r="D27" s="25">
        <f t="shared" ref="D27:I27" si="10">SUM(D28:D30)</f>
        <v>316109880.46000004</v>
      </c>
      <c r="E27" s="25">
        <f>SUM(E28:E30)</f>
        <v>611834671256.20996</v>
      </c>
      <c r="F27" s="25">
        <f t="shared" si="10"/>
        <v>316109880.46000004</v>
      </c>
      <c r="G27" s="25">
        <f t="shared" si="10"/>
        <v>611834671256.20996</v>
      </c>
      <c r="H27" s="25">
        <f t="shared" si="10"/>
        <v>0</v>
      </c>
      <c r="I27" s="25">
        <f t="shared" si="10"/>
        <v>-274801671256.20999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58784733.090000004</v>
      </c>
      <c r="E28" s="28">
        <v>148210246.58000001</v>
      </c>
      <c r="F28" s="28">
        <v>58784733.090000004</v>
      </c>
      <c r="G28" s="28">
        <v>148210246.58000001</v>
      </c>
      <c r="H28" s="28">
        <f t="shared" si="9"/>
        <v>0</v>
      </c>
      <c r="I28" s="28">
        <f>+C28-E28</f>
        <v>-148210246.58000001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337033000000</v>
      </c>
      <c r="D30" s="26">
        <f t="shared" ref="D30:I30" si="11">SUM(D31:D33)</f>
        <v>257325147.37</v>
      </c>
      <c r="E30" s="26">
        <f t="shared" si="11"/>
        <v>611686461009.63</v>
      </c>
      <c r="F30" s="26">
        <f t="shared" si="11"/>
        <v>257325147.37</v>
      </c>
      <c r="G30" s="26">
        <f t="shared" si="11"/>
        <v>611686461009.63</v>
      </c>
      <c r="H30" s="26">
        <f t="shared" si="11"/>
        <v>0</v>
      </c>
      <c r="I30" s="26">
        <f t="shared" si="11"/>
        <v>-274653461009.63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337033000000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-274387000000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257325147.37</v>
      </c>
      <c r="E33" s="26">
        <f t="shared" si="12"/>
        <v>266461009.63</v>
      </c>
      <c r="F33" s="26">
        <f t="shared" si="12"/>
        <v>257325147.37</v>
      </c>
      <c r="G33" s="26">
        <f t="shared" si="12"/>
        <v>266461009.63</v>
      </c>
      <c r="H33" s="26">
        <f t="shared" si="12"/>
        <v>0</v>
      </c>
      <c r="I33" s="26">
        <f t="shared" si="12"/>
        <v>-266461009.63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257325147.37</v>
      </c>
      <c r="E34" s="28">
        <v>266461009.63</v>
      </c>
      <c r="F34" s="28">
        <v>257325147.37</v>
      </c>
      <c r="G34" s="28">
        <v>266461009.63</v>
      </c>
      <c r="H34" s="32">
        <f>+E34-G34</f>
        <v>0</v>
      </c>
      <c r="I34" s="36">
        <f t="shared" ref="I34" si="13">+C34-E34</f>
        <v>-266461009.63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424279092000</v>
      </c>
      <c r="D37" s="25">
        <f t="shared" ref="D37:I37" si="14">+D9</f>
        <v>44871485167.62999</v>
      </c>
      <c r="E37" s="25">
        <f>+E9</f>
        <v>779015693435.77002</v>
      </c>
      <c r="F37" s="25">
        <f t="shared" si="14"/>
        <v>38645566163.739998</v>
      </c>
      <c r="G37" s="25">
        <f t="shared" si="14"/>
        <v>764507853376.34998</v>
      </c>
      <c r="H37" s="25">
        <f t="shared" si="14"/>
        <v>14507840059.419998</v>
      </c>
      <c r="I37" s="25">
        <f t="shared" si="14"/>
        <v>-354736601435.77002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8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C1EC1BF8-AF7F-41B4-9E8F-75A1D33C29C4}"/>
</file>

<file path=customXml/itemProps2.xml><?xml version="1.0" encoding="utf-8"?>
<ds:datastoreItem xmlns:ds="http://schemas.openxmlformats.org/officeDocument/2006/customXml" ds:itemID="{E407DEAF-DDEF-4D5A-B7FE-8BAB4CB791F4}"/>
</file>

<file path=customXml/itemProps3.xml><?xml version="1.0" encoding="utf-8"?>
<ds:datastoreItem xmlns:ds="http://schemas.openxmlformats.org/officeDocument/2006/customXml" ds:itemID="{935D2E6F-5A19-453F-91C4-C1AC7B189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Mayo (Gastos)</dc:title>
  <dc:creator>Windows User</dc:creator>
  <cp:lastModifiedBy>Janier Cuervo Ordoñez</cp:lastModifiedBy>
  <cp:lastPrinted>2017-07-11T16:05:39Z</cp:lastPrinted>
  <dcterms:created xsi:type="dcterms:W3CDTF">2014-01-22T22:03:49Z</dcterms:created>
  <dcterms:modified xsi:type="dcterms:W3CDTF">2017-07-11T16:05:42Z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